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jc526\Desktop\"/>
    </mc:Choice>
  </mc:AlternateContent>
  <xr:revisionPtr revIDLastSave="0" documentId="8_{BA51F5A8-FC45-4433-B684-9B1AAC34AE29}" xr6:coauthVersionLast="47" xr6:coauthVersionMax="47" xr10:uidLastSave="{00000000-0000-0000-0000-000000000000}"/>
  <bookViews>
    <workbookView xWindow="-120" yWindow="-120" windowWidth="51840" windowHeight="21240" xr2:uid="{05D5AADE-2661-4C1E-A2CE-DD5DC939C0AF}"/>
  </bookViews>
  <sheets>
    <sheet name="Forside" sheetId="5" r:id="rId1"/>
    <sheet name="Kravtabell" sheetId="3" r:id="rId2"/>
    <sheet name="Tabeller" sheetId="4" r:id="rId3"/>
    <sheet name="Nettverkstopologi" sheetId="10" r:id="rId4"/>
    <sheet name="Automasjonstopologi" sheetId="19" r:id="rId5"/>
    <sheet name="Bygningsdeler" sheetId="1" r:id="rId6"/>
    <sheet name="Endringer" sheetId="17" r:id="rId7"/>
    <sheet name="Skjema Nødlys " sheetId="15" r:id="rId8"/>
    <sheet name="Skjema Brannalarmanlegg" sheetId="13" r:id="rId9"/>
    <sheet name="Skjema Håndslukkere Brannslange" sheetId="16" r:id="rId10"/>
    <sheet name="Sjekkliste Radon" sheetId="18" r:id="rId11"/>
  </sheets>
  <definedNames>
    <definedName name="_ftn1" localSheetId="1">Kravtabell!$G$83</definedName>
    <definedName name="_ftn2" localSheetId="1">Kravtabell!$G$84</definedName>
    <definedName name="_ftnref1" localSheetId="1">Kravtabell!$G$172</definedName>
    <definedName name="_msoanchor_1">Kravtabell!$G$911</definedName>
    <definedName name="_Toc10727485" localSheetId="1">Kravtabell!$G$123</definedName>
    <definedName name="_Toc10727542" localSheetId="1">Kravtabell!$G$608</definedName>
    <definedName name="_Toc10727649" localSheetId="1">Kravtabell!$G$682</definedName>
    <definedName name="_xlnm.Print_Area" localSheetId="9">'Skjema Håndslukkere Brannslange'!$A$1:$L$39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9" i="3" l="1"/>
  <c r="C1239" i="3" s="1"/>
  <c r="E1236" i="3"/>
  <c r="C1236" i="3" s="1"/>
  <c r="E1237" i="3"/>
  <c r="C1237" i="3" s="1"/>
  <c r="E1238" i="3"/>
  <c r="C1238" i="3" s="1"/>
  <c r="E1232" i="3"/>
  <c r="C1232" i="3" s="1"/>
  <c r="E1233" i="3"/>
  <c r="C1233" i="3" s="1"/>
  <c r="E1234" i="3"/>
  <c r="C1234" i="3" s="1"/>
  <c r="E1235" i="3"/>
  <c r="C1235" i="3" s="1"/>
  <c r="E1227" i="3"/>
  <c r="C1227" i="3" s="1"/>
  <c r="E1228" i="3"/>
  <c r="C1228" i="3" s="1"/>
  <c r="E1229" i="3"/>
  <c r="C1229" i="3" s="1"/>
  <c r="E1230" i="3"/>
  <c r="D1230" i="3" s="1"/>
  <c r="E1231" i="3"/>
  <c r="D1231" i="3" s="1"/>
  <c r="E1222" i="3"/>
  <c r="C1222" i="3" s="1"/>
  <c r="E1223" i="3"/>
  <c r="C1223" i="3" s="1"/>
  <c r="E1224" i="3"/>
  <c r="C1224" i="3" s="1"/>
  <c r="E1225" i="3"/>
  <c r="D1225" i="3" s="1"/>
  <c r="E1226" i="3"/>
  <c r="D1226" i="3" s="1"/>
  <c r="E1217" i="3"/>
  <c r="C1217" i="3" s="1"/>
  <c r="E1218" i="3"/>
  <c r="C1218" i="3" s="1"/>
  <c r="E1219" i="3"/>
  <c r="C1219" i="3" s="1"/>
  <c r="E1220" i="3"/>
  <c r="D1220" i="3" s="1"/>
  <c r="E1221" i="3"/>
  <c r="D1221" i="3" s="1"/>
  <c r="E1213" i="3"/>
  <c r="C1213" i="3" s="1"/>
  <c r="E1214" i="3"/>
  <c r="C1214" i="3" s="1"/>
  <c r="E1215" i="3"/>
  <c r="C1215" i="3" s="1"/>
  <c r="E1216" i="3"/>
  <c r="C1216" i="3" s="1"/>
  <c r="E1210" i="3"/>
  <c r="C1210" i="3" s="1"/>
  <c r="E1211" i="3"/>
  <c r="C1211" i="3" s="1"/>
  <c r="E1212" i="3"/>
  <c r="C1212" i="3" s="1"/>
  <c r="E1206" i="3"/>
  <c r="C1206" i="3" s="1"/>
  <c r="E1207" i="3"/>
  <c r="C1207" i="3" s="1"/>
  <c r="E1208" i="3"/>
  <c r="C1208" i="3" s="1"/>
  <c r="E1209" i="3"/>
  <c r="C1209" i="3" s="1"/>
  <c r="E1194" i="3"/>
  <c r="C1194" i="3" s="1"/>
  <c r="E1195" i="3"/>
  <c r="C1195" i="3" s="1"/>
  <c r="E1196" i="3"/>
  <c r="C1196" i="3" s="1"/>
  <c r="E1197" i="3"/>
  <c r="C1197" i="3" s="1"/>
  <c r="E1198" i="3"/>
  <c r="D1198" i="3" s="1"/>
  <c r="E1199" i="3"/>
  <c r="D1199" i="3" s="1"/>
  <c r="E1200" i="3"/>
  <c r="D1200" i="3" s="1"/>
  <c r="E1201" i="3"/>
  <c r="D1201" i="3" s="1"/>
  <c r="E1202" i="3"/>
  <c r="C1202" i="3" s="1"/>
  <c r="E1203" i="3"/>
  <c r="C1203" i="3" s="1"/>
  <c r="E1204" i="3"/>
  <c r="C1204" i="3" s="1"/>
  <c r="E1205" i="3"/>
  <c r="C1205" i="3" s="1"/>
  <c r="D1239" i="3" l="1"/>
  <c r="D1238" i="3"/>
  <c r="D1237" i="3"/>
  <c r="D1236" i="3"/>
  <c r="D1235" i="3"/>
  <c r="D1234" i="3"/>
  <c r="D1233" i="3"/>
  <c r="D1232" i="3"/>
  <c r="D1229" i="3"/>
  <c r="D1227" i="3"/>
  <c r="D1228" i="3"/>
  <c r="C1231" i="3"/>
  <c r="C1230" i="3"/>
  <c r="D1224" i="3"/>
  <c r="D1223" i="3"/>
  <c r="D1222" i="3"/>
  <c r="C1226" i="3"/>
  <c r="C1225" i="3"/>
  <c r="D1219" i="3"/>
  <c r="D1217" i="3"/>
  <c r="D1218" i="3"/>
  <c r="C1221" i="3"/>
  <c r="C1220" i="3"/>
  <c r="D1215" i="3"/>
  <c r="D1216" i="3"/>
  <c r="D1214" i="3"/>
  <c r="D1213" i="3"/>
  <c r="D1211" i="3"/>
  <c r="D1212" i="3"/>
  <c r="D1210" i="3"/>
  <c r="D1209" i="3"/>
  <c r="D1207" i="3"/>
  <c r="D1206" i="3"/>
  <c r="D1208" i="3"/>
  <c r="D1205" i="3"/>
  <c r="D1204" i="3"/>
  <c r="D1203" i="3"/>
  <c r="D1197" i="3"/>
  <c r="D1196" i="3"/>
  <c r="D1195" i="3"/>
  <c r="C1199" i="3"/>
  <c r="D1202" i="3"/>
  <c r="D1194" i="3"/>
  <c r="C1198" i="3"/>
  <c r="C1200" i="3"/>
  <c r="C1201" i="3"/>
  <c r="E1181" i="3" l="1"/>
  <c r="C1181" i="3" s="1"/>
  <c r="E1182" i="3"/>
  <c r="C1182" i="3" s="1"/>
  <c r="E1183" i="3"/>
  <c r="C1183" i="3" s="1"/>
  <c r="E1184" i="3"/>
  <c r="C1184" i="3" s="1"/>
  <c r="E1185" i="3"/>
  <c r="C1185" i="3" s="1"/>
  <c r="E1186" i="3"/>
  <c r="C1186" i="3" s="1"/>
  <c r="E1187" i="3"/>
  <c r="C1187" i="3" s="1"/>
  <c r="E1188" i="3"/>
  <c r="C1188" i="3" s="1"/>
  <c r="E1189" i="3"/>
  <c r="C1189" i="3" s="1"/>
  <c r="E1190" i="3"/>
  <c r="D1190" i="3" s="1"/>
  <c r="E1191" i="3"/>
  <c r="C1191" i="3" s="1"/>
  <c r="E1192" i="3"/>
  <c r="C1192" i="3" s="1"/>
  <c r="E1193" i="3"/>
  <c r="C1193" i="3" s="1"/>
  <c r="E1180" i="3"/>
  <c r="C1180" i="3" s="1"/>
  <c r="E1179" i="3"/>
  <c r="C1179" i="3" s="1"/>
  <c r="E1178" i="3"/>
  <c r="C1178" i="3" s="1"/>
  <c r="D1187" i="3" l="1"/>
  <c r="D1186" i="3"/>
  <c r="C1190" i="3"/>
  <c r="D1184" i="3"/>
  <c r="D1185" i="3"/>
  <c r="D1183" i="3"/>
  <c r="D1188" i="3"/>
  <c r="D1182" i="3"/>
  <c r="D1189" i="3"/>
  <c r="D1181" i="3"/>
  <c r="D1193" i="3"/>
  <c r="D1192" i="3"/>
  <c r="D1191" i="3"/>
  <c r="D1180" i="3"/>
  <c r="D1179" i="3"/>
  <c r="D1178" i="3"/>
  <c r="E1177" i="3" l="1"/>
  <c r="C1177" i="3" s="1"/>
  <c r="E1176" i="3"/>
  <c r="C1176" i="3" s="1"/>
  <c r="E1175" i="3"/>
  <c r="C1175" i="3" s="1"/>
  <c r="E1174" i="3"/>
  <c r="D1174" i="3" s="1"/>
  <c r="E1173" i="3"/>
  <c r="D1173" i="3" s="1"/>
  <c r="E1172" i="3"/>
  <c r="D1172" i="3" s="1"/>
  <c r="D1177" i="3" l="1"/>
  <c r="D1176" i="3"/>
  <c r="D1175" i="3"/>
  <c r="C1174" i="3"/>
  <c r="C1173" i="3"/>
  <c r="C1172" i="3"/>
  <c r="E1171" i="3" l="1"/>
  <c r="D1171" i="3" s="1"/>
  <c r="E1170" i="3"/>
  <c r="D1170" i="3" s="1"/>
  <c r="E1169" i="3"/>
  <c r="D1169" i="3" s="1"/>
  <c r="E1168" i="3"/>
  <c r="D1168" i="3" s="1"/>
  <c r="E1167" i="3"/>
  <c r="C1167" i="3" s="1"/>
  <c r="E1166" i="3"/>
  <c r="D1166" i="3" s="1"/>
  <c r="E1165" i="3"/>
  <c r="C1165" i="3" s="1"/>
  <c r="E1164" i="3"/>
  <c r="C1164" i="3" s="1"/>
  <c r="E1163" i="3"/>
  <c r="C1163" i="3" s="1"/>
  <c r="E1162" i="3"/>
  <c r="C1162" i="3" s="1"/>
  <c r="E1161" i="3"/>
  <c r="C1161" i="3" s="1"/>
  <c r="E1160" i="3"/>
  <c r="D1160" i="3" s="1"/>
  <c r="E1159" i="3"/>
  <c r="E1154" i="3"/>
  <c r="C1154" i="3" s="1"/>
  <c r="E1155" i="3"/>
  <c r="C1155" i="3" s="1"/>
  <c r="E1156" i="3"/>
  <c r="C1156" i="3" s="1"/>
  <c r="E1157" i="3"/>
  <c r="C1157" i="3" s="1"/>
  <c r="E1158" i="3"/>
  <c r="C1158" i="3" s="1"/>
  <c r="E986" i="3"/>
  <c r="D986" i="3" s="1"/>
  <c r="E985" i="3"/>
  <c r="D985" i="3" s="1"/>
  <c r="E984" i="3"/>
  <c r="D984" i="3" s="1"/>
  <c r="E1153" i="3"/>
  <c r="D1153" i="3" s="1"/>
  <c r="E1152" i="3"/>
  <c r="D1152" i="3" s="1"/>
  <c r="E1151" i="3"/>
  <c r="D1151" i="3" s="1"/>
  <c r="E1150" i="3"/>
  <c r="D1150" i="3" s="1"/>
  <c r="E1149" i="3"/>
  <c r="E1148" i="3"/>
  <c r="D1148" i="3" s="1"/>
  <c r="E1147" i="3"/>
  <c r="D1147" i="3" s="1"/>
  <c r="E1146" i="3"/>
  <c r="D1146" i="3" s="1"/>
  <c r="E1145" i="3"/>
  <c r="D1145" i="3" s="1"/>
  <c r="E1144" i="3"/>
  <c r="D1144" i="3" s="1"/>
  <c r="E1143" i="3"/>
  <c r="C1143" i="3" s="1"/>
  <c r="E1142" i="3"/>
  <c r="D1142" i="3" s="1"/>
  <c r="E1141" i="3"/>
  <c r="C1141" i="3" s="1"/>
  <c r="E1140" i="3"/>
  <c r="E1139" i="3"/>
  <c r="E1138" i="3"/>
  <c r="D1138" i="3" s="1"/>
  <c r="E1137" i="3"/>
  <c r="D1137" i="3" s="1"/>
  <c r="E1136" i="3"/>
  <c r="C1136" i="3" s="1"/>
  <c r="E1135" i="3"/>
  <c r="D1135" i="3" s="1"/>
  <c r="E1134" i="3"/>
  <c r="D1134" i="3" s="1"/>
  <c r="E1133" i="3"/>
  <c r="D1133" i="3" s="1"/>
  <c r="E1132" i="3"/>
  <c r="D1132" i="3" s="1"/>
  <c r="E1131" i="3"/>
  <c r="D1131" i="3" s="1"/>
  <c r="E1130" i="3"/>
  <c r="C1130" i="3" s="1"/>
  <c r="E1129" i="3"/>
  <c r="D1129" i="3" s="1"/>
  <c r="E1128" i="3"/>
  <c r="D1128" i="3" s="1"/>
  <c r="E1127" i="3"/>
  <c r="C1127" i="3" s="1"/>
  <c r="E1126" i="3"/>
  <c r="D1126" i="3" s="1"/>
  <c r="E1125" i="3"/>
  <c r="D1125" i="3" s="1"/>
  <c r="E1124" i="3"/>
  <c r="D1124" i="3" s="1"/>
  <c r="E1123" i="3"/>
  <c r="D1123" i="3" s="1"/>
  <c r="E1122" i="3"/>
  <c r="D1122" i="3" s="1"/>
  <c r="E1121" i="3"/>
  <c r="D1121" i="3" s="1"/>
  <c r="E1120" i="3"/>
  <c r="D1120" i="3" s="1"/>
  <c r="E1119" i="3"/>
  <c r="C1119" i="3" s="1"/>
  <c r="E1118" i="3"/>
  <c r="D1118" i="3" s="1"/>
  <c r="E1117" i="3"/>
  <c r="C1117" i="3" s="1"/>
  <c r="E1116" i="3"/>
  <c r="D1116" i="3" s="1"/>
  <c r="E1115" i="3"/>
  <c r="D1115" i="3" s="1"/>
  <c r="E1114" i="3"/>
  <c r="D1114" i="3" s="1"/>
  <c r="E1113" i="3"/>
  <c r="C1113" i="3" s="1"/>
  <c r="E1112" i="3"/>
  <c r="D1112" i="3" s="1"/>
  <c r="E1111" i="3"/>
  <c r="C1111" i="3" s="1"/>
  <c r="E1110" i="3"/>
  <c r="D1110" i="3" s="1"/>
  <c r="E1109" i="3"/>
  <c r="C1109" i="3" s="1"/>
  <c r="E1108" i="3"/>
  <c r="D1108" i="3" s="1"/>
  <c r="E1107" i="3"/>
  <c r="D1107" i="3" s="1"/>
  <c r="E1106" i="3"/>
  <c r="D1106" i="3" s="1"/>
  <c r="E1105" i="3"/>
  <c r="D1105" i="3" s="1"/>
  <c r="E1104" i="3"/>
  <c r="D1104" i="3" s="1"/>
  <c r="E1103" i="3"/>
  <c r="E1102" i="3"/>
  <c r="E1101" i="3"/>
  <c r="E1100" i="3"/>
  <c r="E1099" i="3"/>
  <c r="E1098" i="3"/>
  <c r="E1046" i="3"/>
  <c r="E1045" i="3"/>
  <c r="E1034" i="3"/>
  <c r="E1097" i="3"/>
  <c r="C1097" i="3" s="1"/>
  <c r="E1096" i="3"/>
  <c r="C1096" i="3" s="1"/>
  <c r="E1095" i="3"/>
  <c r="C1095" i="3" s="1"/>
  <c r="E1094" i="3"/>
  <c r="C1094" i="3" s="1"/>
  <c r="E1093" i="3"/>
  <c r="C1093" i="3" s="1"/>
  <c r="E1092" i="3"/>
  <c r="C1092" i="3" s="1"/>
  <c r="E1091" i="3"/>
  <c r="C1091" i="3" s="1"/>
  <c r="E1090" i="3"/>
  <c r="C1090" i="3" s="1"/>
  <c r="E1089" i="3"/>
  <c r="C1089" i="3" s="1"/>
  <c r="E1088" i="3"/>
  <c r="C1088" i="3" s="1"/>
  <c r="E1087" i="3"/>
  <c r="C1087" i="3" s="1"/>
  <c r="E1086" i="3"/>
  <c r="C1086" i="3" s="1"/>
  <c r="E1085" i="3"/>
  <c r="C1085" i="3" s="1"/>
  <c r="E1084" i="3"/>
  <c r="C1084" i="3" s="1"/>
  <c r="E1083" i="3"/>
  <c r="C1083" i="3" s="1"/>
  <c r="E1082" i="3"/>
  <c r="C1082" i="3" s="1"/>
  <c r="E1081" i="3"/>
  <c r="C1081" i="3" s="1"/>
  <c r="E1080" i="3"/>
  <c r="C1080" i="3" s="1"/>
  <c r="E1079" i="3"/>
  <c r="C1079" i="3" s="1"/>
  <c r="E1078" i="3"/>
  <c r="C1078" i="3" s="1"/>
  <c r="E1077" i="3"/>
  <c r="C1077" i="3" s="1"/>
  <c r="E1076" i="3"/>
  <c r="C1076" i="3" s="1"/>
  <c r="E1075" i="3"/>
  <c r="C1075" i="3" s="1"/>
  <c r="E1074" i="3"/>
  <c r="D1074" i="3" s="1"/>
  <c r="E1073" i="3"/>
  <c r="D1073" i="3" s="1"/>
  <c r="E1072" i="3"/>
  <c r="C1072" i="3" s="1"/>
  <c r="E1071" i="3"/>
  <c r="D1071" i="3" s="1"/>
  <c r="E1070" i="3"/>
  <c r="D1070" i="3" s="1"/>
  <c r="E1069" i="3"/>
  <c r="D1069" i="3" s="1"/>
  <c r="E1068" i="3"/>
  <c r="D1068" i="3" s="1"/>
  <c r="E1067" i="3"/>
  <c r="D1067" i="3" s="1"/>
  <c r="E1066" i="3"/>
  <c r="D1066" i="3" s="1"/>
  <c r="E1065" i="3"/>
  <c r="D1065" i="3" s="1"/>
  <c r="E1064" i="3"/>
  <c r="D1064" i="3" s="1"/>
  <c r="E1063" i="3"/>
  <c r="C1063" i="3" s="1"/>
  <c r="E1062" i="3"/>
  <c r="D1062" i="3" s="1"/>
  <c r="E1061" i="3"/>
  <c r="C1061" i="3" s="1"/>
  <c r="E1060" i="3"/>
  <c r="D1060" i="3" s="1"/>
  <c r="E1059" i="3"/>
  <c r="D1059" i="3" s="1"/>
  <c r="E1058" i="3"/>
  <c r="C1058" i="3" s="1"/>
  <c r="E1057" i="3"/>
  <c r="C1057" i="3" s="1"/>
  <c r="E1056" i="3"/>
  <c r="D1056" i="3" s="1"/>
  <c r="E1055" i="3"/>
  <c r="C1055" i="3" s="1"/>
  <c r="E1054" i="3"/>
  <c r="D1054" i="3" s="1"/>
  <c r="E1053" i="3"/>
  <c r="D1053" i="3" s="1"/>
  <c r="E1052" i="3"/>
  <c r="D1052" i="3" s="1"/>
  <c r="E1051" i="3"/>
  <c r="D1051" i="3" s="1"/>
  <c r="E1050" i="3"/>
  <c r="D1050" i="3" s="1"/>
  <c r="E1049" i="3"/>
  <c r="D1049" i="3" s="1"/>
  <c r="E1048" i="3"/>
  <c r="D1048" i="3" s="1"/>
  <c r="E1047" i="3"/>
  <c r="D1047" i="3" s="1"/>
  <c r="E1044" i="3"/>
  <c r="D1044" i="3" s="1"/>
  <c r="E1043" i="3"/>
  <c r="D1043" i="3" s="1"/>
  <c r="E1042" i="3"/>
  <c r="D1042" i="3" s="1"/>
  <c r="E1041" i="3"/>
  <c r="D1041" i="3" s="1"/>
  <c r="E1040" i="3"/>
  <c r="D1040" i="3" s="1"/>
  <c r="E1039" i="3"/>
  <c r="C1039" i="3" s="1"/>
  <c r="E1038" i="3"/>
  <c r="C1038" i="3" s="1"/>
  <c r="E1037" i="3"/>
  <c r="C1037" i="3" s="1"/>
  <c r="E1036" i="3"/>
  <c r="D1036" i="3" s="1"/>
  <c r="E1035" i="3"/>
  <c r="D1035" i="3" s="1"/>
  <c r="E1033" i="3"/>
  <c r="D1033" i="3" s="1"/>
  <c r="E1032" i="3"/>
  <c r="D1032" i="3" s="1"/>
  <c r="E1031" i="3"/>
  <c r="D1031" i="3" s="1"/>
  <c r="E1030" i="3"/>
  <c r="D1030" i="3" s="1"/>
  <c r="E1029" i="3"/>
  <c r="D1029" i="3" s="1"/>
  <c r="E1028" i="3"/>
  <c r="D1028" i="3" s="1"/>
  <c r="E1027" i="3"/>
  <c r="C1027" i="3" s="1"/>
  <c r="E1026" i="3"/>
  <c r="D1026" i="3" s="1"/>
  <c r="E1025" i="3"/>
  <c r="C1025" i="3" s="1"/>
  <c r="E1024" i="3"/>
  <c r="D1024" i="3" s="1"/>
  <c r="E1023" i="3"/>
  <c r="C1023" i="3" s="1"/>
  <c r="E1022" i="3"/>
  <c r="D1022" i="3" s="1"/>
  <c r="E1021" i="3"/>
  <c r="D1021" i="3" s="1"/>
  <c r="E1020" i="3"/>
  <c r="C1020" i="3" s="1"/>
  <c r="E1019" i="3"/>
  <c r="C1019" i="3" s="1"/>
  <c r="E1018" i="3"/>
  <c r="D1018" i="3" s="1"/>
  <c r="E1017" i="3"/>
  <c r="C1017" i="3" s="1"/>
  <c r="E1016" i="3"/>
  <c r="D1016" i="3" s="1"/>
  <c r="E1015" i="3"/>
  <c r="D1015" i="3" s="1"/>
  <c r="E1014" i="3"/>
  <c r="C1014" i="3" s="1"/>
  <c r="E1013" i="3"/>
  <c r="D1013" i="3" s="1"/>
  <c r="E1012" i="3"/>
  <c r="D1012" i="3" s="1"/>
  <c r="E1011" i="3"/>
  <c r="C1011" i="3" s="1"/>
  <c r="E1010" i="3"/>
  <c r="D1010" i="3" s="1"/>
  <c r="E1009" i="3"/>
  <c r="D1009" i="3" s="1"/>
  <c r="E1008" i="3"/>
  <c r="C1008" i="3" s="1"/>
  <c r="E1007" i="3"/>
  <c r="C1007" i="3" s="1"/>
  <c r="E1006" i="3"/>
  <c r="D1006" i="3" s="1"/>
  <c r="E1005" i="3"/>
  <c r="D1005" i="3" s="1"/>
  <c r="E1004" i="3"/>
  <c r="D1004" i="3" s="1"/>
  <c r="E1003" i="3"/>
  <c r="D1003" i="3" s="1"/>
  <c r="E1002" i="3"/>
  <c r="D1002" i="3" s="1"/>
  <c r="E1001" i="3"/>
  <c r="D1001" i="3" s="1"/>
  <c r="E1000" i="3"/>
  <c r="C1000" i="3" s="1"/>
  <c r="E999" i="3"/>
  <c r="D999" i="3" s="1"/>
  <c r="E998" i="3"/>
  <c r="D998" i="3" s="1"/>
  <c r="E997" i="3"/>
  <c r="D997" i="3" s="1"/>
  <c r="E996" i="3"/>
  <c r="D996" i="3" s="1"/>
  <c r="E995" i="3"/>
  <c r="D995" i="3" s="1"/>
  <c r="E994" i="3"/>
  <c r="D994" i="3" s="1"/>
  <c r="E993" i="3"/>
  <c r="D993" i="3" s="1"/>
  <c r="E992" i="3"/>
  <c r="C992" i="3" s="1"/>
  <c r="E991" i="3"/>
  <c r="C991" i="3" s="1"/>
  <c r="E990" i="3"/>
  <c r="D990" i="3" s="1"/>
  <c r="E989" i="3"/>
  <c r="D989" i="3" s="1"/>
  <c r="E988" i="3"/>
  <c r="D988" i="3" s="1"/>
  <c r="E683" i="3"/>
  <c r="C683" i="3" s="1"/>
  <c r="E684" i="3"/>
  <c r="C684" i="3" s="1"/>
  <c r="E869" i="3"/>
  <c r="C869" i="3" s="1"/>
  <c r="E870" i="3"/>
  <c r="C870" i="3" s="1"/>
  <c r="E871" i="3"/>
  <c r="D871" i="3" s="1"/>
  <c r="A1" i="3"/>
  <c r="E270" i="3"/>
  <c r="D270" i="3" s="1"/>
  <c r="E595" i="3"/>
  <c r="D595" i="3" s="1"/>
  <c r="E598" i="3"/>
  <c r="D598" i="3" s="1"/>
  <c r="E602" i="3"/>
  <c r="C602" i="3" s="1"/>
  <c r="D1089" i="3" l="1"/>
  <c r="D1097" i="3"/>
  <c r="D1081" i="3"/>
  <c r="D1083" i="3"/>
  <c r="D1082" i="3"/>
  <c r="D1090" i="3"/>
  <c r="D1091" i="3"/>
  <c r="D1075" i="3"/>
  <c r="D1076" i="3"/>
  <c r="D1092" i="3"/>
  <c r="D1084" i="3"/>
  <c r="D1086" i="3"/>
  <c r="D1078" i="3"/>
  <c r="D1094" i="3"/>
  <c r="D1077" i="3"/>
  <c r="D1093" i="3"/>
  <c r="D1085" i="3"/>
  <c r="D1080" i="3"/>
  <c r="D1088" i="3"/>
  <c r="D1096" i="3"/>
  <c r="D1079" i="3"/>
  <c r="D1087" i="3"/>
  <c r="D1095" i="3"/>
  <c r="C999" i="3"/>
  <c r="C1047" i="3"/>
  <c r="D1058" i="3"/>
  <c r="D1057" i="3"/>
  <c r="C1030" i="3"/>
  <c r="D1072" i="3"/>
  <c r="C1064" i="3"/>
  <c r="C1040" i="3"/>
  <c r="C1026" i="3"/>
  <c r="C1073" i="3"/>
  <c r="C1018" i="3"/>
  <c r="C994" i="3"/>
  <c r="C1031" i="3"/>
  <c r="C1065" i="3"/>
  <c r="D1025" i="3"/>
  <c r="C1001" i="3"/>
  <c r="D1039" i="3"/>
  <c r="C1009" i="3"/>
  <c r="C1049" i="3"/>
  <c r="C1010" i="3"/>
  <c r="C1050" i="3"/>
  <c r="C993" i="3"/>
  <c r="C1028" i="3"/>
  <c r="D1017" i="3"/>
  <c r="C1054" i="3"/>
  <c r="D991" i="3"/>
  <c r="D1023" i="3"/>
  <c r="C1036" i="3"/>
  <c r="C1069" i="3"/>
  <c r="C1022" i="3"/>
  <c r="C990" i="3"/>
  <c r="C998" i="3"/>
  <c r="D1014" i="3"/>
  <c r="D1061" i="3"/>
  <c r="D1007" i="3"/>
  <c r="C1048" i="3"/>
  <c r="C1029" i="3"/>
  <c r="C1070" i="3"/>
  <c r="D1055" i="3"/>
  <c r="C1062" i="3"/>
  <c r="D1037" i="3"/>
  <c r="C1015" i="3"/>
  <c r="C1002" i="3"/>
  <c r="D992" i="3"/>
  <c r="C1024" i="3"/>
  <c r="D1000" i="3"/>
  <c r="D1038" i="3"/>
  <c r="C1056" i="3"/>
  <c r="C1071" i="3"/>
  <c r="D1008" i="3"/>
  <c r="C1016" i="3"/>
  <c r="D1063" i="3"/>
  <c r="C1006" i="3"/>
  <c r="C1004" i="3"/>
  <c r="C1003" i="3"/>
  <c r="C1066" i="3"/>
  <c r="C1044" i="3"/>
  <c r="C1067" i="3"/>
  <c r="D1027" i="3"/>
  <c r="D1020" i="3"/>
  <c r="C1012" i="3"/>
  <c r="D1019" i="3"/>
  <c r="C995" i="3"/>
  <c r="C1059" i="3"/>
  <c r="C988" i="3"/>
  <c r="C996" i="3"/>
  <c r="C989" i="3"/>
  <c r="C1041" i="3"/>
  <c r="C1052" i="3"/>
  <c r="D1011" i="3"/>
  <c r="C1051" i="3"/>
  <c r="C1060" i="3"/>
  <c r="C1032" i="3"/>
  <c r="C1042" i="3"/>
  <c r="C1033" i="3"/>
  <c r="C1074" i="3"/>
  <c r="C997" i="3"/>
  <c r="C1005" i="3"/>
  <c r="C1013" i="3"/>
  <c r="C1021" i="3"/>
  <c r="C1035" i="3"/>
  <c r="C1043" i="3"/>
  <c r="C1053" i="3"/>
  <c r="C1068" i="3"/>
  <c r="C1171" i="3"/>
  <c r="C1170" i="3"/>
  <c r="C1169" i="3"/>
  <c r="C1168" i="3"/>
  <c r="D1167" i="3"/>
  <c r="C1166" i="3"/>
  <c r="D1165" i="3"/>
  <c r="D1164" i="3"/>
  <c r="D1163" i="3"/>
  <c r="D1162" i="3"/>
  <c r="D1161" i="3"/>
  <c r="C1120" i="3"/>
  <c r="D1130" i="3"/>
  <c r="C1160" i="3"/>
  <c r="C1159" i="3"/>
  <c r="D1159" i="3"/>
  <c r="D1113" i="3"/>
  <c r="C1129" i="3"/>
  <c r="D1154" i="3"/>
  <c r="D1157" i="3"/>
  <c r="D1156" i="3"/>
  <c r="D1158" i="3"/>
  <c r="D1155" i="3"/>
  <c r="C1145" i="3"/>
  <c r="C1146" i="3"/>
  <c r="D1136" i="3"/>
  <c r="C1147" i="3"/>
  <c r="C1134" i="3"/>
  <c r="C1137" i="3"/>
  <c r="D1143" i="3"/>
  <c r="D1117" i="3"/>
  <c r="C1121" i="3"/>
  <c r="C1148" i="3"/>
  <c r="C1150" i="3"/>
  <c r="C986" i="3"/>
  <c r="C1122" i="3"/>
  <c r="D1109" i="3"/>
  <c r="C1125" i="3"/>
  <c r="C1105" i="3"/>
  <c r="C1112" i="3"/>
  <c r="C1133" i="3"/>
  <c r="C1153" i="3"/>
  <c r="C1135" i="3"/>
  <c r="C985" i="3"/>
  <c r="C1106" i="3"/>
  <c r="C1114" i="3"/>
  <c r="D1141" i="3"/>
  <c r="D1111" i="3"/>
  <c r="C1128" i="3"/>
  <c r="D1119" i="3"/>
  <c r="D1127" i="3"/>
  <c r="C1107" i="3"/>
  <c r="C1115" i="3"/>
  <c r="C1123" i="3"/>
  <c r="C1131" i="3"/>
  <c r="C1138" i="3"/>
  <c r="C1151" i="3"/>
  <c r="C1104" i="3"/>
  <c r="C1110" i="3"/>
  <c r="C1118" i="3"/>
  <c r="C1124" i="3"/>
  <c r="C1142" i="3"/>
  <c r="C1144" i="3"/>
  <c r="C984" i="3"/>
  <c r="C1108" i="3"/>
  <c r="C1116" i="3"/>
  <c r="C1126" i="3"/>
  <c r="C1132" i="3"/>
  <c r="C1152" i="3"/>
  <c r="C1149" i="3"/>
  <c r="D1149" i="3"/>
  <c r="C1140" i="3"/>
  <c r="D1140" i="3"/>
  <c r="C1139" i="3"/>
  <c r="D1139" i="3"/>
  <c r="C1103" i="3"/>
  <c r="D1103" i="3"/>
  <c r="C1102" i="3"/>
  <c r="D1102" i="3"/>
  <c r="C1101" i="3"/>
  <c r="D1101" i="3"/>
  <c r="C1100" i="3"/>
  <c r="D1100" i="3"/>
  <c r="C1099" i="3"/>
  <c r="D1099" i="3"/>
  <c r="C1098" i="3"/>
  <c r="D1098" i="3"/>
  <c r="C1046" i="3"/>
  <c r="D1046" i="3"/>
  <c r="C1045" i="3"/>
  <c r="D1045" i="3"/>
  <c r="C1034" i="3"/>
  <c r="D1034" i="3"/>
  <c r="D684" i="3"/>
  <c r="D683" i="3"/>
  <c r="D869" i="3"/>
  <c r="C871" i="3"/>
  <c r="D870" i="3"/>
  <c r="C270" i="3"/>
  <c r="C595" i="3"/>
  <c r="C598" i="3"/>
  <c r="D602" i="3"/>
  <c r="E635" i="3" l="1"/>
  <c r="D635" i="3" s="1"/>
  <c r="E20" i="3"/>
  <c r="D20" i="3" s="1"/>
  <c r="E21" i="3"/>
  <c r="C21" i="3" s="1"/>
  <c r="E22" i="3"/>
  <c r="C22" i="3" s="1"/>
  <c r="E23" i="3"/>
  <c r="C23" i="3" s="1"/>
  <c r="E17" i="3"/>
  <c r="C17" i="3" s="1"/>
  <c r="E18" i="3"/>
  <c r="D18" i="3" s="1"/>
  <c r="E2" i="3"/>
  <c r="C2" i="3" s="1"/>
  <c r="E3" i="3"/>
  <c r="C3" i="3" s="1"/>
  <c r="E4" i="3"/>
  <c r="C4" i="3" s="1"/>
  <c r="E5" i="3"/>
  <c r="C5" i="3" s="1"/>
  <c r="E6" i="3"/>
  <c r="C6" i="3" s="1"/>
  <c r="E7" i="3"/>
  <c r="C7" i="3" s="1"/>
  <c r="E8" i="3"/>
  <c r="C8" i="3" s="1"/>
  <c r="E9" i="3"/>
  <c r="C9" i="3" s="1"/>
  <c r="E10" i="3"/>
  <c r="D10" i="3" s="1"/>
  <c r="E11" i="3"/>
  <c r="C11" i="3" s="1"/>
  <c r="E12" i="3"/>
  <c r="C12" i="3" s="1"/>
  <c r="E13" i="3"/>
  <c r="C13" i="3" s="1"/>
  <c r="E14" i="3"/>
  <c r="C14" i="3" s="1"/>
  <c r="E15" i="3"/>
  <c r="D15" i="3" s="1"/>
  <c r="E19" i="3"/>
  <c r="E16" i="3"/>
  <c r="C16" i="3" s="1"/>
  <c r="E31" i="3"/>
  <c r="E32" i="3"/>
  <c r="E33" i="3"/>
  <c r="E34" i="3"/>
  <c r="E35" i="3"/>
  <c r="E36" i="3"/>
  <c r="E37" i="3"/>
  <c r="E38" i="3"/>
  <c r="E39" i="3"/>
  <c r="E40" i="3"/>
  <c r="E41" i="3"/>
  <c r="E42" i="3"/>
  <c r="E43" i="3"/>
  <c r="E44" i="3"/>
  <c r="E45" i="3"/>
  <c r="E46" i="3"/>
  <c r="C635" i="3" l="1"/>
  <c r="D23" i="3"/>
  <c r="D21" i="3"/>
  <c r="C20" i="3"/>
  <c r="D22" i="3"/>
  <c r="C18" i="3"/>
  <c r="D17" i="3"/>
  <c r="D9" i="3"/>
  <c r="D8" i="3"/>
  <c r="D7" i="3"/>
  <c r="D6" i="3"/>
  <c r="D5" i="3"/>
  <c r="D13" i="3"/>
  <c r="D4" i="3"/>
  <c r="D11" i="3"/>
  <c r="D3" i="3"/>
  <c r="C10" i="3"/>
  <c r="D2" i="3"/>
  <c r="D12" i="3"/>
  <c r="D14" i="3"/>
  <c r="C15" i="3"/>
  <c r="D16" i="3"/>
  <c r="G3" i="1" l="1"/>
  <c r="G4" i="1"/>
  <c r="G5" i="1"/>
  <c r="G6" i="1"/>
  <c r="G7" i="1"/>
  <c r="G8" i="1"/>
  <c r="G9" i="1"/>
  <c r="G10" i="1"/>
  <c r="G11" i="1"/>
  <c r="G12" i="1"/>
  <c r="G13" i="1"/>
  <c r="G14" i="1"/>
  <c r="G15" i="1"/>
  <c r="G16" i="1"/>
  <c r="G17" i="1"/>
  <c r="G18" i="1"/>
  <c r="H3" i="1"/>
  <c r="H4" i="1"/>
  <c r="H5" i="1"/>
  <c r="H6" i="1"/>
  <c r="H7" i="1"/>
  <c r="H8" i="1"/>
  <c r="H9" i="1"/>
  <c r="H10" i="1"/>
  <c r="H11" i="1"/>
  <c r="H12" i="1"/>
  <c r="H13" i="1"/>
  <c r="H14" i="1"/>
  <c r="H15" i="1"/>
  <c r="H16" i="1"/>
  <c r="H17" i="1"/>
  <c r="H18" i="1"/>
  <c r="I3" i="1"/>
  <c r="I4" i="1"/>
  <c r="I5" i="1"/>
  <c r="I6" i="1"/>
  <c r="I7" i="1"/>
  <c r="I8" i="1"/>
  <c r="I9" i="1"/>
  <c r="I10" i="1"/>
  <c r="I11" i="1"/>
  <c r="I12" i="1"/>
  <c r="I13" i="1"/>
  <c r="I14" i="1"/>
  <c r="I15" i="1"/>
  <c r="I16" i="1"/>
  <c r="I17" i="1"/>
  <c r="I18" i="1"/>
  <c r="G19" i="1"/>
  <c r="G20" i="1"/>
  <c r="G21" i="1"/>
  <c r="G22" i="1"/>
  <c r="G23" i="1"/>
  <c r="G24" i="1"/>
  <c r="G25" i="1"/>
  <c r="G26" i="1"/>
  <c r="H19" i="1"/>
  <c r="H20" i="1"/>
  <c r="H21" i="1"/>
  <c r="H22" i="1"/>
  <c r="H23" i="1"/>
  <c r="H24" i="1"/>
  <c r="H25" i="1"/>
  <c r="H26" i="1"/>
  <c r="I19" i="1"/>
  <c r="I20" i="1"/>
  <c r="I21" i="1"/>
  <c r="I22" i="1"/>
  <c r="I23" i="1"/>
  <c r="I24" i="1"/>
  <c r="I25" i="1"/>
  <c r="I26" i="1"/>
  <c r="G27" i="1"/>
  <c r="G28" i="1"/>
  <c r="G29" i="1"/>
  <c r="G30" i="1"/>
  <c r="H27" i="1"/>
  <c r="H28" i="1"/>
  <c r="H29" i="1"/>
  <c r="H30" i="1"/>
  <c r="I27" i="1"/>
  <c r="I28" i="1"/>
  <c r="I29" i="1"/>
  <c r="I30" i="1"/>
  <c r="G31" i="1"/>
  <c r="G32" i="1"/>
  <c r="H31" i="1"/>
  <c r="H32" i="1"/>
  <c r="I31" i="1"/>
  <c r="I32" i="1"/>
  <c r="G33" i="1"/>
  <c r="H33" i="1"/>
  <c r="I33" i="1"/>
  <c r="G34" i="1"/>
  <c r="H34" i="1"/>
  <c r="I34" i="1"/>
  <c r="G2" i="1"/>
  <c r="H2" i="1"/>
  <c r="I2" i="1"/>
  <c r="E24" i="3" l="1"/>
  <c r="C24" i="3" s="1"/>
  <c r="E25" i="3"/>
  <c r="D25" i="3" s="1"/>
  <c r="E28" i="3"/>
  <c r="C28" i="3" s="1"/>
  <c r="E29" i="3"/>
  <c r="C29" i="3" s="1"/>
  <c r="E26" i="3"/>
  <c r="C26" i="3" s="1"/>
  <c r="E27" i="3"/>
  <c r="C27" i="3" s="1"/>
  <c r="C43" i="3"/>
  <c r="D38" i="3"/>
  <c r="D33" i="3"/>
  <c r="D42" i="3"/>
  <c r="C42" i="3"/>
  <c r="C35" i="3"/>
  <c r="C46" i="3"/>
  <c r="C38" i="3"/>
  <c r="C34" i="3"/>
  <c r="C40" i="3"/>
  <c r="D32" i="3"/>
  <c r="D39" i="3"/>
  <c r="D41" i="3"/>
  <c r="C31" i="3"/>
  <c r="D31" i="3"/>
  <c r="D36" i="3"/>
  <c r="C33" i="3"/>
  <c r="C45" i="3"/>
  <c r="D35" i="3"/>
  <c r="D45" i="3"/>
  <c r="C37" i="3"/>
  <c r="D37" i="3"/>
  <c r="D46" i="3"/>
  <c r="D43" i="3"/>
  <c r="C39" i="3"/>
  <c r="C41" i="3"/>
  <c r="C44" i="3"/>
  <c r="D40" i="3"/>
  <c r="D44" i="3"/>
  <c r="C32" i="3"/>
  <c r="C36" i="3"/>
  <c r="D34" i="3"/>
  <c r="D19" i="3"/>
  <c r="C19" i="3"/>
  <c r="E987" i="3"/>
  <c r="E501" i="3"/>
  <c r="D27" i="3" l="1"/>
  <c r="D24" i="3"/>
  <c r="C25" i="3"/>
  <c r="D26" i="3"/>
  <c r="D29" i="3"/>
  <c r="D28" i="3"/>
  <c r="G203" i="1"/>
  <c r="H203" i="1"/>
  <c r="I203" i="1"/>
  <c r="E819" i="3" s="1"/>
  <c r="E812" i="3" l="1"/>
  <c r="E813" i="3"/>
  <c r="E811" i="3"/>
  <c r="E810" i="3"/>
  <c r="E820" i="3"/>
  <c r="E822" i="3"/>
  <c r="E821" i="3"/>
  <c r="H70" i="1"/>
  <c r="I35" i="1"/>
  <c r="I36" i="1"/>
  <c r="I37" i="1"/>
  <c r="I38" i="1"/>
  <c r="I39" i="1"/>
  <c r="I40" i="1"/>
  <c r="I41" i="1"/>
  <c r="I42" i="1"/>
  <c r="E100" i="3" s="1"/>
  <c r="I43" i="1"/>
  <c r="I44" i="1"/>
  <c r="I45" i="1"/>
  <c r="I46" i="1"/>
  <c r="E113" i="3" s="1"/>
  <c r="I47" i="1"/>
  <c r="I48" i="1"/>
  <c r="E123" i="3" s="1"/>
  <c r="I49" i="1"/>
  <c r="E125" i="3" s="1"/>
  <c r="I50" i="1"/>
  <c r="I51" i="1"/>
  <c r="I52" i="1"/>
  <c r="I53" i="1"/>
  <c r="I54" i="1"/>
  <c r="I55" i="1"/>
  <c r="E130" i="3" s="1"/>
  <c r="I56" i="1"/>
  <c r="I57" i="1"/>
  <c r="I58" i="1"/>
  <c r="E139" i="3" s="1"/>
  <c r="I59" i="1"/>
  <c r="E149" i="3" s="1"/>
  <c r="I60" i="1"/>
  <c r="I61" i="1"/>
  <c r="I62" i="1"/>
  <c r="I63" i="1"/>
  <c r="I64" i="1"/>
  <c r="I65" i="1"/>
  <c r="I66" i="1"/>
  <c r="I67" i="1"/>
  <c r="I68" i="1"/>
  <c r="E316" i="3" s="1"/>
  <c r="I69" i="1"/>
  <c r="I70" i="1"/>
  <c r="E374" i="3" s="1"/>
  <c r="I71" i="1"/>
  <c r="I72" i="1"/>
  <c r="I73" i="1"/>
  <c r="I74" i="1"/>
  <c r="I75" i="1"/>
  <c r="E399" i="3" s="1"/>
  <c r="I76" i="1"/>
  <c r="I77" i="1"/>
  <c r="I78" i="1"/>
  <c r="I79" i="1"/>
  <c r="I80" i="1"/>
  <c r="I81" i="1"/>
  <c r="I82" i="1"/>
  <c r="I83" i="1"/>
  <c r="I84" i="1"/>
  <c r="E500" i="3" s="1"/>
  <c r="I85" i="1"/>
  <c r="I86" i="1"/>
  <c r="I87" i="1"/>
  <c r="E524" i="3" s="1"/>
  <c r="I88" i="1"/>
  <c r="I89" i="1"/>
  <c r="I90" i="1"/>
  <c r="I91" i="1"/>
  <c r="I92" i="1"/>
  <c r="I93" i="1"/>
  <c r="I94" i="1"/>
  <c r="I95" i="1"/>
  <c r="I96" i="1"/>
  <c r="I97" i="1"/>
  <c r="I98" i="1"/>
  <c r="I99" i="1"/>
  <c r="I100" i="1"/>
  <c r="I101" i="1"/>
  <c r="I102" i="1"/>
  <c r="I103" i="1"/>
  <c r="E555" i="3" s="1"/>
  <c r="I104" i="1"/>
  <c r="I105" i="1"/>
  <c r="I106" i="1"/>
  <c r="I107" i="1"/>
  <c r="E560" i="3" s="1"/>
  <c r="I108" i="1"/>
  <c r="I109" i="1"/>
  <c r="I110" i="1"/>
  <c r="I111" i="1"/>
  <c r="I112" i="1"/>
  <c r="I113" i="1"/>
  <c r="E569" i="3" s="1"/>
  <c r="I114" i="1"/>
  <c r="E578" i="3" s="1"/>
  <c r="I115" i="1"/>
  <c r="I116" i="1"/>
  <c r="E592" i="3" s="1"/>
  <c r="I117" i="1"/>
  <c r="E597" i="3" s="1"/>
  <c r="I118" i="1"/>
  <c r="E610" i="3" s="1"/>
  <c r="I119" i="1"/>
  <c r="I120" i="1"/>
  <c r="I121" i="1"/>
  <c r="E620" i="3" s="1"/>
  <c r="I122" i="1"/>
  <c r="E622" i="3" s="1"/>
  <c r="I123" i="1"/>
  <c r="E623" i="3" s="1"/>
  <c r="I124" i="1"/>
  <c r="E624" i="3" s="1"/>
  <c r="I125" i="1"/>
  <c r="E636" i="3" s="1"/>
  <c r="I126" i="1"/>
  <c r="E639" i="3" s="1"/>
  <c r="I127" i="1"/>
  <c r="I128" i="1"/>
  <c r="E645" i="3" s="1"/>
  <c r="I129" i="1"/>
  <c r="E654" i="3" s="1"/>
  <c r="I130" i="1"/>
  <c r="E664" i="3" s="1"/>
  <c r="I131" i="1"/>
  <c r="E681" i="3" s="1"/>
  <c r="I132" i="1"/>
  <c r="I133" i="1"/>
  <c r="I134" i="1"/>
  <c r="I135" i="1"/>
  <c r="I136" i="1"/>
  <c r="I137" i="1"/>
  <c r="I138" i="1"/>
  <c r="I139" i="1"/>
  <c r="E682" i="3" s="1"/>
  <c r="I140" i="1"/>
  <c r="I141" i="1"/>
  <c r="I142" i="1"/>
  <c r="I143" i="1"/>
  <c r="I144" i="1"/>
  <c r="I145" i="1"/>
  <c r="I146" i="1"/>
  <c r="I147" i="1"/>
  <c r="I148" i="1"/>
  <c r="I149" i="1"/>
  <c r="I150" i="1"/>
  <c r="E689" i="3" s="1"/>
  <c r="I151" i="1"/>
  <c r="E696" i="3" s="1"/>
  <c r="I152" i="1"/>
  <c r="E702" i="3" s="1"/>
  <c r="I153" i="1"/>
  <c r="E712" i="3" s="1"/>
  <c r="I154" i="1"/>
  <c r="E718" i="3" s="1"/>
  <c r="I155" i="1"/>
  <c r="E723" i="3" s="1"/>
  <c r="I156" i="1"/>
  <c r="I157" i="1"/>
  <c r="I158" i="1"/>
  <c r="I159" i="1"/>
  <c r="I160" i="1"/>
  <c r="I161" i="1"/>
  <c r="I162" i="1"/>
  <c r="I163" i="1"/>
  <c r="I164" i="1"/>
  <c r="I165" i="1"/>
  <c r="I166" i="1"/>
  <c r="I167" i="1"/>
  <c r="I168" i="1"/>
  <c r="I169" i="1"/>
  <c r="I170" i="1"/>
  <c r="I171" i="1"/>
  <c r="I172" i="1"/>
  <c r="I173" i="1"/>
  <c r="E733" i="3" s="1"/>
  <c r="I174" i="1"/>
  <c r="E742" i="3" s="1"/>
  <c r="I175" i="1"/>
  <c r="I176" i="1"/>
  <c r="E743" i="3" s="1"/>
  <c r="I177" i="1"/>
  <c r="I178" i="1"/>
  <c r="I179" i="1"/>
  <c r="I180" i="1"/>
  <c r="I181" i="1"/>
  <c r="I182" i="1"/>
  <c r="E747" i="3" s="1"/>
  <c r="I183" i="1"/>
  <c r="I184" i="1"/>
  <c r="E751" i="3" s="1"/>
  <c r="I185" i="1"/>
  <c r="E763" i="3" s="1"/>
  <c r="I186" i="1"/>
  <c r="E769" i="3" s="1"/>
  <c r="I187" i="1"/>
  <c r="E772" i="3" s="1"/>
  <c r="I188" i="1"/>
  <c r="I189" i="1"/>
  <c r="E775" i="3" s="1"/>
  <c r="I190" i="1"/>
  <c r="E781" i="3" s="1"/>
  <c r="I191" i="1"/>
  <c r="E790" i="3" s="1"/>
  <c r="I192" i="1"/>
  <c r="E798" i="3" s="1"/>
  <c r="I193" i="1"/>
  <c r="E801" i="3" s="1"/>
  <c r="I194" i="1"/>
  <c r="E803" i="3" s="1"/>
  <c r="I195" i="1"/>
  <c r="E805" i="3" s="1"/>
  <c r="I196" i="1"/>
  <c r="I197" i="1"/>
  <c r="I198" i="1"/>
  <c r="E808" i="3" s="1"/>
  <c r="I199" i="1"/>
  <c r="I200" i="1"/>
  <c r="E809" i="3" s="1"/>
  <c r="I201" i="1"/>
  <c r="I202" i="1"/>
  <c r="I204" i="1"/>
  <c r="I205" i="1"/>
  <c r="E823" i="3" s="1"/>
  <c r="I206" i="1"/>
  <c r="I207" i="1"/>
  <c r="I208" i="1"/>
  <c r="I209" i="1"/>
  <c r="I210" i="1"/>
  <c r="I211" i="1"/>
  <c r="I212" i="1"/>
  <c r="I213" i="1"/>
  <c r="I214" i="1"/>
  <c r="I215" i="1"/>
  <c r="I216" i="1"/>
  <c r="I217" i="1"/>
  <c r="I218" i="1"/>
  <c r="I219" i="1"/>
  <c r="I220" i="1"/>
  <c r="I221" i="1"/>
  <c r="I222" i="1"/>
  <c r="I223" i="1"/>
  <c r="I224" i="1"/>
  <c r="I225" i="1"/>
  <c r="E829" i="3" s="1"/>
  <c r="I226" i="1"/>
  <c r="I227" i="1"/>
  <c r="I228" i="1"/>
  <c r="I229" i="1"/>
  <c r="I230" i="1"/>
  <c r="I231" i="1"/>
  <c r="I232" i="1"/>
  <c r="I233" i="1"/>
  <c r="I234" i="1"/>
  <c r="I235" i="1"/>
  <c r="I236" i="1"/>
  <c r="I237" i="1"/>
  <c r="I238" i="1"/>
  <c r="E905" i="3" s="1"/>
  <c r="I239" i="1"/>
  <c r="I240" i="1"/>
  <c r="I241" i="1"/>
  <c r="I242" i="1"/>
  <c r="I243" i="1"/>
  <c r="I244" i="1"/>
  <c r="I245" i="1"/>
  <c r="I246" i="1"/>
  <c r="I247" i="1"/>
  <c r="E918" i="3" s="1"/>
  <c r="I248" i="1"/>
  <c r="I249" i="1"/>
  <c r="I250" i="1"/>
  <c r="I251" i="1"/>
  <c r="I252" i="1"/>
  <c r="I253" i="1"/>
  <c r="I254" i="1"/>
  <c r="I255" i="1"/>
  <c r="I256" i="1"/>
  <c r="I257" i="1"/>
  <c r="E924" i="3" s="1"/>
  <c r="I258" i="1"/>
  <c r="I259" i="1"/>
  <c r="I260" i="1"/>
  <c r="E928" i="3" s="1"/>
  <c r="I261" i="1"/>
  <c r="I262" i="1"/>
  <c r="I263" i="1"/>
  <c r="E929" i="3" s="1"/>
  <c r="I264" i="1"/>
  <c r="I265" i="1"/>
  <c r="I266" i="1"/>
  <c r="I267" i="1"/>
  <c r="I268" i="1"/>
  <c r="I269" i="1"/>
  <c r="E931" i="3" s="1"/>
  <c r="I270" i="1"/>
  <c r="I271" i="1"/>
  <c r="E932" i="3" s="1"/>
  <c r="I272" i="1"/>
  <c r="E933" i="3" s="1"/>
  <c r="I273" i="1"/>
  <c r="I274" i="1"/>
  <c r="I275" i="1"/>
  <c r="I276" i="1"/>
  <c r="I277" i="1"/>
  <c r="I278" i="1"/>
  <c r="E934" i="3" s="1"/>
  <c r="I279" i="1"/>
  <c r="E935" i="3" s="1"/>
  <c r="I280" i="1"/>
  <c r="E936" i="3" s="1"/>
  <c r="I281" i="1"/>
  <c r="E937" i="3" s="1"/>
  <c r="I282" i="1"/>
  <c r="E938" i="3" s="1"/>
  <c r="I283" i="1"/>
  <c r="E939" i="3" s="1"/>
  <c r="I284" i="1"/>
  <c r="I285" i="1"/>
  <c r="E940" i="3" s="1"/>
  <c r="I286" i="1"/>
  <c r="I287" i="1"/>
  <c r="I288" i="1"/>
  <c r="I289" i="1"/>
  <c r="I290" i="1"/>
  <c r="E942" i="3" s="1"/>
  <c r="I291" i="1"/>
  <c r="E944" i="3" s="1"/>
  <c r="I292" i="1"/>
  <c r="E945" i="3" s="1"/>
  <c r="I293" i="1"/>
  <c r="E946" i="3" s="1"/>
  <c r="I294" i="1"/>
  <c r="E947" i="3" s="1"/>
  <c r="I295" i="1"/>
  <c r="E948" i="3" s="1"/>
  <c r="I296" i="1"/>
  <c r="E949" i="3" s="1"/>
  <c r="I297" i="1"/>
  <c r="E950" i="3" s="1"/>
  <c r="I298" i="1"/>
  <c r="I299" i="1"/>
  <c r="I300" i="1"/>
  <c r="I301" i="1"/>
  <c r="I302" i="1"/>
  <c r="I303" i="1"/>
  <c r="I304" i="1"/>
  <c r="I305" i="1"/>
  <c r="I306" i="1"/>
  <c r="E951" i="3" s="1"/>
  <c r="I307" i="1"/>
  <c r="E954" i="3" s="1"/>
  <c r="I308" i="1"/>
  <c r="E962" i="3" s="1"/>
  <c r="I309" i="1"/>
  <c r="I310" i="1"/>
  <c r="I311" i="1"/>
  <c r="I312" i="1"/>
  <c r="I313" i="1"/>
  <c r="I314" i="1"/>
  <c r="I315" i="1"/>
  <c r="I316" i="1"/>
  <c r="I317" i="1"/>
  <c r="I318" i="1"/>
  <c r="E965" i="3" s="1"/>
  <c r="I319" i="1"/>
  <c r="E966" i="3" s="1"/>
  <c r="I320" i="1"/>
  <c r="E967" i="3" s="1"/>
  <c r="I321" i="1"/>
  <c r="I322" i="1"/>
  <c r="I323" i="1"/>
  <c r="I324" i="1"/>
  <c r="I325" i="1"/>
  <c r="I326" i="1"/>
  <c r="E978" i="3" s="1"/>
  <c r="I327" i="1"/>
  <c r="E979" i="3" s="1"/>
  <c r="I328" i="1"/>
  <c r="I329" i="1"/>
  <c r="I330" i="1"/>
  <c r="I331" i="1"/>
  <c r="I332" i="1"/>
  <c r="I333" i="1"/>
  <c r="I3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E909" i="3"/>
  <c r="E902" i="3"/>
  <c r="E596" i="3"/>
  <c r="E112" i="3"/>
  <c r="E111" i="3"/>
  <c r="E593" i="3"/>
  <c r="E107" i="3"/>
  <c r="E594" i="3"/>
  <c r="E973" i="3"/>
  <c r="E589" i="3"/>
  <c r="E807" i="3"/>
  <c r="E806" i="3"/>
  <c r="E144" i="3"/>
  <c r="E118" i="3"/>
  <c r="E121" i="3"/>
  <c r="E167" i="3"/>
  <c r="E117" i="3"/>
  <c r="E734" i="3"/>
  <c r="E116" i="3"/>
  <c r="E109" i="3"/>
  <c r="E591" i="3"/>
  <c r="E600" i="3"/>
  <c r="E601" i="3"/>
  <c r="E606" i="3" l="1"/>
  <c r="E613" i="3"/>
  <c r="D613" i="3" s="1"/>
  <c r="E619" i="3"/>
  <c r="E706" i="3"/>
  <c r="E609" i="3"/>
  <c r="C609" i="3" s="1"/>
  <c r="E782" i="3"/>
  <c r="C782" i="3" s="1"/>
  <c r="E605" i="3"/>
  <c r="D605" i="3" s="1"/>
  <c r="E611" i="3"/>
  <c r="C611" i="3" s="1"/>
  <c r="E577" i="3"/>
  <c r="E584" i="3"/>
  <c r="D584" i="3" s="1"/>
  <c r="E585" i="3"/>
  <c r="E583" i="3"/>
  <c r="C583" i="3" s="1"/>
  <c r="E771" i="3"/>
  <c r="C771" i="3" s="1"/>
  <c r="E580" i="3"/>
  <c r="D580" i="3" s="1"/>
  <c r="E576" i="3"/>
  <c r="D576" i="3" s="1"/>
  <c r="E169" i="3"/>
  <c r="C169" i="3" s="1"/>
  <c r="E955" i="3"/>
  <c r="D955" i="3" s="1"/>
  <c r="E579" i="3"/>
  <c r="E960" i="3"/>
  <c r="E660" i="3"/>
  <c r="D660" i="3" s="1"/>
  <c r="E663" i="3"/>
  <c r="C663" i="3" s="1"/>
  <c r="E958" i="3"/>
  <c r="C958" i="3" s="1"/>
  <c r="E756" i="3"/>
  <c r="D756" i="3" s="1"/>
  <c r="E582" i="3"/>
  <c r="D582" i="3" s="1"/>
  <c r="E707" i="3"/>
  <c r="C707" i="3" s="1"/>
  <c r="E152" i="3"/>
  <c r="E575" i="3"/>
  <c r="E581" i="3"/>
  <c r="D581" i="3" s="1"/>
  <c r="E617" i="3"/>
  <c r="C617" i="3" s="1"/>
  <c r="E705" i="3"/>
  <c r="D705" i="3" s="1"/>
  <c r="E612" i="3"/>
  <c r="D612" i="3" s="1"/>
  <c r="E616" i="3"/>
  <c r="D616" i="3" s="1"/>
  <c r="E709" i="3"/>
  <c r="D709" i="3" s="1"/>
  <c r="E764" i="3"/>
  <c r="D764" i="3" s="1"/>
  <c r="E618" i="3"/>
  <c r="E800" i="3"/>
  <c r="C800" i="3" s="1"/>
  <c r="E711" i="3"/>
  <c r="C711" i="3" s="1"/>
  <c r="E963" i="3"/>
  <c r="C963" i="3" s="1"/>
  <c r="E766" i="3"/>
  <c r="D766" i="3" s="1"/>
  <c r="E765" i="3"/>
  <c r="C765" i="3" s="1"/>
  <c r="E621" i="3"/>
  <c r="C621" i="3" s="1"/>
  <c r="E657" i="3"/>
  <c r="C657" i="3" s="1"/>
  <c r="E758" i="3"/>
  <c r="E708" i="3"/>
  <c r="D708" i="3" s="1"/>
  <c r="E776" i="3"/>
  <c r="D776" i="3" s="1"/>
  <c r="E658" i="3"/>
  <c r="D658" i="3" s="1"/>
  <c r="E599" i="3"/>
  <c r="D599" i="3" s="1"/>
  <c r="E980" i="3"/>
  <c r="C980" i="3" s="1"/>
  <c r="E749" i="3"/>
  <c r="D749" i="3" s="1"/>
  <c r="E839" i="3"/>
  <c r="C839" i="3" s="1"/>
  <c r="E755" i="3"/>
  <c r="E753" i="3"/>
  <c r="D753" i="3" s="1"/>
  <c r="E836" i="3"/>
  <c r="D836" i="3" s="1"/>
  <c r="E746" i="3"/>
  <c r="D746" i="3" s="1"/>
  <c r="E956" i="3"/>
  <c r="D956" i="3" s="1"/>
  <c r="E752" i="3"/>
  <c r="C752" i="3" s="1"/>
  <c r="E845" i="3"/>
  <c r="D845" i="3" s="1"/>
  <c r="E982" i="3"/>
  <c r="C982" i="3" s="1"/>
  <c r="E754" i="3"/>
  <c r="E748" i="3"/>
  <c r="C748" i="3" s="1"/>
  <c r="E750" i="3"/>
  <c r="C750" i="3" s="1"/>
  <c r="E959" i="3"/>
  <c r="C959" i="3" s="1"/>
  <c r="E834" i="3"/>
  <c r="C834" i="3" s="1"/>
  <c r="E122" i="3"/>
  <c r="D122" i="3" s="1"/>
  <c r="E783" i="3"/>
  <c r="D783" i="3" s="1"/>
  <c r="E729" i="3"/>
  <c r="C729" i="3" s="1"/>
  <c r="E564" i="3"/>
  <c r="E964" i="3"/>
  <c r="C964" i="3" s="1"/>
  <c r="E976" i="3"/>
  <c r="D976" i="3" s="1"/>
  <c r="E961" i="3"/>
  <c r="C961" i="3" s="1"/>
  <c r="E957" i="3"/>
  <c r="C957" i="3" s="1"/>
  <c r="E641" i="3"/>
  <c r="C641" i="3" s="1"/>
  <c r="E570" i="3"/>
  <c r="C570" i="3" s="1"/>
  <c r="E901" i="3"/>
  <c r="C901" i="3" s="1"/>
  <c r="E567" i="3"/>
  <c r="C567" i="3" s="1"/>
  <c r="E735" i="3"/>
  <c r="D735" i="3" s="1"/>
  <c r="E574" i="3"/>
  <c r="C574" i="3" s="1"/>
  <c r="E784" i="3"/>
  <c r="D784" i="3" s="1"/>
  <c r="E780" i="3"/>
  <c r="C780" i="3" s="1"/>
  <c r="E568" i="3"/>
  <c r="C568" i="3" s="1"/>
  <c r="E106" i="3"/>
  <c r="D106" i="3" s="1"/>
  <c r="E687" i="3"/>
  <c r="D687" i="3" s="1"/>
  <c r="E900" i="3"/>
  <c r="C900" i="3" s="1"/>
  <c r="E908" i="3"/>
  <c r="D908" i="3" s="1"/>
  <c r="E779" i="3"/>
  <c r="C779" i="3" s="1"/>
  <c r="E895" i="3"/>
  <c r="C895" i="3" s="1"/>
  <c r="E768" i="3"/>
  <c r="C768" i="3" s="1"/>
  <c r="E108" i="3"/>
  <c r="C108" i="3" s="1"/>
  <c r="E110" i="3"/>
  <c r="C110" i="3" s="1"/>
  <c r="E890" i="3"/>
  <c r="C890" i="3" s="1"/>
  <c r="E777" i="3"/>
  <c r="D777" i="3" s="1"/>
  <c r="E741" i="3"/>
  <c r="D741" i="3" s="1"/>
  <c r="E648" i="3"/>
  <c r="C648" i="3" s="1"/>
  <c r="E899" i="3"/>
  <c r="C899" i="3" s="1"/>
  <c r="E907" i="3"/>
  <c r="D907" i="3" s="1"/>
  <c r="E804" i="3"/>
  <c r="C804" i="3" s="1"/>
  <c r="E778" i="3"/>
  <c r="D778" i="3" s="1"/>
  <c r="E565" i="3"/>
  <c r="C565" i="3" s="1"/>
  <c r="E647" i="3"/>
  <c r="C647" i="3" s="1"/>
  <c r="E686" i="3"/>
  <c r="C686" i="3" s="1"/>
  <c r="E892" i="3"/>
  <c r="C892" i="3" s="1"/>
  <c r="E894" i="3"/>
  <c r="D894" i="3" s="1"/>
  <c r="E891" i="3"/>
  <c r="D891" i="3" s="1"/>
  <c r="E643" i="3"/>
  <c r="D643" i="3" s="1"/>
  <c r="E910" i="3"/>
  <c r="C910" i="3" s="1"/>
  <c r="E120" i="3"/>
  <c r="C120" i="3" s="1"/>
  <c r="E642" i="3"/>
  <c r="C642" i="3" s="1"/>
  <c r="E930" i="3"/>
  <c r="C930" i="3" s="1"/>
  <c r="E573" i="3"/>
  <c r="C573" i="3" s="1"/>
  <c r="C152" i="3"/>
  <c r="E688" i="3"/>
  <c r="D688" i="3" s="1"/>
  <c r="E571" i="3"/>
  <c r="C571" i="3" s="1"/>
  <c r="E737" i="3"/>
  <c r="C737" i="3" s="1"/>
  <c r="E888" i="3"/>
  <c r="D888" i="3" s="1"/>
  <c r="E906" i="3"/>
  <c r="D906" i="3" s="1"/>
  <c r="E898" i="3"/>
  <c r="D898" i="3" s="1"/>
  <c r="E889" i="3"/>
  <c r="C889" i="3" s="1"/>
  <c r="E893" i="3"/>
  <c r="C893" i="3" s="1"/>
  <c r="E773" i="3"/>
  <c r="D773" i="3" s="1"/>
  <c r="E774" i="3"/>
  <c r="C774" i="3" s="1"/>
  <c r="E138" i="3"/>
  <c r="D138" i="3" s="1"/>
  <c r="E627" i="3"/>
  <c r="C627" i="3" s="1"/>
  <c r="E644" i="3"/>
  <c r="C644" i="3" s="1"/>
  <c r="E896" i="3"/>
  <c r="C896" i="3" s="1"/>
  <c r="E903" i="3"/>
  <c r="C903" i="3" s="1"/>
  <c r="D555" i="3"/>
  <c r="E920" i="3"/>
  <c r="C920" i="3" s="1"/>
  <c r="E157" i="3"/>
  <c r="C157" i="3" s="1"/>
  <c r="E173" i="3"/>
  <c r="C173" i="3" s="1"/>
  <c r="E972" i="3"/>
  <c r="C972" i="3" s="1"/>
  <c r="E981" i="3"/>
  <c r="D981" i="3" s="1"/>
  <c r="E969" i="3"/>
  <c r="D969" i="3" s="1"/>
  <c r="E163" i="3"/>
  <c r="D163" i="3" s="1"/>
  <c r="E802" i="3"/>
  <c r="D802" i="3" s="1"/>
  <c r="E837" i="3"/>
  <c r="D837" i="3" s="1"/>
  <c r="E844" i="3"/>
  <c r="C844" i="3" s="1"/>
  <c r="E796" i="3"/>
  <c r="D796" i="3" s="1"/>
  <c r="E174" i="3"/>
  <c r="C174" i="3" s="1"/>
  <c r="E717" i="3"/>
  <c r="C717" i="3" s="1"/>
  <c r="E170" i="3"/>
  <c r="C170" i="3" s="1"/>
  <c r="E971" i="3"/>
  <c r="D971" i="3" s="1"/>
  <c r="E159" i="3"/>
  <c r="D159" i="3" s="1"/>
  <c r="E166" i="3"/>
  <c r="D166" i="3" s="1"/>
  <c r="E179" i="3"/>
  <c r="C179" i="3" s="1"/>
  <c r="E715" i="3"/>
  <c r="D715" i="3" s="1"/>
  <c r="E633" i="3"/>
  <c r="C633" i="3" s="1"/>
  <c r="E968" i="3"/>
  <c r="D968" i="3" s="1"/>
  <c r="E722" i="3"/>
  <c r="C722" i="3" s="1"/>
  <c r="E176" i="3"/>
  <c r="D176" i="3" s="1"/>
  <c r="E825" i="3"/>
  <c r="D825" i="3" s="1"/>
  <c r="E171" i="3"/>
  <c r="C171" i="3" s="1"/>
  <c r="E983" i="3"/>
  <c r="C983" i="3" s="1"/>
  <c r="C109" i="3"/>
  <c r="E165" i="3"/>
  <c r="C165" i="3" s="1"/>
  <c r="E770" i="3"/>
  <c r="C770" i="3" s="1"/>
  <c r="E143" i="3"/>
  <c r="C143" i="3" s="1"/>
  <c r="E824" i="3"/>
  <c r="C824" i="3" s="1"/>
  <c r="E603" i="3"/>
  <c r="C603" i="3" s="1"/>
  <c r="E953" i="3"/>
  <c r="C953" i="3" s="1"/>
  <c r="E713" i="3"/>
  <c r="D713" i="3" s="1"/>
  <c r="E970" i="3"/>
  <c r="C970" i="3" s="1"/>
  <c r="E150" i="3"/>
  <c r="C150" i="3" s="1"/>
  <c r="E838" i="3"/>
  <c r="C838" i="3" s="1"/>
  <c r="E136" i="3"/>
  <c r="D136" i="3" s="1"/>
  <c r="E187" i="3"/>
  <c r="D187" i="3" s="1"/>
  <c r="E716" i="3"/>
  <c r="D716" i="3" s="1"/>
  <c r="E720" i="3"/>
  <c r="D720" i="3" s="1"/>
  <c r="E185" i="3"/>
  <c r="C185" i="3" s="1"/>
  <c r="E142" i="3"/>
  <c r="C142" i="3" s="1"/>
  <c r="E160" i="3"/>
  <c r="D160" i="3" s="1"/>
  <c r="D118" i="3"/>
  <c r="E799" i="3"/>
  <c r="C799" i="3" s="1"/>
  <c r="E719" i="3"/>
  <c r="D719" i="3" s="1"/>
  <c r="E721" i="3"/>
  <c r="D721" i="3" s="1"/>
  <c r="E714" i="3"/>
  <c r="D714" i="3" s="1"/>
  <c r="C144" i="3"/>
  <c r="E977" i="3"/>
  <c r="C977" i="3" s="1"/>
  <c r="E656" i="3"/>
  <c r="D656" i="3" s="1"/>
  <c r="E841" i="3"/>
  <c r="D841" i="3" s="1"/>
  <c r="E835" i="3"/>
  <c r="C835" i="3" s="1"/>
  <c r="E137" i="3"/>
  <c r="D137" i="3" s="1"/>
  <c r="C524" i="3"/>
  <c r="E126" i="3"/>
  <c r="C126" i="3" s="1"/>
  <c r="E833" i="3"/>
  <c r="D833" i="3" s="1"/>
  <c r="E842" i="3"/>
  <c r="C842" i="3" s="1"/>
  <c r="E655" i="3"/>
  <c r="C655" i="3" s="1"/>
  <c r="E831" i="3"/>
  <c r="C831" i="3" s="1"/>
  <c r="E843" i="3"/>
  <c r="D843" i="3" s="1"/>
  <c r="E919" i="3"/>
  <c r="D919" i="3" s="1"/>
  <c r="C116" i="3"/>
  <c r="E832" i="3"/>
  <c r="C832" i="3" s="1"/>
  <c r="E840" i="3"/>
  <c r="C840" i="3" s="1"/>
  <c r="E135" i="3"/>
  <c r="D135" i="3" s="1"/>
  <c r="E127" i="3"/>
  <c r="C127" i="3" s="1"/>
  <c r="C117" i="3"/>
  <c r="D121" i="3"/>
  <c r="E923" i="3"/>
  <c r="D923" i="3" s="1"/>
  <c r="E922" i="3"/>
  <c r="C922" i="3" s="1"/>
  <c r="E830" i="3"/>
  <c r="D830" i="3" s="1"/>
  <c r="E828" i="3"/>
  <c r="C828" i="3" s="1"/>
  <c r="D747" i="3"/>
  <c r="C987" i="3"/>
  <c r="D501" i="3"/>
  <c r="D987" i="3"/>
  <c r="C501" i="3"/>
  <c r="E637" i="3"/>
  <c r="C637" i="3" s="1"/>
  <c r="E638" i="3"/>
  <c r="D638" i="3" s="1"/>
  <c r="E632" i="3"/>
  <c r="C632" i="3" s="1"/>
  <c r="C950" i="3"/>
  <c r="C937" i="3"/>
  <c r="E867" i="3"/>
  <c r="E859" i="3"/>
  <c r="E866" i="3"/>
  <c r="E858" i="3"/>
  <c r="E865" i="3"/>
  <c r="E857" i="3"/>
  <c r="E855" i="3"/>
  <c r="E864" i="3"/>
  <c r="E856" i="3"/>
  <c r="E863" i="3"/>
  <c r="E853" i="3"/>
  <c r="E854" i="3"/>
  <c r="E860" i="3"/>
  <c r="E868" i="3"/>
  <c r="E862" i="3"/>
  <c r="E861" i="3"/>
  <c r="C624" i="3"/>
  <c r="E608" i="3"/>
  <c r="C608" i="3" s="1"/>
  <c r="E607" i="3"/>
  <c r="C607" i="3" s="1"/>
  <c r="E604" i="3"/>
  <c r="C604" i="3" s="1"/>
  <c r="E561" i="3"/>
  <c r="E562" i="3"/>
  <c r="E563" i="3"/>
  <c r="E115" i="3"/>
  <c r="D115" i="3" s="1"/>
  <c r="E243" i="3"/>
  <c r="E251" i="3"/>
  <c r="E259" i="3"/>
  <c r="E239" i="3"/>
  <c r="E244" i="3"/>
  <c r="E252" i="3"/>
  <c r="E260" i="3"/>
  <c r="E240" i="3"/>
  <c r="E255" i="3"/>
  <c r="E245" i="3"/>
  <c r="E253" i="3"/>
  <c r="E261" i="3"/>
  <c r="E263" i="3"/>
  <c r="E246" i="3"/>
  <c r="E254" i="3"/>
  <c r="E262" i="3"/>
  <c r="E247" i="3"/>
  <c r="E249" i="3"/>
  <c r="E250" i="3"/>
  <c r="E236" i="3"/>
  <c r="E256" i="3"/>
  <c r="E237" i="3"/>
  <c r="E258" i="3"/>
  <c r="E257" i="3"/>
  <c r="E238" i="3"/>
  <c r="E241" i="3"/>
  <c r="E242" i="3"/>
  <c r="E264" i="3"/>
  <c r="E265" i="3"/>
  <c r="E248" i="3"/>
  <c r="E92" i="3"/>
  <c r="E93" i="3"/>
  <c r="E94" i="3"/>
  <c r="E634" i="3"/>
  <c r="C634" i="3" s="1"/>
  <c r="C949" i="3"/>
  <c r="C936" i="3"/>
  <c r="C696" i="3"/>
  <c r="E678" i="3"/>
  <c r="E674" i="3"/>
  <c r="E677" i="3"/>
  <c r="E676" i="3"/>
  <c r="E670" i="3"/>
  <c r="E675" i="3"/>
  <c r="E672" i="3"/>
  <c r="E671" i="3"/>
  <c r="E669" i="3"/>
  <c r="E673" i="3"/>
  <c r="E668" i="3"/>
  <c r="E680" i="3"/>
  <c r="E679" i="3"/>
  <c r="C679" i="3" s="1"/>
  <c r="E665" i="3"/>
  <c r="C665" i="3" s="1"/>
  <c r="E661" i="3"/>
  <c r="C661" i="3" s="1"/>
  <c r="E662" i="3"/>
  <c r="D662" i="3" s="1"/>
  <c r="E394" i="3"/>
  <c r="E379" i="3"/>
  <c r="E387" i="3"/>
  <c r="E380" i="3"/>
  <c r="E388" i="3"/>
  <c r="E383" i="3"/>
  <c r="E381" i="3"/>
  <c r="E389" i="3"/>
  <c r="E375" i="3"/>
  <c r="E382" i="3"/>
  <c r="E390" i="3"/>
  <c r="E391" i="3"/>
  <c r="E384" i="3"/>
  <c r="E385" i="3"/>
  <c r="E378" i="3"/>
  <c r="E386" i="3"/>
  <c r="E392" i="3"/>
  <c r="E393" i="3"/>
  <c r="E376" i="3"/>
  <c r="E377" i="3"/>
  <c r="E311" i="3"/>
  <c r="E312" i="3"/>
  <c r="E313" i="3"/>
  <c r="E310" i="3"/>
  <c r="E217" i="3"/>
  <c r="E224" i="3"/>
  <c r="E232" i="3"/>
  <c r="E195" i="3"/>
  <c r="E203" i="3"/>
  <c r="E211" i="3"/>
  <c r="E207" i="3"/>
  <c r="E141" i="3"/>
  <c r="C141" i="3" s="1"/>
  <c r="E218" i="3"/>
  <c r="E225" i="3"/>
  <c r="E233" i="3"/>
  <c r="E196" i="3"/>
  <c r="E204" i="3"/>
  <c r="E228" i="3"/>
  <c r="E219" i="3"/>
  <c r="E226" i="3"/>
  <c r="E234" i="3"/>
  <c r="E189" i="3"/>
  <c r="E197" i="3"/>
  <c r="E205" i="3"/>
  <c r="E140" i="3"/>
  <c r="C140" i="3" s="1"/>
  <c r="E212" i="3"/>
  <c r="E227" i="3"/>
  <c r="E235" i="3"/>
  <c r="E190" i="3"/>
  <c r="E198" i="3"/>
  <c r="E206" i="3"/>
  <c r="E220" i="3"/>
  <c r="E199" i="3"/>
  <c r="E213" i="3"/>
  <c r="E191" i="3"/>
  <c r="E214" i="3"/>
  <c r="E231" i="3"/>
  <c r="E201" i="3"/>
  <c r="E215" i="3"/>
  <c r="E202" i="3"/>
  <c r="E200" i="3"/>
  <c r="E216" i="3"/>
  <c r="E208" i="3"/>
  <c r="E210" i="3"/>
  <c r="E221" i="3"/>
  <c r="E209" i="3"/>
  <c r="E222" i="3"/>
  <c r="E192" i="3"/>
  <c r="E223" i="3"/>
  <c r="E193" i="3"/>
  <c r="E230" i="3"/>
  <c r="E229" i="3"/>
  <c r="E194" i="3"/>
  <c r="E155" i="3"/>
  <c r="C155" i="3" s="1"/>
  <c r="E168" i="3"/>
  <c r="C168" i="3" s="1"/>
  <c r="E180" i="3"/>
  <c r="D180" i="3" s="1"/>
  <c r="E188" i="3"/>
  <c r="D188" i="3" s="1"/>
  <c r="E178" i="3"/>
  <c r="C178" i="3" s="1"/>
  <c r="E184" i="3"/>
  <c r="C184" i="3" s="1"/>
  <c r="E145" i="3"/>
  <c r="D145" i="3" s="1"/>
  <c r="E148" i="3"/>
  <c r="C148" i="3" s="1"/>
  <c r="E162" i="3"/>
  <c r="C162" i="3" s="1"/>
  <c r="E151" i="3"/>
  <c r="D151" i="3" s="1"/>
  <c r="E181" i="3"/>
  <c r="D181" i="3" s="1"/>
  <c r="E147" i="3"/>
  <c r="C147" i="3" s="1"/>
  <c r="E146" i="3"/>
  <c r="C146" i="3" s="1"/>
  <c r="E156" i="3"/>
  <c r="C156" i="3" s="1"/>
  <c r="E182" i="3"/>
  <c r="C182" i="3" s="1"/>
  <c r="E164" i="3"/>
  <c r="C164" i="3" s="1"/>
  <c r="E154" i="3"/>
  <c r="D154" i="3" s="1"/>
  <c r="E153" i="3"/>
  <c r="C153" i="3" s="1"/>
  <c r="E183" i="3"/>
  <c r="C183" i="3" s="1"/>
  <c r="E186" i="3"/>
  <c r="C186" i="3" s="1"/>
  <c r="E161" i="3"/>
  <c r="C161" i="3" s="1"/>
  <c r="E103" i="3"/>
  <c r="E104" i="3"/>
  <c r="E101" i="3"/>
  <c r="C101" i="3" s="1"/>
  <c r="E102" i="3"/>
  <c r="E105" i="3"/>
  <c r="E51" i="3"/>
  <c r="E59" i="3"/>
  <c r="E67" i="3"/>
  <c r="E75" i="3"/>
  <c r="E83" i="3"/>
  <c r="E91" i="3"/>
  <c r="E48" i="3"/>
  <c r="E80" i="3"/>
  <c r="E52" i="3"/>
  <c r="E60" i="3"/>
  <c r="E68" i="3"/>
  <c r="E76" i="3"/>
  <c r="E84" i="3"/>
  <c r="E47" i="3"/>
  <c r="E63" i="3"/>
  <c r="E79" i="3"/>
  <c r="E72" i="3"/>
  <c r="E53" i="3"/>
  <c r="E61" i="3"/>
  <c r="E69" i="3"/>
  <c r="E77" i="3"/>
  <c r="E85" i="3"/>
  <c r="E55" i="3"/>
  <c r="E71" i="3"/>
  <c r="E87" i="3"/>
  <c r="C87" i="3" s="1"/>
  <c r="E56" i="3"/>
  <c r="E88" i="3"/>
  <c r="E30" i="3"/>
  <c r="D30" i="3" s="1"/>
  <c r="E54" i="3"/>
  <c r="E62" i="3"/>
  <c r="E70" i="3"/>
  <c r="E78" i="3"/>
  <c r="E86" i="3"/>
  <c r="E64" i="3"/>
  <c r="E49" i="3"/>
  <c r="E57" i="3"/>
  <c r="E65" i="3"/>
  <c r="E73" i="3"/>
  <c r="E81" i="3"/>
  <c r="E89" i="3"/>
  <c r="E50" i="3"/>
  <c r="E58" i="3"/>
  <c r="C58" i="3" s="1"/>
  <c r="E66" i="3"/>
  <c r="E74" i="3"/>
  <c r="E82" i="3"/>
  <c r="E90" i="3"/>
  <c r="C128" i="3"/>
  <c r="D128" i="3"/>
  <c r="C554" i="3"/>
  <c r="C129" i="3"/>
  <c r="D129" i="3"/>
  <c r="C540" i="3"/>
  <c r="C813" i="3"/>
  <c r="D554" i="3"/>
  <c r="D813" i="3"/>
  <c r="C810" i="3"/>
  <c r="C812" i="3"/>
  <c r="D540" i="3"/>
  <c r="D812" i="3"/>
  <c r="C754" i="3"/>
  <c r="C594" i="3"/>
  <c r="E975" i="3"/>
  <c r="D975" i="3" s="1"/>
  <c r="E739" i="3"/>
  <c r="C739" i="3" s="1"/>
  <c r="E740" i="3"/>
  <c r="D740" i="3" s="1"/>
  <c r="E730" i="3"/>
  <c r="C730" i="3" s="1"/>
  <c r="E738" i="3"/>
  <c r="C738" i="3" s="1"/>
  <c r="E732" i="3"/>
  <c r="D732" i="3" s="1"/>
  <c r="E731" i="3"/>
  <c r="C731" i="3" s="1"/>
  <c r="E736" i="3"/>
  <c r="C736" i="3" s="1"/>
  <c r="E690" i="3"/>
  <c r="D690" i="3" s="1"/>
  <c r="E695" i="3"/>
  <c r="E694" i="3"/>
  <c r="E693" i="3"/>
  <c r="E691" i="3"/>
  <c r="C691" i="3" s="1"/>
  <c r="E692" i="3"/>
  <c r="D692" i="3" s="1"/>
  <c r="E685" i="3"/>
  <c r="D685" i="3" s="1"/>
  <c r="E407" i="3"/>
  <c r="E408" i="3"/>
  <c r="E409" i="3"/>
  <c r="C821" i="3"/>
  <c r="D821" i="3"/>
  <c r="C769" i="3"/>
  <c r="C500" i="3"/>
  <c r="D500" i="3"/>
  <c r="E404" i="3"/>
  <c r="E406" i="3"/>
  <c r="E400" i="3"/>
  <c r="E403" i="3"/>
  <c r="E402" i="3"/>
  <c r="E405" i="3"/>
  <c r="E401" i="3"/>
  <c r="D819" i="3"/>
  <c r="C965" i="3"/>
  <c r="D316" i="3"/>
  <c r="C585" i="3"/>
  <c r="C620" i="3"/>
  <c r="C807" i="3"/>
  <c r="D973" i="3"/>
  <c r="C798" i="3"/>
  <c r="E757" i="3"/>
  <c r="C757" i="3" s="1"/>
  <c r="E760" i="3"/>
  <c r="C760" i="3" s="1"/>
  <c r="E767" i="3"/>
  <c r="C767" i="3" s="1"/>
  <c r="E761" i="3"/>
  <c r="C761" i="3" s="1"/>
  <c r="E762" i="3"/>
  <c r="C762" i="3" s="1"/>
  <c r="E759" i="3"/>
  <c r="D759" i="3" s="1"/>
  <c r="C819" i="3"/>
  <c r="C575" i="3"/>
  <c r="C600" i="3"/>
  <c r="D589" i="3"/>
  <c r="C931" i="3"/>
  <c r="E792" i="3"/>
  <c r="E785" i="3"/>
  <c r="C785" i="3" s="1"/>
  <c r="E794" i="3"/>
  <c r="C794" i="3" s="1"/>
  <c r="E788" i="3"/>
  <c r="C788" i="3" s="1"/>
  <c r="E791" i="3"/>
  <c r="D791" i="3" s="1"/>
  <c r="E787" i="3"/>
  <c r="C787" i="3" s="1"/>
  <c r="E797" i="3"/>
  <c r="D797" i="3" s="1"/>
  <c r="E786" i="3"/>
  <c r="D786" i="3" s="1"/>
  <c r="E789" i="3"/>
  <c r="D789" i="3" s="1"/>
  <c r="E793" i="3"/>
  <c r="D793" i="3" s="1"/>
  <c r="E795" i="3"/>
  <c r="C795" i="3" s="1"/>
  <c r="E631" i="3"/>
  <c r="C631" i="3" s="1"/>
  <c r="D591" i="3"/>
  <c r="D577" i="3"/>
  <c r="E659" i="3"/>
  <c r="D659" i="3" s="1"/>
  <c r="E556" i="3"/>
  <c r="E557" i="3"/>
  <c r="E544" i="3"/>
  <c r="E545" i="3"/>
  <c r="E546" i="3"/>
  <c r="E547" i="3"/>
  <c r="E548" i="3"/>
  <c r="E541" i="3"/>
  <c r="E542" i="3"/>
  <c r="E543" i="3"/>
  <c r="E525" i="3"/>
  <c r="E531" i="3"/>
  <c r="E526" i="3"/>
  <c r="E527" i="3"/>
  <c r="E528" i="3"/>
  <c r="E529" i="3"/>
  <c r="E530" i="3"/>
  <c r="C597" i="3"/>
  <c r="D965" i="3"/>
  <c r="C948" i="3"/>
  <c r="E921" i="3"/>
  <c r="D921" i="3" s="1"/>
  <c r="E927" i="3"/>
  <c r="E926" i="3"/>
  <c r="E925" i="3"/>
  <c r="E827" i="3"/>
  <c r="C827" i="3" s="1"/>
  <c r="E852" i="3"/>
  <c r="C623" i="3"/>
  <c r="C555" i="3"/>
  <c r="C374" i="3"/>
  <c r="E134" i="3"/>
  <c r="D134" i="3" s="1"/>
  <c r="E304" i="3"/>
  <c r="E302" i="3"/>
  <c r="E292" i="3"/>
  <c r="E297" i="3"/>
  <c r="E303" i="3"/>
  <c r="E293" i="3"/>
  <c r="E307" i="3"/>
  <c r="E298" i="3"/>
  <c r="E305" i="3"/>
  <c r="E294" i="3"/>
  <c r="E299" i="3"/>
  <c r="E296" i="3"/>
  <c r="E306" i="3"/>
  <c r="E295" i="3"/>
  <c r="E301" i="3"/>
  <c r="E300" i="3"/>
  <c r="E308" i="3"/>
  <c r="E309" i="3"/>
  <c r="C822" i="3"/>
  <c r="D822" i="3"/>
  <c r="C947" i="3"/>
  <c r="D932" i="3"/>
  <c r="E726" i="3"/>
  <c r="C726" i="3" s="1"/>
  <c r="E728" i="3"/>
  <c r="C622" i="3"/>
  <c r="C592" i="3"/>
  <c r="E522" i="3"/>
  <c r="E519" i="3"/>
  <c r="E520" i="3"/>
  <c r="E523" i="3"/>
  <c r="E521" i="3"/>
  <c r="E175" i="3"/>
  <c r="C175" i="3" s="1"/>
  <c r="E495" i="3"/>
  <c r="E497" i="3"/>
  <c r="E496" i="3"/>
  <c r="E498" i="3"/>
  <c r="E499" i="3"/>
  <c r="E494" i="3"/>
  <c r="D399" i="3"/>
  <c r="E355" i="3"/>
  <c r="E363" i="3"/>
  <c r="E371" i="3"/>
  <c r="E328" i="3"/>
  <c r="E335" i="3"/>
  <c r="E343" i="3"/>
  <c r="E351" i="3"/>
  <c r="E319" i="3"/>
  <c r="E372" i="3"/>
  <c r="E356" i="3"/>
  <c r="E364" i="3"/>
  <c r="E321" i="3"/>
  <c r="E329" i="3"/>
  <c r="E336" i="3"/>
  <c r="E344" i="3"/>
  <c r="E320" i="3"/>
  <c r="E367" i="3"/>
  <c r="E339" i="3"/>
  <c r="E373" i="3"/>
  <c r="E357" i="3"/>
  <c r="E365" i="3"/>
  <c r="E322" i="3"/>
  <c r="E330" i="3"/>
  <c r="E337" i="3"/>
  <c r="E345" i="3"/>
  <c r="E359" i="3"/>
  <c r="E332" i="3"/>
  <c r="E358" i="3"/>
  <c r="E366" i="3"/>
  <c r="E323" i="3"/>
  <c r="E331" i="3"/>
  <c r="E338" i="3"/>
  <c r="E346" i="3"/>
  <c r="E324" i="3"/>
  <c r="E347" i="3"/>
  <c r="E360" i="3"/>
  <c r="E327" i="3"/>
  <c r="E349" i="3"/>
  <c r="E317" i="3"/>
  <c r="E361" i="3"/>
  <c r="E333" i="3"/>
  <c r="E350" i="3"/>
  <c r="E362" i="3"/>
  <c r="E318" i="3"/>
  <c r="E369" i="3"/>
  <c r="E368" i="3"/>
  <c r="E334" i="3"/>
  <c r="E348" i="3"/>
  <c r="E340" i="3"/>
  <c r="E354" i="3"/>
  <c r="E352" i="3"/>
  <c r="E370" i="3"/>
  <c r="E341" i="3"/>
  <c r="E326" i="3"/>
  <c r="E353" i="3"/>
  <c r="E325" i="3"/>
  <c r="E342" i="3"/>
  <c r="C399" i="3"/>
  <c r="C820" i="3"/>
  <c r="D820" i="3"/>
  <c r="D946" i="3"/>
  <c r="C940" i="3"/>
  <c r="D929" i="3"/>
  <c r="D918" i="3"/>
  <c r="C743" i="3"/>
  <c r="C723" i="3"/>
  <c r="C645" i="3"/>
  <c r="E615" i="3"/>
  <c r="D615" i="3" s="1"/>
  <c r="E614" i="3"/>
  <c r="D614" i="3" s="1"/>
  <c r="E588" i="3"/>
  <c r="C588" i="3" s="1"/>
  <c r="E587" i="3"/>
  <c r="E590" i="3"/>
  <c r="C560" i="3"/>
  <c r="E172" i="3"/>
  <c r="C172" i="3" s="1"/>
  <c r="E479" i="3"/>
  <c r="E487" i="3"/>
  <c r="E480" i="3"/>
  <c r="E488" i="3"/>
  <c r="E491" i="3"/>
  <c r="E481" i="3"/>
  <c r="E489" i="3"/>
  <c r="E475" i="3"/>
  <c r="E476" i="3"/>
  <c r="E482" i="3"/>
  <c r="E490" i="3"/>
  <c r="E474" i="3"/>
  <c r="E483" i="3"/>
  <c r="E484" i="3"/>
  <c r="E477" i="3"/>
  <c r="E478" i="3"/>
  <c r="E485" i="3"/>
  <c r="E493" i="3"/>
  <c r="E486" i="3"/>
  <c r="E492" i="3"/>
  <c r="E133" i="3"/>
  <c r="D133" i="3" s="1"/>
  <c r="E290" i="3"/>
  <c r="E291" i="3"/>
  <c r="C979" i="3"/>
  <c r="D945" i="3"/>
  <c r="E897" i="3"/>
  <c r="D897" i="3" s="1"/>
  <c r="E904" i="3"/>
  <c r="E917" i="3"/>
  <c r="E913" i="3"/>
  <c r="E916" i="3"/>
  <c r="E915" i="3"/>
  <c r="E914" i="3"/>
  <c r="E912" i="3"/>
  <c r="E911" i="3"/>
  <c r="D718" i="3"/>
  <c r="E640" i="3"/>
  <c r="E653" i="3"/>
  <c r="E652" i="3"/>
  <c r="E651" i="3"/>
  <c r="E650" i="3"/>
  <c r="E649" i="3"/>
  <c r="E646" i="3"/>
  <c r="C578" i="3"/>
  <c r="E536" i="3"/>
  <c r="E537" i="3"/>
  <c r="E535" i="3"/>
  <c r="E538" i="3"/>
  <c r="E532" i="3"/>
  <c r="E539" i="3"/>
  <c r="E533" i="3"/>
  <c r="E534" i="3"/>
  <c r="E517" i="3"/>
  <c r="E518" i="3"/>
  <c r="E514" i="3"/>
  <c r="E513" i="3"/>
  <c r="E515" i="3"/>
  <c r="E516" i="3"/>
  <c r="E158" i="3"/>
  <c r="D158" i="3" s="1"/>
  <c r="E417" i="3"/>
  <c r="E449" i="3"/>
  <c r="E457" i="3"/>
  <c r="E465" i="3"/>
  <c r="E473" i="3"/>
  <c r="E414" i="3"/>
  <c r="E423" i="3"/>
  <c r="E431" i="3"/>
  <c r="E439" i="3"/>
  <c r="E450" i="3"/>
  <c r="E458" i="3"/>
  <c r="E466" i="3"/>
  <c r="E415" i="3"/>
  <c r="E424" i="3"/>
  <c r="E432" i="3"/>
  <c r="E440" i="3"/>
  <c r="E461" i="3"/>
  <c r="E435" i="3"/>
  <c r="E443" i="3"/>
  <c r="E451" i="3"/>
  <c r="E459" i="3"/>
  <c r="E467" i="3"/>
  <c r="E416" i="3"/>
  <c r="E425" i="3"/>
  <c r="E433" i="3"/>
  <c r="E441" i="3"/>
  <c r="E453" i="3"/>
  <c r="E427" i="3"/>
  <c r="E444" i="3"/>
  <c r="E452" i="3"/>
  <c r="E460" i="3"/>
  <c r="E468" i="3"/>
  <c r="E418" i="3"/>
  <c r="E426" i="3"/>
  <c r="E434" i="3"/>
  <c r="E442" i="3"/>
  <c r="E445" i="3"/>
  <c r="E469" i="3"/>
  <c r="E419" i="3"/>
  <c r="E463" i="3"/>
  <c r="E429" i="3"/>
  <c r="E446" i="3"/>
  <c r="E464" i="3"/>
  <c r="E430" i="3"/>
  <c r="E447" i="3"/>
  <c r="E470" i="3"/>
  <c r="E436" i="3"/>
  <c r="E448" i="3"/>
  <c r="E471" i="3"/>
  <c r="E437" i="3"/>
  <c r="E462" i="3"/>
  <c r="E454" i="3"/>
  <c r="E472" i="3"/>
  <c r="E420" i="3"/>
  <c r="E438" i="3"/>
  <c r="E455" i="3"/>
  <c r="E421" i="3"/>
  <c r="E456" i="3"/>
  <c r="E422" i="3"/>
  <c r="E428" i="3"/>
  <c r="E396" i="3"/>
  <c r="E397" i="3"/>
  <c r="E398" i="3"/>
  <c r="E395" i="3"/>
  <c r="C316" i="3"/>
  <c r="E124" i="3"/>
  <c r="C124" i="3" s="1"/>
  <c r="E280" i="3"/>
  <c r="E271" i="3"/>
  <c r="E276" i="3"/>
  <c r="E284" i="3"/>
  <c r="E277" i="3"/>
  <c r="E268" i="3"/>
  <c r="E287" i="3"/>
  <c r="E278" i="3"/>
  <c r="E285" i="3"/>
  <c r="E272" i="3"/>
  <c r="E269" i="3"/>
  <c r="E279" i="3"/>
  <c r="E286" i="3"/>
  <c r="E281" i="3"/>
  <c r="E283" i="3"/>
  <c r="E288" i="3"/>
  <c r="E289" i="3"/>
  <c r="E273" i="3"/>
  <c r="E274" i="3"/>
  <c r="E275" i="3"/>
  <c r="E282" i="3"/>
  <c r="D810" i="3"/>
  <c r="C107" i="3"/>
  <c r="D954" i="3"/>
  <c r="C944" i="3"/>
  <c r="D939" i="3"/>
  <c r="E878" i="3"/>
  <c r="E883" i="3"/>
  <c r="E875" i="3"/>
  <c r="E879" i="3"/>
  <c r="E884" i="3"/>
  <c r="E874" i="3"/>
  <c r="E872" i="3"/>
  <c r="E885" i="3"/>
  <c r="E873" i="3"/>
  <c r="E886" i="3"/>
  <c r="E887" i="3"/>
  <c r="E877" i="3"/>
  <c r="E880" i="3"/>
  <c r="E876" i="3"/>
  <c r="E881" i="3"/>
  <c r="E882" i="3"/>
  <c r="C712" i="3"/>
  <c r="D682" i="3"/>
  <c r="E572" i="3"/>
  <c r="E566" i="3"/>
  <c r="C566" i="3" s="1"/>
  <c r="E410" i="3"/>
  <c r="E411" i="3"/>
  <c r="E412" i="3"/>
  <c r="E413" i="3"/>
  <c r="C811" i="3"/>
  <c r="D951" i="3"/>
  <c r="D942" i="3"/>
  <c r="C938" i="3"/>
  <c r="C928" i="3"/>
  <c r="D823" i="3"/>
  <c r="C702" i="3"/>
  <c r="C639" i="3"/>
  <c r="E559" i="3"/>
  <c r="E558" i="3"/>
  <c r="E552" i="3"/>
  <c r="E553" i="3"/>
  <c r="E549" i="3"/>
  <c r="E550" i="3"/>
  <c r="E551" i="3"/>
  <c r="E505" i="3"/>
  <c r="E509" i="3"/>
  <c r="E506" i="3"/>
  <c r="E510" i="3"/>
  <c r="E502" i="3"/>
  <c r="E507" i="3"/>
  <c r="E511" i="3"/>
  <c r="E508" i="3"/>
  <c r="E512" i="3"/>
  <c r="E503" i="3"/>
  <c r="E504" i="3"/>
  <c r="E314" i="3"/>
  <c r="E315" i="3"/>
  <c r="E267" i="3"/>
  <c r="E266" i="3"/>
  <c r="E99" i="3"/>
  <c r="C99" i="3" s="1"/>
  <c r="E95" i="3"/>
  <c r="C95" i="3" s="1"/>
  <c r="E96" i="3"/>
  <c r="C96" i="3" s="1"/>
  <c r="E97" i="3"/>
  <c r="C97" i="3" s="1"/>
  <c r="E98" i="3"/>
  <c r="D98" i="3" s="1"/>
  <c r="D811" i="3"/>
  <c r="D374" i="3"/>
  <c r="D560" i="3"/>
  <c r="D933" i="3"/>
  <c r="C933" i="3"/>
  <c r="D177" i="3"/>
  <c r="E745" i="3"/>
  <c r="D745" i="3" s="1"/>
  <c r="E744" i="3"/>
  <c r="D744" i="3" s="1"/>
  <c r="C167" i="3"/>
  <c r="C706" i="3"/>
  <c r="E586" i="3"/>
  <c r="C586" i="3" s="1"/>
  <c r="C569" i="3"/>
  <c r="E114" i="3"/>
  <c r="C114" i="3" s="1"/>
  <c r="D564" i="3"/>
  <c r="C112" i="3"/>
  <c r="C596" i="3"/>
  <c r="E816" i="3"/>
  <c r="E815" i="3"/>
  <c r="E818" i="3"/>
  <c r="E814" i="3"/>
  <c r="E817" i="3"/>
  <c r="C177" i="3"/>
  <c r="E701" i="3"/>
  <c r="C701" i="3" s="1"/>
  <c r="D758" i="3"/>
  <c r="E700" i="3"/>
  <c r="C700" i="3" s="1"/>
  <c r="E699" i="3"/>
  <c r="C699" i="3" s="1"/>
  <c r="E974" i="3"/>
  <c r="C974" i="3" s="1"/>
  <c r="C125" i="3"/>
  <c r="D123" i="3"/>
  <c r="D803" i="3"/>
  <c r="E703" i="3"/>
  <c r="C703" i="3" s="1"/>
  <c r="C111" i="3"/>
  <c r="D829" i="3"/>
  <c r="E851" i="3"/>
  <c r="E826" i="3"/>
  <c r="E848" i="3"/>
  <c r="E849" i="3"/>
  <c r="E850" i="3"/>
  <c r="E847" i="3"/>
  <c r="E846" i="3"/>
  <c r="C805" i="3"/>
  <c r="C742" i="3"/>
  <c r="D681" i="3"/>
  <c r="C149" i="3"/>
  <c r="E725" i="3"/>
  <c r="D725" i="3" s="1"/>
  <c r="D763" i="3"/>
  <c r="C619" i="3"/>
  <c r="E704" i="3"/>
  <c r="C704" i="3" s="1"/>
  <c r="C139" i="3"/>
  <c r="E628" i="3"/>
  <c r="C628" i="3" s="1"/>
  <c r="E727" i="3"/>
  <c r="C727" i="3" s="1"/>
  <c r="E698" i="3"/>
  <c r="C698" i="3" s="1"/>
  <c r="C962" i="3"/>
  <c r="C935" i="3"/>
  <c r="D734" i="3"/>
  <c r="C809" i="3"/>
  <c r="C772" i="3"/>
  <c r="C579" i="3"/>
  <c r="C113" i="3"/>
  <c r="D790" i="3"/>
  <c r="C924" i="3"/>
  <c r="C902" i="3"/>
  <c r="D909" i="3"/>
  <c r="D905" i="3"/>
  <c r="C967" i="3"/>
  <c r="C934" i="3"/>
  <c r="C781" i="3"/>
  <c r="D751" i="3"/>
  <c r="C733" i="3"/>
  <c r="C664" i="3"/>
  <c r="E132" i="3"/>
  <c r="E131" i="3"/>
  <c r="C636" i="3"/>
  <c r="C610" i="3"/>
  <c r="C978" i="3"/>
  <c r="E630" i="3"/>
  <c r="C630" i="3" s="1"/>
  <c r="E629" i="3"/>
  <c r="C629" i="3" s="1"/>
  <c r="E697" i="3"/>
  <c r="C697" i="3" s="1"/>
  <c r="E626" i="3"/>
  <c r="C626" i="3" s="1"/>
  <c r="E625" i="3"/>
  <c r="C625" i="3" s="1"/>
  <c r="C960" i="3"/>
  <c r="E119" i="3"/>
  <c r="C119" i="3" s="1"/>
  <c r="E710" i="3"/>
  <c r="C710" i="3" s="1"/>
  <c r="E667" i="3"/>
  <c r="E666" i="3"/>
  <c r="E952" i="3"/>
  <c r="D952" i="3" s="1"/>
  <c r="C966" i="3"/>
  <c r="D808" i="3"/>
  <c r="D801" i="3"/>
  <c r="C775" i="3"/>
  <c r="C654" i="3"/>
  <c r="D712" i="3"/>
  <c r="E943" i="3"/>
  <c r="C943" i="3" s="1"/>
  <c r="E941" i="3"/>
  <c r="C941" i="3" s="1"/>
  <c r="C606" i="3"/>
  <c r="C755" i="3"/>
  <c r="C618" i="3"/>
  <c r="C100" i="3"/>
  <c r="C593" i="3"/>
  <c r="E724" i="3"/>
  <c r="C724" i="3" s="1"/>
  <c r="C130" i="3"/>
  <c r="D936" i="3"/>
  <c r="D702" i="3"/>
  <c r="D937" i="3"/>
  <c r="D931" i="3"/>
  <c r="C942" i="3"/>
  <c r="C808" i="3"/>
  <c r="D743" i="3"/>
  <c r="D775" i="3"/>
  <c r="D654" i="3"/>
  <c r="D596" i="3"/>
  <c r="D149" i="3"/>
  <c r="D805" i="3"/>
  <c r="D696" i="3"/>
  <c r="D742" i="3"/>
  <c r="C681" i="3"/>
  <c r="D657" i="3"/>
  <c r="D950" i="3"/>
  <c r="C829" i="3"/>
  <c r="C718" i="3"/>
  <c r="D949" i="3"/>
  <c r="D619" i="3"/>
  <c r="D639" i="3"/>
  <c r="D928" i="3"/>
  <c r="D139" i="3"/>
  <c r="D948" i="3"/>
  <c r="D938" i="3"/>
  <c r="D944" i="3"/>
  <c r="D934" i="3"/>
  <c r="C905" i="3"/>
  <c r="D967" i="3"/>
  <c r="D781" i="3"/>
  <c r="D935" i="3"/>
  <c r="D125" i="3"/>
  <c r="D112" i="3"/>
  <c r="D664" i="3"/>
  <c r="C932" i="3"/>
  <c r="C682" i="3"/>
  <c r="C121" i="3"/>
  <c r="D113" i="3"/>
  <c r="C687" i="3"/>
  <c r="D622" i="3"/>
  <c r="D593" i="3"/>
  <c r="C929" i="3"/>
  <c r="D807" i="3"/>
  <c r="D636" i="3"/>
  <c r="D924" i="3"/>
  <c r="C945" i="3"/>
  <c r="C589" i="3"/>
  <c r="C946" i="3"/>
  <c r="C758" i="3"/>
  <c r="D769" i="3"/>
  <c r="C973" i="3"/>
  <c r="D618" i="3"/>
  <c r="D966" i="3"/>
  <c r="C751" i="3"/>
  <c r="D809" i="3"/>
  <c r="D979" i="3"/>
  <c r="C123" i="3"/>
  <c r="D940" i="3"/>
  <c r="C801" i="3"/>
  <c r="D733" i="3"/>
  <c r="D772" i="3"/>
  <c r="C951" i="3"/>
  <c r="D111" i="3"/>
  <c r="D116" i="3"/>
  <c r="C734" i="3"/>
  <c r="D592" i="3"/>
  <c r="D947" i="3"/>
  <c r="D594" i="3"/>
  <c r="D579" i="3"/>
  <c r="D624" i="3"/>
  <c r="D152" i="3"/>
  <c r="D585" i="3"/>
  <c r="D130" i="3"/>
  <c r="D117" i="3"/>
  <c r="C954" i="3"/>
  <c r="D960" i="3"/>
  <c r="C790" i="3"/>
  <c r="C584" i="3"/>
  <c r="D902" i="3"/>
  <c r="D723" i="3"/>
  <c r="C918" i="3"/>
  <c r="D623" i="3"/>
  <c r="D962" i="3"/>
  <c r="D575" i="3"/>
  <c r="C939" i="3"/>
  <c r="D578" i="3"/>
  <c r="D100" i="3"/>
  <c r="C909" i="3"/>
  <c r="D798" i="3"/>
  <c r="D606" i="3"/>
  <c r="D645" i="3"/>
  <c r="D144" i="3"/>
  <c r="C747" i="3"/>
  <c r="D569" i="3"/>
  <c r="C577" i="3"/>
  <c r="C803" i="3"/>
  <c r="C763" i="3"/>
  <c r="D167" i="3"/>
  <c r="D597" i="3"/>
  <c r="D706" i="3"/>
  <c r="D524" i="3"/>
  <c r="D107" i="3"/>
  <c r="D754" i="3"/>
  <c r="D610" i="3"/>
  <c r="D600" i="3"/>
  <c r="D620" i="3"/>
  <c r="C823" i="3"/>
  <c r="D978" i="3"/>
  <c r="D109" i="3"/>
  <c r="C118" i="3"/>
  <c r="C806" i="3"/>
  <c r="D806" i="3"/>
  <c r="C564" i="3"/>
  <c r="C601" i="3"/>
  <c r="D601" i="3"/>
  <c r="C689" i="3"/>
  <c r="D689" i="3"/>
  <c r="D755" i="3"/>
  <c r="C591" i="3"/>
  <c r="D568" i="3" l="1"/>
  <c r="D980" i="3"/>
  <c r="D752" i="3"/>
  <c r="C616" i="3"/>
  <c r="C582" i="3"/>
  <c r="C122" i="3"/>
  <c r="D765" i="3"/>
  <c r="D169" i="3"/>
  <c r="D583" i="3"/>
  <c r="C581" i="3"/>
  <c r="D609" i="3"/>
  <c r="D748" i="3"/>
  <c r="C660" i="3"/>
  <c r="C753" i="3"/>
  <c r="C708" i="3"/>
  <c r="C764" i="3"/>
  <c r="D901" i="3"/>
  <c r="C106" i="3"/>
  <c r="D110" i="3"/>
  <c r="D957" i="3"/>
  <c r="C605" i="3"/>
  <c r="D896" i="3"/>
  <c r="D899" i="3"/>
  <c r="C898" i="3"/>
  <c r="C894" i="3"/>
  <c r="D573" i="3"/>
  <c r="C825" i="3"/>
  <c r="D570" i="3"/>
  <c r="D729" i="3"/>
  <c r="D982" i="3"/>
  <c r="D839" i="3"/>
  <c r="D804" i="3"/>
  <c r="C688" i="3"/>
  <c r="C643" i="3"/>
  <c r="D893" i="3"/>
  <c r="C159" i="3"/>
  <c r="C719" i="3"/>
  <c r="D768" i="3"/>
  <c r="C891" i="3"/>
  <c r="D707" i="3"/>
  <c r="D567" i="3"/>
  <c r="D800" i="3"/>
  <c r="C907" i="3"/>
  <c r="D889" i="3"/>
  <c r="D143" i="3"/>
  <c r="C136" i="3"/>
  <c r="C176" i="3"/>
  <c r="D799" i="3"/>
  <c r="D621" i="3"/>
  <c r="C656" i="3"/>
  <c r="D717" i="3"/>
  <c r="D617" i="3"/>
  <c r="C658" i="3"/>
  <c r="C705" i="3"/>
  <c r="C709" i="3"/>
  <c r="D156" i="3"/>
  <c r="C955" i="3"/>
  <c r="C613" i="3"/>
  <c r="D142" i="3"/>
  <c r="D779" i="3"/>
  <c r="D648" i="3"/>
  <c r="D627" i="3"/>
  <c r="D970" i="3"/>
  <c r="D686" i="3"/>
  <c r="C906" i="3"/>
  <c r="D141" i="3"/>
  <c r="C662" i="3"/>
  <c r="C638" i="3"/>
  <c r="D838" i="3"/>
  <c r="D691" i="3"/>
  <c r="D738" i="3"/>
  <c r="D184" i="3"/>
  <c r="D641" i="3"/>
  <c r="C845" i="3"/>
  <c r="C783" i="3"/>
  <c r="C981" i="3"/>
  <c r="C615" i="3"/>
  <c r="C749" i="3"/>
  <c r="D892" i="3"/>
  <c r="D644" i="3"/>
  <c r="D565" i="3"/>
  <c r="D782" i="3"/>
  <c r="D890" i="3"/>
  <c r="C837" i="3"/>
  <c r="D964" i="3"/>
  <c r="C841" i="3"/>
  <c r="C163" i="3"/>
  <c r="D607" i="3"/>
  <c r="C971" i="3"/>
  <c r="D903" i="3"/>
  <c r="D108" i="3"/>
  <c r="C833" i="3"/>
  <c r="C115" i="3"/>
  <c r="D767" i="3"/>
  <c r="D96" i="3"/>
  <c r="D832" i="3"/>
  <c r="C802" i="3"/>
  <c r="C187" i="3"/>
  <c r="D824" i="3"/>
  <c r="C921" i="3"/>
  <c r="D771" i="3"/>
  <c r="D750" i="3"/>
  <c r="D920" i="3"/>
  <c r="D711" i="3"/>
  <c r="C836" i="3"/>
  <c r="C776" i="3"/>
  <c r="D663" i="3"/>
  <c r="D171" i="3"/>
  <c r="C773" i="3"/>
  <c r="D963" i="3"/>
  <c r="C580" i="3"/>
  <c r="D958" i="3"/>
  <c r="D842" i="3"/>
  <c r="C968" i="3"/>
  <c r="D977" i="3"/>
  <c r="D165" i="3"/>
  <c r="C160" i="3"/>
  <c r="D761" i="3"/>
  <c r="D828" i="3"/>
  <c r="D161" i="3"/>
  <c r="D840" i="3"/>
  <c r="D178" i="3"/>
  <c r="D124" i="3"/>
  <c r="C180" i="3"/>
  <c r="D140" i="3"/>
  <c r="C151" i="3"/>
  <c r="D153" i="3"/>
  <c r="C791" i="3"/>
  <c r="C690" i="3"/>
  <c r="C133" i="3"/>
  <c r="D757" i="3"/>
  <c r="D168" i="3"/>
  <c r="C766" i="3"/>
  <c r="D185" i="3"/>
  <c r="C576" i="3"/>
  <c r="D611" i="3"/>
  <c r="C599" i="3"/>
  <c r="C612" i="3"/>
  <c r="D631" i="3"/>
  <c r="C956" i="3"/>
  <c r="C756" i="3"/>
  <c r="C789" i="3"/>
  <c r="D97" i="3"/>
  <c r="D739" i="3"/>
  <c r="C897" i="3"/>
  <c r="C158" i="3"/>
  <c r="D183" i="3"/>
  <c r="D787" i="3"/>
  <c r="D737" i="3"/>
  <c r="D571" i="3"/>
  <c r="C778" i="3"/>
  <c r="C166" i="3"/>
  <c r="C721" i="3"/>
  <c r="D910" i="3"/>
  <c r="C735" i="3"/>
  <c r="C145" i="3"/>
  <c r="D157" i="3"/>
  <c r="D900" i="3"/>
  <c r="D603" i="3"/>
  <c r="D774" i="3"/>
  <c r="D120" i="3"/>
  <c r="C777" i="3"/>
  <c r="D959" i="3"/>
  <c r="D922" i="3"/>
  <c r="C976" i="3"/>
  <c r="D795" i="3"/>
  <c r="C746" i="3"/>
  <c r="C713" i="3"/>
  <c r="D126" i="3"/>
  <c r="D785" i="3"/>
  <c r="D834" i="3"/>
  <c r="C923" i="3"/>
  <c r="C659" i="3"/>
  <c r="C919" i="3"/>
  <c r="C745" i="3"/>
  <c r="C793" i="3"/>
  <c r="D731" i="3"/>
  <c r="D172" i="3"/>
  <c r="D164" i="3"/>
  <c r="D574" i="3"/>
  <c r="C692" i="3"/>
  <c r="C796" i="3"/>
  <c r="C888" i="3"/>
  <c r="C715" i="3"/>
  <c r="C732" i="3"/>
  <c r="D953" i="3"/>
  <c r="C843" i="3"/>
  <c r="D604" i="3"/>
  <c r="C784" i="3"/>
  <c r="D182" i="3"/>
  <c r="D827" i="3"/>
  <c r="D95" i="3"/>
  <c r="D647" i="3"/>
  <c r="D173" i="3"/>
  <c r="C720" i="3"/>
  <c r="D762" i="3"/>
  <c r="D661" i="3"/>
  <c r="D179" i="3"/>
  <c r="C138" i="3"/>
  <c r="D146" i="3"/>
  <c r="D831" i="3"/>
  <c r="C908" i="3"/>
  <c r="D844" i="3"/>
  <c r="D961" i="3"/>
  <c r="C741" i="3"/>
  <c r="D730" i="3"/>
  <c r="D642" i="3"/>
  <c r="D983" i="3"/>
  <c r="C716" i="3"/>
  <c r="D780" i="3"/>
  <c r="D633" i="3"/>
  <c r="D895" i="3"/>
  <c r="D930" i="3"/>
  <c r="D174" i="3"/>
  <c r="D972" i="3"/>
  <c r="C786" i="3"/>
  <c r="C181" i="3"/>
  <c r="C137" i="3"/>
  <c r="C714" i="3"/>
  <c r="C797" i="3"/>
  <c r="C759" i="3"/>
  <c r="D127" i="3"/>
  <c r="C188" i="3"/>
  <c r="D150" i="3"/>
  <c r="D147" i="3"/>
  <c r="C969" i="3"/>
  <c r="D186" i="3"/>
  <c r="D58" i="3"/>
  <c r="D665" i="3"/>
  <c r="D608" i="3"/>
  <c r="C740" i="3"/>
  <c r="D770" i="3"/>
  <c r="D87" i="3"/>
  <c r="D170" i="3"/>
  <c r="C134" i="3"/>
  <c r="C98" i="3"/>
  <c r="D722" i="3"/>
  <c r="D632" i="3"/>
  <c r="D726" i="3"/>
  <c r="D155" i="3"/>
  <c r="C135" i="3"/>
  <c r="D634" i="3"/>
  <c r="C830" i="3"/>
  <c r="C154" i="3"/>
  <c r="D788" i="3"/>
  <c r="D736" i="3"/>
  <c r="D655" i="3"/>
  <c r="D162" i="3"/>
  <c r="D588" i="3"/>
  <c r="D760" i="3"/>
  <c r="D835" i="3"/>
  <c r="C975" i="3"/>
  <c r="D637" i="3"/>
  <c r="C883" i="3"/>
  <c r="D883" i="3"/>
  <c r="C283" i="3"/>
  <c r="D283" i="3"/>
  <c r="D446" i="3"/>
  <c r="C446" i="3"/>
  <c r="C441" i="3"/>
  <c r="D441" i="3"/>
  <c r="C450" i="3"/>
  <c r="D450" i="3"/>
  <c r="C517" i="3"/>
  <c r="D517" i="3"/>
  <c r="C917" i="3"/>
  <c r="D917" i="3"/>
  <c r="C486" i="3"/>
  <c r="D486" i="3"/>
  <c r="C480" i="3"/>
  <c r="D480" i="3"/>
  <c r="C852" i="3"/>
  <c r="D852" i="3"/>
  <c r="C403" i="3"/>
  <c r="D403" i="3"/>
  <c r="C90" i="3"/>
  <c r="D90" i="3"/>
  <c r="C89" i="3"/>
  <c r="D89" i="3"/>
  <c r="D64" i="3"/>
  <c r="C64" i="3"/>
  <c r="D77" i="3"/>
  <c r="C77" i="3"/>
  <c r="C79" i="3"/>
  <c r="D79" i="3"/>
  <c r="C60" i="3"/>
  <c r="D60" i="3"/>
  <c r="C75" i="3"/>
  <c r="D75" i="3"/>
  <c r="C194" i="3"/>
  <c r="D194" i="3"/>
  <c r="C221" i="3"/>
  <c r="D221" i="3"/>
  <c r="C231" i="3"/>
  <c r="D231" i="3"/>
  <c r="C190" i="3"/>
  <c r="D190" i="3"/>
  <c r="C189" i="3"/>
  <c r="D189" i="3"/>
  <c r="C225" i="3"/>
  <c r="D225" i="3"/>
  <c r="C224" i="3"/>
  <c r="D224" i="3"/>
  <c r="C393" i="3"/>
  <c r="D393" i="3"/>
  <c r="C382" i="3"/>
  <c r="D382" i="3"/>
  <c r="C379" i="3"/>
  <c r="D379" i="3"/>
  <c r="C673" i="3"/>
  <c r="D673" i="3"/>
  <c r="D674" i="3"/>
  <c r="C674" i="3"/>
  <c r="C264" i="3"/>
  <c r="D264" i="3"/>
  <c r="C236" i="3"/>
  <c r="D236" i="3"/>
  <c r="C263" i="3"/>
  <c r="D263" i="3"/>
  <c r="C244" i="3"/>
  <c r="D244" i="3"/>
  <c r="C562" i="3"/>
  <c r="D562" i="3"/>
  <c r="D868" i="3"/>
  <c r="C868" i="3"/>
  <c r="D857" i="3"/>
  <c r="C857" i="3"/>
  <c r="C266" i="3"/>
  <c r="D266" i="3"/>
  <c r="C506" i="3"/>
  <c r="D506" i="3"/>
  <c r="C558" i="3"/>
  <c r="D558" i="3"/>
  <c r="D572" i="3"/>
  <c r="C572" i="3"/>
  <c r="D876" i="3"/>
  <c r="C876" i="3"/>
  <c r="C885" i="3"/>
  <c r="D885" i="3"/>
  <c r="C878" i="3"/>
  <c r="D878" i="3"/>
  <c r="C282" i="3"/>
  <c r="D282" i="3"/>
  <c r="C281" i="3"/>
  <c r="D281" i="3"/>
  <c r="C268" i="3"/>
  <c r="D268" i="3"/>
  <c r="C421" i="3"/>
  <c r="D421" i="3"/>
  <c r="C471" i="3"/>
  <c r="D471" i="3"/>
  <c r="C429" i="3"/>
  <c r="D429" i="3"/>
  <c r="C418" i="3"/>
  <c r="D418" i="3"/>
  <c r="C433" i="3"/>
  <c r="D433" i="3"/>
  <c r="C461" i="3"/>
  <c r="D461" i="3"/>
  <c r="C439" i="3"/>
  <c r="D439" i="3"/>
  <c r="C417" i="3"/>
  <c r="D417" i="3"/>
  <c r="C534" i="3"/>
  <c r="D534" i="3"/>
  <c r="C904" i="3"/>
  <c r="D904" i="3"/>
  <c r="C493" i="3"/>
  <c r="D493" i="3"/>
  <c r="C482" i="3"/>
  <c r="D482" i="3"/>
  <c r="C487" i="3"/>
  <c r="D487" i="3"/>
  <c r="C353" i="3"/>
  <c r="D353" i="3"/>
  <c r="C334" i="3"/>
  <c r="D334" i="3"/>
  <c r="C361" i="3"/>
  <c r="D361" i="3"/>
  <c r="C338" i="3"/>
  <c r="D338" i="3"/>
  <c r="D337" i="3"/>
  <c r="C337" i="3"/>
  <c r="C320" i="3"/>
  <c r="D320" i="3"/>
  <c r="C319" i="3"/>
  <c r="D319" i="3"/>
  <c r="C521" i="3"/>
  <c r="D521" i="3"/>
  <c r="C308" i="3"/>
  <c r="D308" i="3"/>
  <c r="D299" i="3"/>
  <c r="C299" i="3"/>
  <c r="D292" i="3"/>
  <c r="C292" i="3"/>
  <c r="C526" i="3"/>
  <c r="D526" i="3"/>
  <c r="C547" i="3"/>
  <c r="D547" i="3"/>
  <c r="C400" i="3"/>
  <c r="D400" i="3"/>
  <c r="D82" i="3"/>
  <c r="C82" i="3"/>
  <c r="D81" i="3"/>
  <c r="C81" i="3"/>
  <c r="D86" i="3"/>
  <c r="C86" i="3"/>
  <c r="C88" i="3"/>
  <c r="D88" i="3"/>
  <c r="C69" i="3"/>
  <c r="D69" i="3"/>
  <c r="D63" i="3"/>
  <c r="C63" i="3"/>
  <c r="D52" i="3"/>
  <c r="C52" i="3"/>
  <c r="C67" i="3"/>
  <c r="D67" i="3"/>
  <c r="C104" i="3"/>
  <c r="D104" i="3"/>
  <c r="C229" i="3"/>
  <c r="D229" i="3"/>
  <c r="C210" i="3"/>
  <c r="D210" i="3"/>
  <c r="C214" i="3"/>
  <c r="D214" i="3"/>
  <c r="C235" i="3"/>
  <c r="D235" i="3"/>
  <c r="C234" i="3"/>
  <c r="D234" i="3"/>
  <c r="C218" i="3"/>
  <c r="D218" i="3"/>
  <c r="C217" i="3"/>
  <c r="D217" i="3"/>
  <c r="D392" i="3"/>
  <c r="C392" i="3"/>
  <c r="C375" i="3"/>
  <c r="D375" i="3"/>
  <c r="D394" i="3"/>
  <c r="C394" i="3"/>
  <c r="C669" i="3"/>
  <c r="D669" i="3"/>
  <c r="D678" i="3"/>
  <c r="C678" i="3"/>
  <c r="C242" i="3"/>
  <c r="D242" i="3"/>
  <c r="C250" i="3"/>
  <c r="D250" i="3"/>
  <c r="C261" i="3"/>
  <c r="D261" i="3"/>
  <c r="C239" i="3"/>
  <c r="D239" i="3"/>
  <c r="D561" i="3"/>
  <c r="C561" i="3"/>
  <c r="D860" i="3"/>
  <c r="C860" i="3"/>
  <c r="D865" i="3"/>
  <c r="C865" i="3"/>
  <c r="C552" i="3"/>
  <c r="D552" i="3"/>
  <c r="C490" i="3"/>
  <c r="D490" i="3"/>
  <c r="C325" i="3"/>
  <c r="D325" i="3"/>
  <c r="C333" i="3"/>
  <c r="D333" i="3"/>
  <c r="C345" i="3"/>
  <c r="D345" i="3"/>
  <c r="C372" i="3"/>
  <c r="D372" i="3"/>
  <c r="C522" i="3"/>
  <c r="D522" i="3"/>
  <c r="C309" i="3"/>
  <c r="D309" i="3"/>
  <c r="C296" i="3"/>
  <c r="D296" i="3"/>
  <c r="C297" i="3"/>
  <c r="D297" i="3"/>
  <c r="C548" i="3"/>
  <c r="D548" i="3"/>
  <c r="D566" i="3"/>
  <c r="C614" i="3"/>
  <c r="C685" i="3"/>
  <c r="C267" i="3"/>
  <c r="D267" i="3"/>
  <c r="D509" i="3"/>
  <c r="C509" i="3"/>
  <c r="C559" i="3"/>
  <c r="D559" i="3"/>
  <c r="C275" i="3"/>
  <c r="D275" i="3"/>
  <c r="C286" i="3"/>
  <c r="D286" i="3"/>
  <c r="C395" i="3"/>
  <c r="D395" i="3"/>
  <c r="C455" i="3"/>
  <c r="D455" i="3"/>
  <c r="C448" i="3"/>
  <c r="D448" i="3"/>
  <c r="C463" i="3"/>
  <c r="D463" i="3"/>
  <c r="C468" i="3"/>
  <c r="D468" i="3"/>
  <c r="D425" i="3"/>
  <c r="C425" i="3"/>
  <c r="C440" i="3"/>
  <c r="D440" i="3"/>
  <c r="D431" i="3"/>
  <c r="C431" i="3"/>
  <c r="C533" i="3"/>
  <c r="D533" i="3"/>
  <c r="C646" i="3"/>
  <c r="D646" i="3"/>
  <c r="C911" i="3"/>
  <c r="D911" i="3"/>
  <c r="C485" i="3"/>
  <c r="D485" i="3"/>
  <c r="C476" i="3"/>
  <c r="D476" i="3"/>
  <c r="C479" i="3"/>
  <c r="D479" i="3"/>
  <c r="C326" i="3"/>
  <c r="D326" i="3"/>
  <c r="C368" i="3"/>
  <c r="D368" i="3"/>
  <c r="C317" i="3"/>
  <c r="D317" i="3"/>
  <c r="D331" i="3"/>
  <c r="C331" i="3"/>
  <c r="C330" i="3"/>
  <c r="D330" i="3"/>
  <c r="D344" i="3"/>
  <c r="C344" i="3"/>
  <c r="C351" i="3"/>
  <c r="D351" i="3"/>
  <c r="C494" i="3"/>
  <c r="D494" i="3"/>
  <c r="C300" i="3"/>
  <c r="D300" i="3"/>
  <c r="C294" i="3"/>
  <c r="D294" i="3"/>
  <c r="C302" i="3"/>
  <c r="D302" i="3"/>
  <c r="D925" i="3"/>
  <c r="C925" i="3"/>
  <c r="C531" i="3"/>
  <c r="D531" i="3"/>
  <c r="C546" i="3"/>
  <c r="D546" i="3"/>
  <c r="C792" i="3"/>
  <c r="D792" i="3"/>
  <c r="C406" i="3"/>
  <c r="D406" i="3"/>
  <c r="D74" i="3"/>
  <c r="C74" i="3"/>
  <c r="C73" i="3"/>
  <c r="D73" i="3"/>
  <c r="D78" i="3"/>
  <c r="C78" i="3"/>
  <c r="C56" i="3"/>
  <c r="D56" i="3"/>
  <c r="C61" i="3"/>
  <c r="D61" i="3"/>
  <c r="C47" i="3"/>
  <c r="D47" i="3"/>
  <c r="C59" i="3"/>
  <c r="D59" i="3"/>
  <c r="D103" i="3"/>
  <c r="C103" i="3"/>
  <c r="C230" i="3"/>
  <c r="D230" i="3"/>
  <c r="C208" i="3"/>
  <c r="D208" i="3"/>
  <c r="C191" i="3"/>
  <c r="D191" i="3"/>
  <c r="C227" i="3"/>
  <c r="D227" i="3"/>
  <c r="C226" i="3"/>
  <c r="D226" i="3"/>
  <c r="C310" i="3"/>
  <c r="D310" i="3"/>
  <c r="C386" i="3"/>
  <c r="D386" i="3"/>
  <c r="C389" i="3"/>
  <c r="D389" i="3"/>
  <c r="C671" i="3"/>
  <c r="D671" i="3"/>
  <c r="D94" i="3"/>
  <c r="C94" i="3"/>
  <c r="C241" i="3"/>
  <c r="D241" i="3"/>
  <c r="C249" i="3"/>
  <c r="D249" i="3"/>
  <c r="C253" i="3"/>
  <c r="D253" i="3"/>
  <c r="C259" i="3"/>
  <c r="D259" i="3"/>
  <c r="C854" i="3"/>
  <c r="D854" i="3"/>
  <c r="C858" i="3"/>
  <c r="D858" i="3"/>
  <c r="C456" i="3"/>
  <c r="D456" i="3"/>
  <c r="D435" i="3"/>
  <c r="C435" i="3"/>
  <c r="D99" i="3"/>
  <c r="D794" i="3"/>
  <c r="C315" i="3"/>
  <c r="D315" i="3"/>
  <c r="C512" i="3"/>
  <c r="D512" i="3"/>
  <c r="C505" i="3"/>
  <c r="D505" i="3"/>
  <c r="D880" i="3"/>
  <c r="C880" i="3"/>
  <c r="C872" i="3"/>
  <c r="D872" i="3"/>
  <c r="C279" i="3"/>
  <c r="D279" i="3"/>
  <c r="C277" i="3"/>
  <c r="D277" i="3"/>
  <c r="C398" i="3"/>
  <c r="D398" i="3"/>
  <c r="C438" i="3"/>
  <c r="D438" i="3"/>
  <c r="C436" i="3"/>
  <c r="D436" i="3"/>
  <c r="C419" i="3"/>
  <c r="D419" i="3"/>
  <c r="C460" i="3"/>
  <c r="D460" i="3"/>
  <c r="C416" i="3"/>
  <c r="D416" i="3"/>
  <c r="C432" i="3"/>
  <c r="D432" i="3"/>
  <c r="C423" i="3"/>
  <c r="D423" i="3"/>
  <c r="C516" i="3"/>
  <c r="D516" i="3"/>
  <c r="C539" i="3"/>
  <c r="D539" i="3"/>
  <c r="D649" i="3"/>
  <c r="C649" i="3"/>
  <c r="C912" i="3"/>
  <c r="D912" i="3"/>
  <c r="C291" i="3"/>
  <c r="D291" i="3"/>
  <c r="C478" i="3"/>
  <c r="D478" i="3"/>
  <c r="C475" i="3"/>
  <c r="D475" i="3"/>
  <c r="C341" i="3"/>
  <c r="D341" i="3"/>
  <c r="C369" i="3"/>
  <c r="D369" i="3"/>
  <c r="D349" i="3"/>
  <c r="C349" i="3"/>
  <c r="C323" i="3"/>
  <c r="D323" i="3"/>
  <c r="C322" i="3"/>
  <c r="D322" i="3"/>
  <c r="C336" i="3"/>
  <c r="D336" i="3"/>
  <c r="C343" i="3"/>
  <c r="D343" i="3"/>
  <c r="D499" i="3"/>
  <c r="C499" i="3"/>
  <c r="C523" i="3"/>
  <c r="D523" i="3"/>
  <c r="C728" i="3"/>
  <c r="D728" i="3"/>
  <c r="C301" i="3"/>
  <c r="D301" i="3"/>
  <c r="C305" i="3"/>
  <c r="D305" i="3"/>
  <c r="D304" i="3"/>
  <c r="C304" i="3"/>
  <c r="C926" i="3"/>
  <c r="D926" i="3"/>
  <c r="C525" i="3"/>
  <c r="D525" i="3"/>
  <c r="C545" i="3"/>
  <c r="D545" i="3"/>
  <c r="C404" i="3"/>
  <c r="D404" i="3"/>
  <c r="D693" i="3"/>
  <c r="C693" i="3"/>
  <c r="D66" i="3"/>
  <c r="C66" i="3"/>
  <c r="C65" i="3"/>
  <c r="D65" i="3"/>
  <c r="D70" i="3"/>
  <c r="C70" i="3"/>
  <c r="D53" i="3"/>
  <c r="C53" i="3"/>
  <c r="D51" i="3"/>
  <c r="C51" i="3"/>
  <c r="C193" i="3"/>
  <c r="D193" i="3"/>
  <c r="C216" i="3"/>
  <c r="D216" i="3"/>
  <c r="C213" i="3"/>
  <c r="D213" i="3"/>
  <c r="C219" i="3"/>
  <c r="D219" i="3"/>
  <c r="C207" i="3"/>
  <c r="D207" i="3"/>
  <c r="C313" i="3"/>
  <c r="D313" i="3"/>
  <c r="C378" i="3"/>
  <c r="D378" i="3"/>
  <c r="C381" i="3"/>
  <c r="D381" i="3"/>
  <c r="D672" i="3"/>
  <c r="C672" i="3"/>
  <c r="C93" i="3"/>
  <c r="D93" i="3"/>
  <c r="C238" i="3"/>
  <c r="D238" i="3"/>
  <c r="C247" i="3"/>
  <c r="D247" i="3"/>
  <c r="C245" i="3"/>
  <c r="D245" i="3"/>
  <c r="C251" i="3"/>
  <c r="D251" i="3"/>
  <c r="C853" i="3"/>
  <c r="D853" i="3"/>
  <c r="D866" i="3"/>
  <c r="C866" i="3"/>
  <c r="D873" i="3"/>
  <c r="C873" i="3"/>
  <c r="C287" i="3"/>
  <c r="D287" i="3"/>
  <c r="C437" i="3"/>
  <c r="D437" i="3"/>
  <c r="C426" i="3"/>
  <c r="D426" i="3"/>
  <c r="C449" i="3"/>
  <c r="D449" i="3"/>
  <c r="C536" i="3"/>
  <c r="D536" i="3"/>
  <c r="C640" i="3"/>
  <c r="D640" i="3"/>
  <c r="C314" i="3"/>
  <c r="D314" i="3"/>
  <c r="C508" i="3"/>
  <c r="D508" i="3"/>
  <c r="C551" i="3"/>
  <c r="D551" i="3"/>
  <c r="C413" i="3"/>
  <c r="D413" i="3"/>
  <c r="D874" i="3"/>
  <c r="C874" i="3"/>
  <c r="C274" i="3"/>
  <c r="D274" i="3"/>
  <c r="C269" i="3"/>
  <c r="D269" i="3"/>
  <c r="C284" i="3"/>
  <c r="D284" i="3"/>
  <c r="C397" i="3"/>
  <c r="D397" i="3"/>
  <c r="C420" i="3"/>
  <c r="D420" i="3"/>
  <c r="C470" i="3"/>
  <c r="D470" i="3"/>
  <c r="C469" i="3"/>
  <c r="D469" i="3"/>
  <c r="C452" i="3"/>
  <c r="D452" i="3"/>
  <c r="C467" i="3"/>
  <c r="D467" i="3"/>
  <c r="C424" i="3"/>
  <c r="D424" i="3"/>
  <c r="C414" i="3"/>
  <c r="D414" i="3"/>
  <c r="C515" i="3"/>
  <c r="D515" i="3"/>
  <c r="C532" i="3"/>
  <c r="D532" i="3"/>
  <c r="D650" i="3"/>
  <c r="C650" i="3"/>
  <c r="C914" i="3"/>
  <c r="D914" i="3"/>
  <c r="C290" i="3"/>
  <c r="D290" i="3"/>
  <c r="C477" i="3"/>
  <c r="D477" i="3"/>
  <c r="C489" i="3"/>
  <c r="D489" i="3"/>
  <c r="C370" i="3"/>
  <c r="D370" i="3"/>
  <c r="C318" i="3"/>
  <c r="D318" i="3"/>
  <c r="C327" i="3"/>
  <c r="D327" i="3"/>
  <c r="C366" i="3"/>
  <c r="D366" i="3"/>
  <c r="C365" i="3"/>
  <c r="D365" i="3"/>
  <c r="D329" i="3"/>
  <c r="C329" i="3"/>
  <c r="C335" i="3"/>
  <c r="D335" i="3"/>
  <c r="C498" i="3"/>
  <c r="D498" i="3"/>
  <c r="C298" i="3"/>
  <c r="D298" i="3"/>
  <c r="C927" i="3"/>
  <c r="D927" i="3"/>
  <c r="D530" i="3"/>
  <c r="C530" i="3"/>
  <c r="D544" i="3"/>
  <c r="C544" i="3"/>
  <c r="C694" i="3"/>
  <c r="D694" i="3"/>
  <c r="C57" i="3"/>
  <c r="D57" i="3"/>
  <c r="D62" i="3"/>
  <c r="C62" i="3"/>
  <c r="D80" i="3"/>
  <c r="C80" i="3"/>
  <c r="C223" i="3"/>
  <c r="D223" i="3"/>
  <c r="C200" i="3"/>
  <c r="D200" i="3"/>
  <c r="C199" i="3"/>
  <c r="D199" i="3"/>
  <c r="C212" i="3"/>
  <c r="D212" i="3"/>
  <c r="C228" i="3"/>
  <c r="D228" i="3"/>
  <c r="C211" i="3"/>
  <c r="D211" i="3"/>
  <c r="C312" i="3"/>
  <c r="D312" i="3"/>
  <c r="C385" i="3"/>
  <c r="D385" i="3"/>
  <c r="C383" i="3"/>
  <c r="D383" i="3"/>
  <c r="D675" i="3"/>
  <c r="C675" i="3"/>
  <c r="D92" i="3"/>
  <c r="C92" i="3"/>
  <c r="C257" i="3"/>
  <c r="D257" i="3"/>
  <c r="C262" i="3"/>
  <c r="D262" i="3"/>
  <c r="C255" i="3"/>
  <c r="D255" i="3"/>
  <c r="C243" i="3"/>
  <c r="D243" i="3"/>
  <c r="D863" i="3"/>
  <c r="C863" i="3"/>
  <c r="D859" i="3"/>
  <c r="C859" i="3"/>
  <c r="C510" i="3"/>
  <c r="D510" i="3"/>
  <c r="C881" i="3"/>
  <c r="D881" i="3"/>
  <c r="C348" i="3"/>
  <c r="D348" i="3"/>
  <c r="C346" i="3"/>
  <c r="D346" i="3"/>
  <c r="C367" i="3"/>
  <c r="D367" i="3"/>
  <c r="C355" i="3"/>
  <c r="D355" i="3"/>
  <c r="D101" i="3"/>
  <c r="D175" i="3"/>
  <c r="D148" i="3"/>
  <c r="C504" i="3"/>
  <c r="D504" i="3"/>
  <c r="C511" i="3"/>
  <c r="D511" i="3"/>
  <c r="C550" i="3"/>
  <c r="D550" i="3"/>
  <c r="C412" i="3"/>
  <c r="D412" i="3"/>
  <c r="C877" i="3"/>
  <c r="D877" i="3"/>
  <c r="D884" i="3"/>
  <c r="C884" i="3"/>
  <c r="C273" i="3"/>
  <c r="D273" i="3"/>
  <c r="C272" i="3"/>
  <c r="D272" i="3"/>
  <c r="C276" i="3"/>
  <c r="D276" i="3"/>
  <c r="C396" i="3"/>
  <c r="D396" i="3"/>
  <c r="C472" i="3"/>
  <c r="D472" i="3"/>
  <c r="C447" i="3"/>
  <c r="D447" i="3"/>
  <c r="C445" i="3"/>
  <c r="D445" i="3"/>
  <c r="C444" i="3"/>
  <c r="D444" i="3"/>
  <c r="C459" i="3"/>
  <c r="D459" i="3"/>
  <c r="C415" i="3"/>
  <c r="D415" i="3"/>
  <c r="C473" i="3"/>
  <c r="D473" i="3"/>
  <c r="C513" i="3"/>
  <c r="D513" i="3"/>
  <c r="C538" i="3"/>
  <c r="D538" i="3"/>
  <c r="C651" i="3"/>
  <c r="D651" i="3"/>
  <c r="D915" i="3"/>
  <c r="C915" i="3"/>
  <c r="C484" i="3"/>
  <c r="D484" i="3"/>
  <c r="C481" i="3"/>
  <c r="D481" i="3"/>
  <c r="C590" i="3"/>
  <c r="D590" i="3"/>
  <c r="C352" i="3"/>
  <c r="D352" i="3"/>
  <c r="C360" i="3"/>
  <c r="D360" i="3"/>
  <c r="C358" i="3"/>
  <c r="D358" i="3"/>
  <c r="D357" i="3"/>
  <c r="C357" i="3"/>
  <c r="C321" i="3"/>
  <c r="D321" i="3"/>
  <c r="C328" i="3"/>
  <c r="D328" i="3"/>
  <c r="C496" i="3"/>
  <c r="D496" i="3"/>
  <c r="C295" i="3"/>
  <c r="D295" i="3"/>
  <c r="D307" i="3"/>
  <c r="C307" i="3"/>
  <c r="C529" i="3"/>
  <c r="D529" i="3"/>
  <c r="C543" i="3"/>
  <c r="D543" i="3"/>
  <c r="C557" i="3"/>
  <c r="D557" i="3"/>
  <c r="C401" i="3"/>
  <c r="D401" i="3"/>
  <c r="C409" i="3"/>
  <c r="D409" i="3"/>
  <c r="C695" i="3"/>
  <c r="D695" i="3"/>
  <c r="C50" i="3"/>
  <c r="D50" i="3"/>
  <c r="C49" i="3"/>
  <c r="D49" i="3"/>
  <c r="D54" i="3"/>
  <c r="C54" i="3"/>
  <c r="C71" i="3"/>
  <c r="D71" i="3"/>
  <c r="D84" i="3"/>
  <c r="C84" i="3"/>
  <c r="C48" i="3"/>
  <c r="D48" i="3"/>
  <c r="C192" i="3"/>
  <c r="D192" i="3"/>
  <c r="C202" i="3"/>
  <c r="D202" i="3"/>
  <c r="C220" i="3"/>
  <c r="D220" i="3"/>
  <c r="C204" i="3"/>
  <c r="D204" i="3"/>
  <c r="C203" i="3"/>
  <c r="D203" i="3"/>
  <c r="C311" i="3"/>
  <c r="D311" i="3"/>
  <c r="C384" i="3"/>
  <c r="D384" i="3"/>
  <c r="C388" i="3"/>
  <c r="D388" i="3"/>
  <c r="D670" i="3"/>
  <c r="C670" i="3"/>
  <c r="C248" i="3"/>
  <c r="D248" i="3"/>
  <c r="D258" i="3"/>
  <c r="C258" i="3"/>
  <c r="C254" i="3"/>
  <c r="D254" i="3"/>
  <c r="C240" i="3"/>
  <c r="D240" i="3"/>
  <c r="D856" i="3"/>
  <c r="C856" i="3"/>
  <c r="D867" i="3"/>
  <c r="C867" i="3"/>
  <c r="C503" i="3"/>
  <c r="D503" i="3"/>
  <c r="C507" i="3"/>
  <c r="D507" i="3"/>
  <c r="C549" i="3"/>
  <c r="D549" i="3"/>
  <c r="C411" i="3"/>
  <c r="D411" i="3"/>
  <c r="C882" i="3"/>
  <c r="D882" i="3"/>
  <c r="C887" i="3"/>
  <c r="D887" i="3"/>
  <c r="D879" i="3"/>
  <c r="C879" i="3"/>
  <c r="C289" i="3"/>
  <c r="D289" i="3"/>
  <c r="C285" i="3"/>
  <c r="D285" i="3"/>
  <c r="C271" i="3"/>
  <c r="D271" i="3"/>
  <c r="C428" i="3"/>
  <c r="D428" i="3"/>
  <c r="C454" i="3"/>
  <c r="D454" i="3"/>
  <c r="C430" i="3"/>
  <c r="D430" i="3"/>
  <c r="C442" i="3"/>
  <c r="D442" i="3"/>
  <c r="C427" i="3"/>
  <c r="D427" i="3"/>
  <c r="C451" i="3"/>
  <c r="D451" i="3"/>
  <c r="C466" i="3"/>
  <c r="D466" i="3"/>
  <c r="C465" i="3"/>
  <c r="D465" i="3"/>
  <c r="C514" i="3"/>
  <c r="D514" i="3"/>
  <c r="C535" i="3"/>
  <c r="D535" i="3"/>
  <c r="D652" i="3"/>
  <c r="C652" i="3"/>
  <c r="C916" i="3"/>
  <c r="D916" i="3"/>
  <c r="C483" i="3"/>
  <c r="D483" i="3"/>
  <c r="C491" i="3"/>
  <c r="D491" i="3"/>
  <c r="D587" i="3"/>
  <c r="C587" i="3"/>
  <c r="C354" i="3"/>
  <c r="D354" i="3"/>
  <c r="C362" i="3"/>
  <c r="D362" i="3"/>
  <c r="C347" i="3"/>
  <c r="D347" i="3"/>
  <c r="C332" i="3"/>
  <c r="D332" i="3"/>
  <c r="C373" i="3"/>
  <c r="D373" i="3"/>
  <c r="C364" i="3"/>
  <c r="D364" i="3"/>
  <c r="C371" i="3"/>
  <c r="D371" i="3"/>
  <c r="C497" i="3"/>
  <c r="D497" i="3"/>
  <c r="C520" i="3"/>
  <c r="D520" i="3"/>
  <c r="C306" i="3"/>
  <c r="D306" i="3"/>
  <c r="C293" i="3"/>
  <c r="D293" i="3"/>
  <c r="C528" i="3"/>
  <c r="D528" i="3"/>
  <c r="C542" i="3"/>
  <c r="D542" i="3"/>
  <c r="C556" i="3"/>
  <c r="D556" i="3"/>
  <c r="C405" i="3"/>
  <c r="D405" i="3"/>
  <c r="C408" i="3"/>
  <c r="D408" i="3"/>
  <c r="C55" i="3"/>
  <c r="D55" i="3"/>
  <c r="D72" i="3"/>
  <c r="C72" i="3"/>
  <c r="C76" i="3"/>
  <c r="D76" i="3"/>
  <c r="C91" i="3"/>
  <c r="D91" i="3"/>
  <c r="C105" i="3"/>
  <c r="D105" i="3"/>
  <c r="C222" i="3"/>
  <c r="D222" i="3"/>
  <c r="C215" i="3"/>
  <c r="D215" i="3"/>
  <c r="C206" i="3"/>
  <c r="D206" i="3"/>
  <c r="C205" i="3"/>
  <c r="D205" i="3"/>
  <c r="C196" i="3"/>
  <c r="D196" i="3"/>
  <c r="C195" i="3"/>
  <c r="D195" i="3"/>
  <c r="C377" i="3"/>
  <c r="D377" i="3"/>
  <c r="C391" i="3"/>
  <c r="D391" i="3"/>
  <c r="D380" i="3"/>
  <c r="C380" i="3"/>
  <c r="C680" i="3"/>
  <c r="D680" i="3"/>
  <c r="D676" i="3"/>
  <c r="C676" i="3"/>
  <c r="C265" i="3"/>
  <c r="D265" i="3"/>
  <c r="C237" i="3"/>
  <c r="D237" i="3"/>
  <c r="C246" i="3"/>
  <c r="D246" i="3"/>
  <c r="C260" i="3"/>
  <c r="D260" i="3"/>
  <c r="C861" i="3"/>
  <c r="D861" i="3"/>
  <c r="D864" i="3"/>
  <c r="C864" i="3"/>
  <c r="C502" i="3"/>
  <c r="D502" i="3"/>
  <c r="C553" i="3"/>
  <c r="D553" i="3"/>
  <c r="C410" i="3"/>
  <c r="D410" i="3"/>
  <c r="D886" i="3"/>
  <c r="C886" i="3"/>
  <c r="D875" i="3"/>
  <c r="C875" i="3"/>
  <c r="C288" i="3"/>
  <c r="D288" i="3"/>
  <c r="C278" i="3"/>
  <c r="D278" i="3"/>
  <c r="D280" i="3"/>
  <c r="C280" i="3"/>
  <c r="C422" i="3"/>
  <c r="D422" i="3"/>
  <c r="C462" i="3"/>
  <c r="D462" i="3"/>
  <c r="C464" i="3"/>
  <c r="D464" i="3"/>
  <c r="C434" i="3"/>
  <c r="D434" i="3"/>
  <c r="D453" i="3"/>
  <c r="C453" i="3"/>
  <c r="C443" i="3"/>
  <c r="D443" i="3"/>
  <c r="D458" i="3"/>
  <c r="C458" i="3"/>
  <c r="C457" i="3"/>
  <c r="D457" i="3"/>
  <c r="C518" i="3"/>
  <c r="D518" i="3"/>
  <c r="C537" i="3"/>
  <c r="D537" i="3"/>
  <c r="C653" i="3"/>
  <c r="D653" i="3"/>
  <c r="C913" i="3"/>
  <c r="D913" i="3"/>
  <c r="C492" i="3"/>
  <c r="D492" i="3"/>
  <c r="C474" i="3"/>
  <c r="D474" i="3"/>
  <c r="C488" i="3"/>
  <c r="D488" i="3"/>
  <c r="D342" i="3"/>
  <c r="C342" i="3"/>
  <c r="C340" i="3"/>
  <c r="D340" i="3"/>
  <c r="C350" i="3"/>
  <c r="D350" i="3"/>
  <c r="C324" i="3"/>
  <c r="D324" i="3"/>
  <c r="C359" i="3"/>
  <c r="D359" i="3"/>
  <c r="C339" i="3"/>
  <c r="D339" i="3"/>
  <c r="D356" i="3"/>
  <c r="C356" i="3"/>
  <c r="C363" i="3"/>
  <c r="D363" i="3"/>
  <c r="C495" i="3"/>
  <c r="D495" i="3"/>
  <c r="C519" i="3"/>
  <c r="D519" i="3"/>
  <c r="C303" i="3"/>
  <c r="D303" i="3"/>
  <c r="C527" i="3"/>
  <c r="D527" i="3"/>
  <c r="C541" i="3"/>
  <c r="D541" i="3"/>
  <c r="C402" i="3"/>
  <c r="D402" i="3"/>
  <c r="C407" i="3"/>
  <c r="D407" i="3"/>
  <c r="C85" i="3"/>
  <c r="D85" i="3"/>
  <c r="D68" i="3"/>
  <c r="C68" i="3"/>
  <c r="C83" i="3"/>
  <c r="D83" i="3"/>
  <c r="D102" i="3"/>
  <c r="C102" i="3"/>
  <c r="C209" i="3"/>
  <c r="D209" i="3"/>
  <c r="C201" i="3"/>
  <c r="D201" i="3"/>
  <c r="C198" i="3"/>
  <c r="D198" i="3"/>
  <c r="C197" i="3"/>
  <c r="D197" i="3"/>
  <c r="C233" i="3"/>
  <c r="D233" i="3"/>
  <c r="C232" i="3"/>
  <c r="D232" i="3"/>
  <c r="D376" i="3"/>
  <c r="C376" i="3"/>
  <c r="C390" i="3"/>
  <c r="D390" i="3"/>
  <c r="C387" i="3"/>
  <c r="D387" i="3"/>
  <c r="D668" i="3"/>
  <c r="C668" i="3"/>
  <c r="C677" i="3"/>
  <c r="D677" i="3"/>
  <c r="C256" i="3"/>
  <c r="D256" i="3"/>
  <c r="C252" i="3"/>
  <c r="D252" i="3"/>
  <c r="C563" i="3"/>
  <c r="D563" i="3"/>
  <c r="D862" i="3"/>
  <c r="C862" i="3"/>
  <c r="C855" i="3"/>
  <c r="D855" i="3"/>
  <c r="C725" i="3"/>
  <c r="D586" i="3"/>
  <c r="D114" i="3"/>
  <c r="D701" i="3"/>
  <c r="D628" i="3"/>
  <c r="D724" i="3"/>
  <c r="D727" i="3"/>
  <c r="D625" i="3"/>
  <c r="D704" i="3"/>
  <c r="D629" i="3"/>
  <c r="C952" i="3"/>
  <c r="D699" i="3"/>
  <c r="D626" i="3"/>
  <c r="D630" i="3"/>
  <c r="C744" i="3"/>
  <c r="D698" i="3"/>
  <c r="D943" i="3"/>
  <c r="D119" i="3"/>
  <c r="D703" i="3"/>
  <c r="D974" i="3"/>
  <c r="D710" i="3"/>
  <c r="D700" i="3"/>
  <c r="D697" i="3"/>
  <c r="D941" i="3"/>
  <c r="C30" i="3"/>
  <c r="D848" i="3"/>
  <c r="C848" i="3"/>
  <c r="D826" i="3"/>
  <c r="C826" i="3"/>
  <c r="C666" i="3"/>
  <c r="D666" i="3"/>
  <c r="C851" i="3"/>
  <c r="D851" i="3"/>
  <c r="C667" i="3"/>
  <c r="D667" i="3"/>
  <c r="C131" i="3"/>
  <c r="D131" i="3"/>
  <c r="D817" i="3"/>
  <c r="C817" i="3"/>
  <c r="C132" i="3"/>
  <c r="D132" i="3"/>
  <c r="C846" i="3"/>
  <c r="D846" i="3"/>
  <c r="D814" i="3"/>
  <c r="C814" i="3"/>
  <c r="C847" i="3"/>
  <c r="D847" i="3"/>
  <c r="D818" i="3"/>
  <c r="C818" i="3"/>
  <c r="C850" i="3"/>
  <c r="D850" i="3"/>
  <c r="D815" i="3"/>
  <c r="C815" i="3"/>
  <c r="C849" i="3"/>
  <c r="D849" i="3"/>
  <c r="D816" i="3"/>
  <c r="C8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 Torgeir Bue</author>
    <author>Geir Jensen</author>
  </authors>
  <commentList>
    <comment ref="C5" authorId="0" shapeId="0" xr:uid="{00000000-0006-0000-0000-000001000000}">
      <text>
        <r>
          <rPr>
            <sz val="8"/>
            <color indexed="9"/>
            <rFont val="Tahoma"/>
            <family val="2"/>
          </rPr>
          <t>Ny linje: ALT + ENTER</t>
        </r>
      </text>
    </comment>
    <comment ref="C7" authorId="0" shapeId="0" xr:uid="{00000000-0006-0000-0000-000002000000}">
      <text>
        <r>
          <rPr>
            <sz val="8"/>
            <color indexed="9"/>
            <rFont val="Tahoma"/>
            <family val="2"/>
          </rPr>
          <t>Ny linje: ALT + ENTER</t>
        </r>
      </text>
    </comment>
    <comment ref="C10" authorId="0" shapeId="0" xr:uid="{00000000-0006-0000-0000-000003000000}">
      <text>
        <r>
          <rPr>
            <b/>
            <sz val="8"/>
            <color indexed="9"/>
            <rFont val="Tahoma"/>
            <family val="2"/>
          </rPr>
          <t>Ny linje: ALT + ENTER</t>
        </r>
      </text>
    </comment>
    <comment ref="B14" authorId="1" shapeId="0" xr:uid="{00000000-0006-0000-0000-000004000000}">
      <text>
        <r>
          <rPr>
            <b/>
            <sz val="8"/>
            <color indexed="81"/>
            <rFont val="Tahoma"/>
            <family val="2"/>
          </rPr>
          <t>Ny linje=ALT+ENTER</t>
        </r>
      </text>
    </comment>
    <comment ref="B38" authorId="0" shapeId="0" xr:uid="{00000000-0006-0000-0000-000005000000}">
      <text>
        <r>
          <rPr>
            <b/>
            <sz val="8"/>
            <color indexed="9"/>
            <rFont val="Tahoma"/>
            <family val="2"/>
          </rPr>
          <t>Ny linje: 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Bergen Kommune</author>
  </authors>
  <commentList>
    <comment ref="F1" authorId="0" shapeId="0" xr:uid="{00000000-0006-0000-0000-000001000000}">
      <text>
        <r>
          <rPr>
            <b/>
            <sz val="8"/>
            <color indexed="81"/>
            <rFont val="Tahoma"/>
            <family val="2"/>
          </rPr>
          <t>Bergen Kommune:</t>
        </r>
        <r>
          <rPr>
            <sz val="8"/>
            <color indexed="81"/>
            <rFont val="Tahoma"/>
            <family val="2"/>
          </rPr>
          <t xml:space="preserve">
</t>
        </r>
      </text>
    </comment>
  </commentList>
</comments>
</file>

<file path=xl/sharedStrings.xml><?xml version="1.0" encoding="utf-8"?>
<sst xmlns="http://schemas.openxmlformats.org/spreadsheetml/2006/main" count="7546" uniqueCount="2207">
  <si>
    <t>Krav ID</t>
  </si>
  <si>
    <t>1 Siffer</t>
  </si>
  <si>
    <t>2 Siffer</t>
  </si>
  <si>
    <t>3 Siffer</t>
  </si>
  <si>
    <t>3 sifret kode (for inntasting)
Slår opp bygningsdel</t>
  </si>
  <si>
    <t>Krav</t>
  </si>
  <si>
    <t>Begrunnelse</t>
  </si>
  <si>
    <t>Kommentar</t>
  </si>
  <si>
    <t>2 Arkitekt / RIB</t>
  </si>
  <si>
    <t>3 RIV / VVS</t>
  </si>
  <si>
    <t>4 RIE / elektro</t>
  </si>
  <si>
    <t>5 Automasjon</t>
  </si>
  <si>
    <t>6 Andre installasjoner</t>
  </si>
  <si>
    <t>Adgangskontroll</t>
  </si>
  <si>
    <t>Dørmiljø, lås og beslag</t>
  </si>
  <si>
    <t>Radon</t>
  </si>
  <si>
    <t>7 utendørs / LARK</t>
  </si>
  <si>
    <t>8 RIBrann</t>
  </si>
  <si>
    <t>Skole</t>
  </si>
  <si>
    <t>Barnehage</t>
  </si>
  <si>
    <t>Sykehjem / helsebygg</t>
  </si>
  <si>
    <t>Idrettsbygg</t>
  </si>
  <si>
    <t>Andre bygg</t>
  </si>
  <si>
    <t>Nybygg / rehab
(EFU prosjekter)</t>
  </si>
  <si>
    <t>Eksisterende bygg
(Interne EBE prosjekter)</t>
  </si>
  <si>
    <t>Alle bygg</t>
  </si>
  <si>
    <t>IKKE FERDIG - Merking</t>
  </si>
  <si>
    <t>IKKE FERDIG - FDV</t>
  </si>
  <si>
    <t>Dette dokumentet er basert på NS 3451:2009 Bygningsdelstabell sin inndeling. Det er til enhver tid siste standard som legges til grunn.
I teksten forøvrig er der henvist til ulike byggdetaljblad fra byggforskserien (SINTEF, 
2017), normer og forskrifter. Bruk av denne anviseren forutsetter tilgang til disse. Alle involverte aktører plikter å sette seg inn i kapittel 1 (Overordnede krav) og delkapittel 
20 (Bygninger, Generelt), i tillegg til delkapitler som angår sitt fag. Ansvarlige for 
gjennomføringen forventes å kjenne til alle deler av denne anviseren og resten av 
dokumentserien.
Der det er spesielle eller ulike krav til bestemte formålsbygg (skoler, barnehage, sykehjem 
osv.) er disse skilt ut.
Avsnitt i kursiv tekst som fremkommer i enkelte av punktene er å forstå som merknad til 
hovedteksten.</t>
  </si>
  <si>
    <t>x</t>
  </si>
  <si>
    <t xml:space="preserve">Hvis det er motstrid mellom tekst og krav gitt i dette dokumentet og øvrige dokumenter 
som er forfattet til samme tid og som er på samme "nivå", er det det strengeste kravsett 
som gjelder.
Ved motstrid mot forskrift og lovverk går forskrift og lov foran med mindre kravet og 
teksten er en innskjerping i forhold til forskriftskrav.
Motstrid der det kan være uklare skillelinjer, løses utover dette gjennom vanlig kontekstuell 
fortolkning, eventuelt gjennom fortolkning i vid forstand og fraviksbehandles.
Språklige tvetydigheter og uklarheter ved vage vendinger som "mulighet for", "potensiale 
for", "gunstig for" benyttes ikke ved fortolkninger og ved fraviksbehandling.
Det er svært ønskelig med tilbakemeldinger på uoverensstemmelser av denne typen. </t>
  </si>
  <si>
    <t>Ved graving i eller ved det kommunale veinettet, skal veileder «Arbeid og graving kommunal veg- og gategrunn» (Bergen kommune, 2015) følges.</t>
  </si>
  <si>
    <t>laner for sikkerhet og sonedeling av bygget skal utarbeides. Planene skal ivareta person_x0002_og verdisikkerhet. Skal synliggjøre omfang av overvåkning og alarmering samt soneinndeling med adgangsbegrensning, elektronisk og manuell.</t>
  </si>
  <si>
    <t>Det skal utarbeides en belysningsplan med angivelse av lux. Lysberegninger av typiske rom for det aktuelle bygget skal utføres og fremlegges, samt dokumenteres.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</si>
  <si>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utarbeides en møbleringsplan som viser hvordan de ulike arealene tenkes innredet. Søyler og andre faste bygningsinstallasjoner skal fremkomme. Møbleringsplan skal ta hensyn til forhold som dagslys og rømningsveier, varme, ventilasjon, trekk osv. Hvem som skal ha ansvaret for en slik plan og når hvilke deler av den skal utarbeides vil variere, avhengig av kontraktstrategi og hvor langt man har kommet i prosjektet før det legges ut i markedet.</t>
  </si>
  <si>
    <t>Utomhusplanen skal også vise plassering av sluk og retning for avrenning av overvann og deponering av snø.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</si>
  <si>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leveres fullstendig FDV-dokumentasjon i henhold til oppdragsgivers spesifikasjon: FDV-dokumentasjon.</t>
  </si>
  <si>
    <t>Alle prosjekter skal levere opplærings-, drifts- og vedlikeholdsplan. Kravene til disse er beskrevet i dokumentet «Retningslinjer og krav: FDV-dokumentasjon».</t>
  </si>
  <si>
    <t>For idriftsetting og prøvedrift av tekniske bygningsinstallasjoner skal NS 6450, legges til grunn. 
Det skal utarbeides en fremdriftsplan med milepæler og en kravspesifikasjon med angivelse av testkriterier som leverandører skal oppfylle i løpet av byggeprosjektet. Tidspunkter for de ulike aktiviteter og milepæler som tester, idriftsettelse, prøvedrift og overtakelse må være fastsatt i fremdriftsplanen tilpasset den enkelte entreprise og detaljert beskrevet i den enkelte kontrakt. 
Før oppstart av igangkjøringsfasen skal leverandøren dokumentere at all installasjon er ferdigstilt mekanisk uten mangler og feil. I installsjonsfasen skal det vurderes om det i tillegg til egenkontroll på utført arbeid også skal foretas mottakskontroll på utstyr som kan være viktig for anleggenes funksjon. Med mottakskontroll forstås at utstyr skal kontrolleres for feil og mangler og at leveransen er i overensstemmelse med tekniske krav gitt i beskrivelse. 
Før oppstart av idriftsettingsfasen skal leverandøren dokumentere at krav til anleggenes funksjon og ytelse er oppfylt. Testing og innregulering skal skje system for system i igangkjøringsfasen. 
Videre skal en opplæringsplan foreligge sammen med all nødvendig FDV for at opplæring som er nødvendig før innflytting, kan gjennomføres. For nærmere angivelse vises det til krav til FDV-dokumentasjon. 
Nødvendig opplæring, funksjonstester, integrerte tester og fullskalatester gjennomføres i idriftsettingsfasen. Opplæringen må ha et omfang og faglig nivå som er tilpasset byggets og anleggenes kompleksitet og skal omhandle alle installasjoner samt tverrfaglighet mellom leveransene. Testprogram for avtalte tester skal være fremsendt i god tid forut og senest 14 dager før testing starter. 
Idriftsettingsfasen skal være avsluttet og dokumentert uten feil og mangler før innflytting og prøvedrift kan finne sted.</t>
  </si>
  <si>
    <t>Prosjekter over 250 kvm skal ha et miljøprogram. Det skal utarbeides og følges en miljøoppfølgingsplan basert på miljøprogrammet delt opp i områdene klima og energi, materialer, avfall, grunnforhold, transport og økologi.
 Avhengig av gjennomføringsmodell vil ansvar for å utarbeide/ferdigstille Miljøprogram og Miljøoppfølgingsplan kunne variere mellom kommunen og leverandøren. Hvordan dette skal håndteres må detaljeres i det enkelte prosjekt.</t>
  </si>
  <si>
    <t>Det skal utarbeides klimagassregnskap for bygget. Materialer med lave utslippsverdier skal tilstrebes. For de 10 største klimagasspostene/materialene i det enkelte prosjekt må det begrunnes hvorfor det ikke kan velges alternative materialer og hvilke tiltak som er gjort for å redusere utslippene. Det skal overleveres nødvendig dokumentasjon fra relevante faser for å kunne utarbeide klimagassregnskap. 134 EPD (environmental product declaration). 
Krav til dokumentasjon til entreprenøren vil variere avhengig av kontraktsstrategi. Hvem som skal fremskaffe og sette sammen dokumentasjonen må detaljeres i det enkelte prosjekt, avhengig av hvem som har ansvar for hvilke faser i prosjektet.</t>
  </si>
  <si>
    <t>Det skal beregnes og begrunnes brutto-/nettofaktor for prosjektet. 
Bruttoareal er areal av måleverdige deler begrenset av ytterveggs utside. 
Nettoareal omfatter alle programmerte rom (f.eks. klasserom, kontorer, pasientrom, arbeidsrom, toalettrom, støtterom og lagerrom), men ikke korridorer og andre interne trafikkareal eller teknisk serviceareal, ei heller "mørke arealer" i kjeller og på loft. Forhold som gjør at brutto-/nettofaktor øker skal beskrives. 
Faktoren skal søkes å holdes så lav som mulig. Behovet for en slik beregning fra leverandøren vil variere fra prosjekt til prosjekt, avhengig av kontraktstrategi og hvor langt man har kommet i prosjektet før det legges ut i markedet.</t>
  </si>
  <si>
    <t xml:space="preserve">Følgende minimumskrav stilles til reserveplass/reservekapasitet for tekniske installasjoner: 
•	20 % reservekapasitet for ettertrekking gjennom branncellebegrensende og bærende konstruksjoner (vegger og dekker) 
•	Ventilasjonssjakter med 20 % reserveplass for fremtidig montasje av kanaler for spesialventilasjon 
•	Kanalnett og ventilasjonsaggregater dimensjoneres med overkapasitet for å gi rom for fremtidige endringer. Nødvendig overkapasitet vurderes for hvert ventilasjonsanlegg. 
•	Rørsjakter med 20 % reserveplass for fremtidig montasje av rørinstallasjoner 
•	Elektrosjakter med 20 % reserveplass for fremtidig montasje av kabler 
•	Elektrotavler med 30 % reservekapasitet og reserveplass for fremtidig montasje av utstyr 
•	Horisontale føringsveier med 20 % reserveplass for fremtidig montasje av utstyr (kabelkanaler, kabelbroer mm.) 
Tekniske installasjoner skal plasseres slik at fremtidig fjerning og oppsetting av innervegger kan foregå med små inngrep. Reservekapasiteten/-plassen skal plasseres slik at det er mulig å nyttiggjøre seg den i fremtiden, for eksempel skal hjørner unngås. 
Det skal vurderes om reservekapasitet som angitt er tilstrekkelig, basert på planlagt og fremtidig bruk av bygget i henhold til avdekket behov i konseptvalgutredningen. Krav til reservekapasitet tilpasses behovet. </t>
  </si>
  <si>
    <t xml:space="preserve">Alle nye bygg som bygges i Bergen kommunes regi skal ha minst passivhusnivå som definert i NS 3701. </t>
  </si>
  <si>
    <t xml:space="preserve">Bygget skal planlegges med nødvendig fleksibilitet, generalitet og elastisitet for å ta hensyn til fremtidig bruk og eventuell utvidelse. 
Omfanget av dette kravet må spesifiseres nærmere i prosjektet, ut fra en vurdering av sannsynlighet for annen bruk av bygget, reguleringsmessig handlingsrom for å utvide bygget osv. Krav til fleksibilitet, elastisitet og generalitet må avklares i konseptvalgutredningen. </t>
  </si>
  <si>
    <t xml:space="preserve">Lydkrav er gitt i den enhver tid gjeldende utgaven av NS 8175. Lydklasse C legges til grunn. Ved bygging av musikkrom skal Norsk Musikkråds normer og anbefalinger (Norsk musikkråd, Musikkens studieforbund, 2017) følges så langt det lar seg gjøre. </t>
  </si>
  <si>
    <t xml:space="preserve">Det skal utføres LCC-analyser ved alle nybygg og rehabiliteringsprosjekter. 
Beregning av livssykluskostnader (LCC) er en viktig forutsetning for å gjøre gode anskaffelser i et bygge- og vedlikeholdsprosjekt. LCC-beregninger danner grunnlaget for senere forvaltning, drift og vedlikehold av eiendommen eller anlegget. 
Prosjekt skal i samarbeid med Bergen kommune sin interne LCC-rådgiver utarbeide LCC-beregninger på følgende tidspunkt: 
Ved følgende faser: 
•	Konseptvalgutredninger 
•	Skisseprosjektet,	dersom	det	er	større	konseptuelle	valg	fra konseptvalgutredninger og der det ikke er foretatt beregninger tidligere 
•	Forprosjekt 
•	Ferdig bygget/overlevering 
•	Ved behov for alternativsvurderinger av ulike løsninger 
•	Ved ønske om å avvike fra opprinnelig byggeprogram eller funksjonsønsker 
Beregningene skal utføres i henhold til NS 3454. Prosjekt bistår LCC-rådgiver med alt grunnlagsmateriell for at slik beregning skal kunne utføres. </t>
  </si>
  <si>
    <t xml:space="preserve">Det skal benyttes lavemitterende materialer (klasse 2) i henhold til NS-EN 15251 på 80 % av materialene innenfor dampsperren. 
Trevirke og trebaserte produkter skal være produsert av tømmer fra FSC-sertifisert (FSC, u.d.) eller PEFC-sertifisert (PEFC, u.d.) skog. Tømmer fra regnskog skal ikke benyttes, uansett sertifiseringsordning (jf. Byrådssak 1293/08). </t>
  </si>
  <si>
    <t xml:space="preserve">Produkter som inneholder stoffer på Miljødirektoratets prioritetsliste (Miljødirektoratet, u.d.) og kandidatliste (Miljødirektoratet, u.d.) (REACH) skal ikke benyttes. Produkter skal ha komplette sikkerhetsdatablad på norsk, svensk, dansk eller engelsk som kan forevises oppdragsgiver på forespørsel. 
Substitusjonsvurderinger kan gjøres og skal evt. godkjennes av oppdragsgiver i en fravikssøknad. </t>
  </si>
  <si>
    <t>Det skal innhentes minimum 2 EPD (environmental product declaration) på minst 10 forskjellige bygningsprodukter i ulike produktgrupper brukt i stort omfang for vurdering av hvilke produkter som skal benyttes. </t>
  </si>
  <si>
    <t xml:space="preserve">Minimum 85 vektprosent av avfallet som oppstår i tiltak som har krav om avfallsplan i henhold til byggteknisk forskrift skal sorteres i ulike avfallstyper og leveres til godkjent avfallsmottak eller direkte til gjenvinning. Avfall som består av gravemasser fra byggevirksomhet er ikke omfattet. </t>
  </si>
  <si>
    <t xml:space="preserve">Energiberegninger inkl. energibudsjett iht. TEK §14-2(5) skal leveres som en del av FDV- dokumentasjonen, samt sendes på e-post til energi@bergen.kommune.no. 
Energibudsjettet skal beregnes med faktiske forventede romtemperaturer. 
Reelle oppnådde verdier for f.eks. lekkasjetall, SFP-faktor og gjenvinningsgrad for ventilasjon, skal benyttes i energiberegningene. </t>
  </si>
  <si>
    <t>Det skal beregnes og leveres energimerke iht. til «Forskrift om energimerking av bygninger og energivurderinger av tekniske anlegg (energimerkeforskriften for bygninger) (Lovdata, 2010). Energimerking skal legges inn i ENOVA sin database, energimerking.no, som ekspert. Originalfiler for energiberegninger, eksempelvis *.smi, skal leveres som en del av FDV-dokumentasjonen, samt sendes på epost til energi@bergen.kommune.no. </t>
  </si>
  <si>
    <t>Nye bygg og totalrehabiliteringsprosjekter skal som hovedregel bygges med system for vannbåren varme til romoppvarming, oppvarming av ventilasjonsluft og tappevann. 
I prioritert rekkefølge skal energiforsyningen dekkes opp med følgende systemløsninger: 
1.	Bruk av overskuddsenergi fra kilder i bygget eller nærliggende bygg 
2.	Fornybar energi basert på væske/vann varmepumpe 
3.	Innenfor 	konsesjonsområde 	for	 fjernvarme:
 	tilknytning	til fjernvarmenett. 
4.	Fornybar energi basert på luft/vann varmepumpe 
I tillegg skal fornybar energi (f.eks. solstrøm eller solvarme) og energilagring vurderes i kombinasjon med øvrige løsninger for hvert enkelt bygg i forbindelse med LCC-analyse. 
Bygget skal ha energimålere iht. krav stilt i 56 Automatisering.</t>
  </si>
  <si>
    <t>Bygget skal ha energimålere iht. krav i 56 Automatisering kapittelet i samme dokument.</t>
  </si>
  <si>
    <t xml:space="preserve">Det enkelte prosjekt må i sitt arbeid koordinere prosjekterte løsninger opp mot eksisterende rammeavtaler som Bergen kommune har inngått for varer, tjenester og bygg og anlegg. Som eksempel på relevante rammeavtaler nevnes sykesignal, nettverksutstyr/elektronikk, basestasjoner til IP DECT, basestasjoner til WLAN osv. 
I de fleste tilfeller ivaretas behovet for service i garantitiden av allerede eksisterende rammeavtaler. 
Unntaksvis kan det være at prosjektets størrelse og kompleksitet er av en slik art at det blir nødvendig å innhente tilbud på serviceavtaler for spesielle bygningsdeler og utstyr som ikke er dekket av de avtaler kommunen har fra før. Omfang av nødvendig service, vedlikeholdsarbeid og tilgang til reservedeler skal klarlegges tidlig i prosjektet. 
Tilbud på slike avtaler skal synliggjøres i tilbudsgrunnlaget og prises som opsjon. </t>
  </si>
  <si>
    <t xml:space="preserve">Alle typer arbeider på og i våre bygninger skal følge «prinsipper for rent bygg». 
Eksisterende bygningsdeler (f.eks. takmembran, gulv, inventar) skal nøye tildekkes slik at de beskyttes mot skader fra f.eks. skruer, avkapp, maling, tråkk etc. </t>
  </si>
  <si>
    <t>Toleranseklasse B i bruksareal i henhold til den enhver tid gjeldende utgave av  NS 3420, skal legges til grunn for planhet (svanker og bulninger) og retning (helning og loddavvik). Underordnede rom klasse C.</t>
  </si>
  <si>
    <t>Der det skal være synlige betongoverflater skal det utføres et prøvefelt, eller det skal avholdes en befaring på et referanseprosjekt eller lignende.</t>
  </si>
  <si>
    <t>Slik at kvaliteten på betongoverflatene blir omforent før utførelse.</t>
  </si>
  <si>
    <t>Avtales om det skal være synlige staghull eller de skal lukkes (Betong/plast/i støp). Avklares om det skal utføres bordforskaling eller annen type overflate etc.</t>
  </si>
  <si>
    <t>Alle rørføringer og kabler skal forlegges skjult i vegger og dekker/himling med innfelte bokser, skjøtebokser skal ikke anvendes.</t>
  </si>
  <si>
    <t xml:space="preserve">Alle Bygningene skal utstyres med helhetlig elektronisk system for adgangskontroll og innbruddsalarm med betjeningssystem som styres fra PC. 
</t>
  </si>
  <si>
    <t xml:space="preserve">For å sikre en god leveranse på lås og beslagsløsninger til dørmiljø, skal det utarbeides en ansvarsmatrise vedrørende prosjektering, levering og montering av utstyr til dørmiljø. Typisk ansvarsmatrise fremgår av vedlegg.
Se 543 Adgangskontroll, innbrudds- og overfallsalarm. Trykk på tekst for Link til tabell. </t>
  </si>
  <si>
    <t>Låssystemene skal være programmerbare.</t>
  </si>
  <si>
    <t>for å kunne gi differensiert tilgang med sonedeling for bestemte arealer, personer og tidspunkter.</t>
  </si>
  <si>
    <t xml:space="preserve">Betjeningsenheter for adgangskontroll skal ha nødvendig belysning for enkel betjening. </t>
  </si>
  <si>
    <t>Hvilke arealer som skal ha adgangskontroll er angitt i krav til det enkelte areal</t>
  </si>
  <si>
    <t>Nærmere oppbygging av nøkkelsystem, antall nivåer, antall nøkler etc. er avhengig av prosjektets størrelse og kompleksitet.</t>
  </si>
  <si>
    <t xml:space="preserve">Må avklares nærmere i det enkelte prosjekt sammen med nøkkelansvarlig i EBE som også skal ha rekvisisjonsrett.
</t>
  </si>
  <si>
    <t xml:space="preserve">Teknisk personell skal ha: adgangskort, nøkkel nummer 1, IKKE nummer 10. </t>
  </si>
  <si>
    <t xml:space="preserve">Alle adgangskontrollerte dører med kortleser skal ha separat nøkkel eller kun nøkkel nummer 10 i låssystemet og kun 3-5 nøkler. </t>
  </si>
  <si>
    <t xml:space="preserve">For elektrisk låste dører skal det monteres manuelle nødåpnere, med grønn Kacboks/rømningsboks og i noen tillfeller inkl. misbrukalarm. </t>
  </si>
  <si>
    <t>Alle tekniske rom skal ha låssystem 6BL1179, og kun de.</t>
  </si>
  <si>
    <t xml:space="preserve">Bygget skal være skiltet både utvendig og innvendig i tråd med krav til universell utforming NS 11001 og lovpålagt skilting, samt skilting i forhold til beredskap. Det henvises til gjeldende NS 3041. 
</t>
  </si>
  <si>
    <t xml:space="preserve">Skilt skal følge Bergen kommunens visuelle profil og må oppfylle retningslinjer gitt i Bergens kommunes gjeldende profilmanual.
</t>
  </si>
  <si>
    <t xml:space="preserve">Innvendig skilting står også omtalt i Bergen kommune sin «Merkemanual», sammen med retningslinjer og krav for merking av anlegg, komponenter og utstyr. </t>
  </si>
  <si>
    <t xml:space="preserve">Møbleringsplan og plassering av brannposter/rømningsplaner/kunst/annet utstyr i bygget må samkjøres, slik at disse blir lett tilgjengelig og lett synlig. </t>
  </si>
  <si>
    <t>Skal avklares med og godkjennes av EBE Teknisk 
Faggruppe (TFG brann).</t>
  </si>
  <si>
    <t xml:space="preserve">Møbleringsplan skal ta hensyn til sikker rømning iht. prosjekterte flukt og rømningsveier. Ark og RIBR skal samkjøre dette. </t>
  </si>
  <si>
    <t>Plassering av rømningsplaner skal gjennomgås med TFG</t>
  </si>
  <si>
    <t>Skal godkjennes av EBE Teknisk Faggruppe (TFG brann).</t>
  </si>
  <si>
    <t xml:space="preserve">I rom hvor det lagres brannfarlig vare/gass  skal rommet være utformet som egen branncelle.  
</t>
  </si>
  <si>
    <t>Eks. forskningsrom, lagerrom, garasjeareal, medisinrom, etc. Rommene skal være merket med brannfarlig vare/gass utvendig på dør til rommet og på aktuelle branndokumentasjonstegning (inkl. alarmplaner)</t>
  </si>
  <si>
    <t>Branntettingen skal ikke utføres av mer enn ett firma som er godkjent for denne type arbeid.</t>
  </si>
  <si>
    <t>Utvendige bosspann skal være av ubrennbar material.</t>
  </si>
  <si>
    <t>Skal avklares med og godkjennes av EBE Teknisk Faggruppe (TFG brann).</t>
  </si>
  <si>
    <t xml:space="preserve">Bosspann skal ikke plasseres på brennbar vegg eller ved brennbart takoverbygg. </t>
  </si>
  <si>
    <t xml:space="preserve">Plassering av utv. Bosspann skal risikovurderes ift. fare for påsatte branner. </t>
  </si>
  <si>
    <t xml:space="preserve">Plassering av  utvendige bosspann skal angis på en oversiktstegning for byggets uteareal. </t>
  </si>
  <si>
    <t xml:space="preserve">Valg av utstyr (benker og utemøbler) og dens plassering skal risikovurderes ift. fare for påsatte branner og tilkomst til bygg for utrykningskjøretøy.  </t>
  </si>
  <si>
    <t xml:space="preserve">Bygg utover hovedbygg (eks. utebod/småbygg) skal være detektert og koblet mot byggets brannalamanlegg.  </t>
  </si>
  <si>
    <t>Bygg utover hovedbygg (eks. utebod/småbygg) Lås til dør skal være en del av byggets nøkkelsystem.</t>
  </si>
  <si>
    <t xml:space="preserve">Bygg utover hovedbygg (eks. utebod/småbygg) skal ha tilgjengelig slukkeutstyr, herav brannslange. </t>
  </si>
  <si>
    <t>Det skal ikke beplantes større blomster, busker, trær o.l inntil fasader.</t>
  </si>
  <si>
    <t xml:space="preserve">Alle rømningsveier ut til det fri skal ha takoverbygg eller annen form for beskyttelse som sikrer beskyttelse mot snøfall om vinteren. </t>
  </si>
  <si>
    <t xml:space="preserve">Rømningsveier som kun benyttes til rømning, skal ha utvendig tak med tilstrekkelig bredde og dybde for å ivareta sikker rømning ved snøvær. </t>
  </si>
  <si>
    <t xml:space="preserve">Branngardiner skal  ikke benyttes. </t>
  </si>
  <si>
    <t xml:space="preserve">Erfaringsmessig er det store driftsmessige problemer med Branngardiner i bruk. </t>
  </si>
  <si>
    <t>Keramikkrom skal utføres som egen branncelle, og skal ikke ha brennbart materiell i rommet utover det utstyr som benyttes til bruk. Gjelder også for andre installasjoner og reoler i rommet.</t>
  </si>
  <si>
    <t xml:space="preserve">Ledelys for keramikkromet, og ventilasjon for Keramikkovn skal være på UPS. </t>
  </si>
  <si>
    <t>Laminert situasjonsplan med flik "Situasjonsplan" skal foreligge i branndokumentasjonsskapet ved brannalarmsentralen.</t>
  </si>
  <si>
    <t xml:space="preserve">RIBR lager evakueringsplan i samspill med RIE ut ifra "SOM BYGGET" brannkonsept og brannverntegninger for bygget. </t>
  </si>
  <si>
    <t>EBE TFG Brann og bruker må være delaktig for 
informasjon til evakueringsplan med hensyn til 
organisering og informasjon som omfatter EBE / bruker organisasjonen.</t>
  </si>
  <si>
    <t xml:space="preserve">Luker, vinduer eller andre installasjoner som bryter branncellen skal ha typegodkjenning for samme krav som aktuell branncelle. </t>
  </si>
  <si>
    <t>Det skal fremkomme på branndokumentasjonstegning der luker, vinduer eller andre installasjoner bryter branncellen.</t>
  </si>
  <si>
    <t xml:space="preserve">Ved detaljprosjektering må det lages en oversiksliste over alle installasjoner med brannteknisk funksjon som har batteribackup / UPS. </t>
  </si>
  <si>
    <t xml:space="preserve">Oversiktslisten for batteribackup / UPS må vise type utstyr og plassering. </t>
  </si>
  <si>
    <t>Oversiktslisten for batteribackup / UPS må henvise til ytterligere FDV for installasjon</t>
  </si>
  <si>
    <t xml:space="preserve">Mellom Atrium og tilstøtende+G34:G38 brannceller skal det være brannskille mellom kjøkken/storkjøkken/andre risikorom, etc. </t>
  </si>
  <si>
    <t xml:space="preserve">Ved store brannceller (forsamlingslokaler, hjemmeområder skole/barnhage, kontormiljø) skal RIBR i brannkonseptet definere forutsetninger og begrensninger for bruk. </t>
  </si>
  <si>
    <t xml:space="preserve">Dette for å sikre at fluktveier blir ivaretatt innad i branncellen og helt ut til det fri (iht. prosjekteringsgrunnlaget). </t>
  </si>
  <si>
    <t xml:space="preserve">RIBR utarbeider situasjonsplan og kaller inn brannvesenet for avklaringsmøter med hensyn til branntekniske krav og innspill fra brannvesenet sin side for tilkomst brannvesen, angrepsveier, oppstillingsplass, tilgjengelighet for slukkevann, etc. </t>
  </si>
  <si>
    <t>TFG brann skal også kalles inn til disse møter.</t>
  </si>
  <si>
    <t>Det skal ikke benyttes skyvedør i forbindelse med fluktvei eller rømningsvei.</t>
  </si>
  <si>
    <t xml:space="preserve">Alle luker for å ivareta røykventilering av trapperom og andre arealer iht. krav, skal plasseres og installeres slik at testing, kontroll og vedlikehold kan lett utføres uten bruk av lift verken ute eller inne i bygget. </t>
  </si>
  <si>
    <t>Løsningsforslag skal fremvises til EBE Teknisk 
Faggruppe (TFG brann).</t>
  </si>
  <si>
    <t>X</t>
  </si>
  <si>
    <t xml:space="preserve">Dører, vinduer og luker for røykventilering skal tilrettelegges slik at disse er beskyttet mot regn og snø inn i bygget når disse er i åpen stilling. </t>
  </si>
  <si>
    <t>Løsningsforslag for styring av røykventilering (alarmorganisering) skal fremvises til EBE Teknisk Faggruppe (TFG brann) for godkjenning.</t>
  </si>
  <si>
    <t xml:space="preserve">Bygg skal som hovedregel bygges etter preaksepterte branntekniske ytelser. </t>
  </si>
  <si>
    <t>Ved etablering av brannkonsept/brannstrategi, brann notat, der eksisterene bygg er en del av/henger sammen med et nybygg eller rehabiliteringsprosjekt, skal hele den berørte byggningsmassen vurderes og beskrives i et samlet brannkonseptet. De tekniske installasjoner som omhandler brannsikkerhet må sees som en helhet for det totale byggverket.</t>
  </si>
  <si>
    <t xml:space="preserve">Inngangsparti skal være terskelfrie. </t>
  </si>
  <si>
    <t xml:space="preserve">Terskelfrie utgangsdører skal ha fri vandring. </t>
  </si>
  <si>
    <t>For å sikres at 
fremmedlegemer ikke kan 
kile seg fast under dører 
(grus/steiner som setter 
seg fast i rister).</t>
  </si>
  <si>
    <t>Inngangsparti skal være overbygget</t>
  </si>
  <si>
    <t>Rist og matter i inngangsparti må samlet ha en lengde som tilsvarer 4-5 steg</t>
  </si>
  <si>
    <t>Inngangspartiet må ha et gulvmateriale som tåler fukt</t>
  </si>
  <si>
    <t>Farge på gulvmaterialet i inngangsparti skal ikke være i helt lyse og helt mørke farger.</t>
  </si>
  <si>
    <t xml:space="preserve">I inngangspartiet må det monteres sone-inndelt matteløsning med utvendig avskrapningsrist på sandfangskum. </t>
  </si>
  <si>
    <t>Rom for lading av elektriske rullestoler, El-sparkesykler, EL-sykler eller lignende skal være egen branncelle.</t>
  </si>
  <si>
    <t>Rom for lading av elektriske rullestoler, El-sparkesykler, EL-sykler eller lignende plasseres nært utgang til det fri på bakkeplan</t>
  </si>
  <si>
    <t>Rom for lading av elektriske rullestoler, El-sparkesykler, EL-sykler eller lignende skal ha egen dør rett ut til det fri.</t>
  </si>
  <si>
    <t>Renholdsrom og renholdssentral skal være egen branncelle med dørpumpefunksjon.</t>
  </si>
  <si>
    <t>Skal sikre at dør kan holdes åpen om nødvendig for drift i perioder.</t>
  </si>
  <si>
    <t>Renholdsrom/renholdssentral, Dør/dørpumpefunksjon skal være forriglet til brannalarmanlegget, slik at dører lukkes ved utløst brannalarm.</t>
  </si>
  <si>
    <t xml:space="preserve">Renholdsrom skal lukkes i tilfelle brann. </t>
  </si>
  <si>
    <r>
      <rPr>
        <sz val="11"/>
        <color rgb="FF000000"/>
        <rFont val="Calibri"/>
        <family val="2"/>
      </rPr>
      <t xml:space="preserve">Ved rehabilitering av bygg der radonkonsentrasjonen overstiger 100 Bq/m³, skal tiltak iht. </t>
    </r>
    <r>
      <rPr>
        <i/>
        <sz val="11"/>
        <color rgb="FF000000"/>
        <rFont val="Calibri"/>
        <family val="2"/>
      </rPr>
      <t>701.706 Tiltak mot radon i eksisterende bygninger (SINTEF, 2017)</t>
    </r>
    <r>
      <rPr>
        <sz val="11"/>
        <color rgb="FF000000"/>
        <rFont val="Calibri"/>
        <family val="2"/>
      </rPr>
      <t xml:space="preserve"> utføres.</t>
    </r>
  </si>
  <si>
    <t>Alle kablerkulverter, gruber og rørinntak skal sikres mot radoninntrengning. Tettingen skal være mulig å åpne opp for trekking av nye kabler ved et senere tidspunkt. Dette gjelder for alle rørinntak. Tetting rundt gjennomføringer skal utføres med mansjetter som har dokumentert god heft mot det aktuelle underlaget. Horisontale gjennomføringer kan tettes ved bruk av en flytende, elastisk fugemasse som har god heft mot tilstøtende materialer.  Man kan også benytte gasstette luker.</t>
  </si>
  <si>
    <t>Teknisk forskrift stiller krav til brannskille rundt tavlerom/tavleskap i tilknytning til rømningsvei. Kravet til brannskille skal også gjelde for tavlerom/tavleskap i forbindelse med fluktveier i brannceller også.</t>
  </si>
  <si>
    <t>Det skal utføres radonmåling på minst 4 rom med elektroniske radonmålere i god tid før overlevering av bygget eller avsluttet rehabiltiering. Resultatet sendes til TFG prosjektleder.</t>
  </si>
  <si>
    <t xml:space="preserve">Det må dokumenteres at masser til innvendige oppfyllinger ikke inneholder mengder med radongass utover byggeforskriftenes krav. Fyllmassene må derfor ha dokumentert lav radonavgivelse, radium, Ra-226 &lt; 150 Bq/kg. Det henvises for øvrig til Prosedyrer for prøvetakning og analyse (Statens strålevern, u.d.). Deklarasjon for tilkjørte masser må foreligge og leveres som en del av FDV. </t>
  </si>
  <si>
    <t>Sjekkliste for montering av radonmembran skal benyttes. Det skal tas 4 bilder per fløy/bygg for å vise kvalitet på utført arbeid: 1) innvendig hjørne, 2) utvendig hjørne, 3) gjennomføringer, 4) overgang ringmur/ gulv.</t>
  </si>
  <si>
    <t>Dersom tiltaket berører nye fundamenter eller medfører endrede laster på eksisterende, skal grunnundersøkelser gjennomføres som grunnlag for fastsettelse av fundamenteringsmetode (totalsonderinger, vingeboringer og poretrykksmålinger).</t>
  </si>
  <si>
    <t xml:space="preserve">Poretrykksmålere skal stå gjennom hele byggeprosessen. </t>
  </si>
  <si>
    <t xml:space="preserve">Ved sprengning og spunting, skal vibrasjonsmålinger gjennomføres. Besiktigelsesrapport må utformes. </t>
  </si>
  <si>
    <t>Rapport overleveres prosjektet og legges ved 
FDV dokumentasjonen.</t>
  </si>
  <si>
    <t>Det skal verifiseres at nærliggende konstruksjoner tåler vibrasjoner innenfor gjeldende forskriftskrav før arbeidene påbegynnes for å unngå unødvendige tvister ved skader.</t>
  </si>
  <si>
    <t xml:space="preserve">Det må på et tidlig tidspunkt avklares om bygget skal sprinkles. </t>
  </si>
  <si>
    <t>Velges sprinkler som brannteknisk tiltak i 
bygget, må det dokumenteres at det er 
tilstrekkelig vannforsyning til å dekke behovet 
for sprinkleranlegget, med separat vanntilførsel.</t>
  </si>
  <si>
    <t>Tilbakefylling rundt fundamenter av alle typer skal utføres i henhold til Byggforsk detaljblad, serie 521</t>
  </si>
  <si>
    <t>Utvendig fuktsikring av bygningsdeler mot terreng (drenering) skal utføres i henhold til Byggforsk detaljblad 514.221.</t>
  </si>
  <si>
    <t xml:space="preserve">Det skal alltid legges filterduk mellom drenerende masser og ikke-drenerende masser. </t>
  </si>
  <si>
    <t xml:space="preserve">
Det skal benyttes stive dreneringsrør</t>
  </si>
  <si>
    <t xml:space="preserve">Atkomst til dreneringsrør skal legges så de lett kan vedlikeholdes eller byttes. </t>
  </si>
  <si>
    <t xml:space="preserve">Dreneringsrør ut fra såle skal ikke føres under annen bygning/konstruksjon. </t>
  </si>
  <si>
    <t>Dreneringsrør skal ha stakepunkt som skal være tilgjengelig med grenrør, som avsluttes ved terreng og med låsbar kumtopp.</t>
  </si>
  <si>
    <t>Betongkonstruksjonene skal tilfredsstille eksponeringsklasse i henhold til gjeldende NS 3420 og NS EN 1992 1 1. Krav i nasjonalt tillegg i standarden er gjeldende.</t>
  </si>
  <si>
    <t xml:space="preserve">I betongkonstruksjoner skal alle åpninger i vegger, samt søylehjørner hvor det kan forekomme kjøring med biler og lignende beskyttes med innstøpte vinkler eller fendervinkler. </t>
  </si>
  <si>
    <t>Alt innstøpningsgods skal være varmforsinket.</t>
  </si>
  <si>
    <t xml:space="preserve">Utførelse av Stålkonstruksjoner skal tilfredsstille kravene i gjeldende  NS EN 1090 2 og kontrolleres i henhold til  NS EN ISO 3834.  </t>
  </si>
  <si>
    <t xml:space="preserve">Korrosjonsklasser for stål skal bestemmes i henhold til  NS EN ISO 12944, del 1 8. </t>
  </si>
  <si>
    <t xml:space="preserve">Overflatebehandling stål skal tilfredsstille holdbarhetsklasse H. </t>
  </si>
  <si>
    <t xml:space="preserve">
Synlige stålkonstruksjoner skal ha malt overflate. </t>
  </si>
  <si>
    <t>For stålkonstruksjoner som kommer ferdig behandlet fra fabrikk, kreves det at alle rifter og sår utbedres og overmales slik at krav til korrosjonsbeskyttelse opprettholdes.</t>
  </si>
  <si>
    <t>Fabrikkbehandlede eksponerte materialer skal skrus sammen og ikke sveises på stedet. Hvis sveiset, samme behandling som hos fabrikk.  Dersom ikke annet er gitt, skal ett strøk maling være minimum 100 µm tykt.</t>
  </si>
  <si>
    <t>Sveisearbeid på byggeplassen skal reduseres 
til et minimum</t>
  </si>
  <si>
    <t>Punktsveis skal ikke benyttes i permanente konstruksjoner</t>
  </si>
  <si>
    <t>Alle sveiser i konstruksjoner som blir synlige, skal ha jevne overganger uten sprang, grater og lignende.</t>
  </si>
  <si>
    <t xml:space="preserve">Sveiser på plane flater slipes ned, slik at de ikke er synlige etter overflatebehandling. </t>
  </si>
  <si>
    <t>Stålkonstruksjoner skal ikke plasseres i kondenssoner i konstruksjonene.</t>
  </si>
  <si>
    <t xml:space="preserve">Dersom det benyttes hule stålrør som bærekonstruksjoner, skal disse i tillegg til brannbeskyttende maling, fylles med armert betong. </t>
  </si>
  <si>
    <t>Dette for å oppnå  bedre stabilitet og bedre brannmotstand.</t>
  </si>
  <si>
    <t xml:space="preserve">Når massivtre benyttes, skal det benyttes som bærende konstruksjon.
</t>
  </si>
  <si>
    <t xml:space="preserve">Bruk av massivtre kan noen ganger være ønskelig av estetiske og miljømessige årsaker. </t>
  </si>
  <si>
    <t>Limtredragere eksponert for vær og vind skal alltid beskyttes/kles inn.</t>
  </si>
  <si>
    <t>Søyleføtter og bolter skal flukte med ferdig gulv</t>
  </si>
  <si>
    <t xml:space="preserve">Ved synlige søyler i betong skal glatt forskaling benyttes. </t>
  </si>
  <si>
    <t>Ved firkantsøyler skal alle synlige søylehjørner avfases med trekantlekt (ca. 20 mm).</t>
  </si>
  <si>
    <t>Ved synlige bjelker skal glatt forskaling benyttes</t>
  </si>
  <si>
    <t xml:space="preserve"> Alle synlige bjelkehjørner skal avfases med ca. 20 mm trekantlekt</t>
  </si>
  <si>
    <t>Støpte T bjelker utføres iht. relevante Byggforsk detaljblad.</t>
  </si>
  <si>
    <t>225 Brannbeskyttelse av bærende konstruksjon</t>
  </si>
  <si>
    <t xml:space="preserve">Alle bærende konstruksjoner skal ha brannmotstand i henhold til brannkonsept. 
</t>
  </si>
  <si>
    <t>På stål- og trekonstruksjoner kan det benyttes brannhemmende maling, impregnering eller isolasjon, men dette må dokumenteres spesifikt, iht. brannkonsept.</t>
  </si>
  <si>
    <t>Alle yttervegger utføres i henhold til Byggforsk detaljblad serie 523 og 542.</t>
  </si>
  <si>
    <t>For beslag utsatt for nedbør henvises til Byggforsk detaljblad 520.415.</t>
  </si>
  <si>
    <t>Glassfasader med vindus-/dørfelt skal ha brutte kuldebroer og være selvdrenerende.</t>
  </si>
  <si>
    <t>Glassfasader mot sydøst, syd og sydvest skal ha lys- og varmeregulerende glass. Samlet krav til konstruksjon med glass:
Dagslysfaktor, LT:	75 - 60 %
Solenergifaktor, g:	30 - 45 %</t>
  </si>
  <si>
    <t>Lysberegning og inneklimasimulering må utføres.</t>
  </si>
  <si>
    <t xml:space="preserve">Glassfasader skal være tilgjengelig med lift utvendig. </t>
  </si>
  <si>
    <t xml:space="preserve">Ved innvendige glassfasader med takhøyde over to etasjer eller mer skal disse være tilgjengelige med lift. </t>
  </si>
  <si>
    <t>Glassfasader skal utføres i henhold til 14NS-EN 13830 for bygging av glassfasader.</t>
  </si>
  <si>
    <t xml:space="preserve">Brannkrav i glassfasader må ivaretas med hensyn til brannsmitte i innvendig hjørne og
vertikal brannsmitte mellom etasjer. </t>
  </si>
  <si>
    <t>Se brannkonsept, fasadetegninger og brannkonsept for det enkelte prosjekt for mer informasjon.</t>
  </si>
  <si>
    <t>Hele glassfasader skal kun benyttes på mindre arealer som et arkitektonisk element, f.eks. inngangspartier, allrom og lignende.</t>
  </si>
  <si>
    <t>Inneklimaberegninger som viser at rommene tilfredsstiller innklimakrav skal vedlegges
FDV-dokumentasjonen.</t>
  </si>
  <si>
    <t>Vinduer: Vinduer som skal benyttes som røykventilering av trapperom eller bygg generelt, skal være
lett tilgjengelig for å kunne kontrolleres/vedlikeholdes.</t>
  </si>
  <si>
    <t xml:space="preserve">Vinduer: Tilluftsvinduer/luker skal være topphengslet. </t>
  </si>
  <si>
    <t>Løsninger skal avklares med og godkjennes av 
EBE Teknisk Faggruppe (TFG brann).</t>
  </si>
  <si>
    <t xml:space="preserve">Vinduer: Komplett vindu (glass med omramming/karm) skal tilfredsstille de til enhver tid gjeldende kravene til Norsk Dør- og Vinduskontroll. 
</t>
  </si>
  <si>
    <t>Vinduer: Vinduer skal monteres i henhold til produsentens anvisning og Byggforsk detaljblad serie 523.7 og 533.</t>
  </si>
  <si>
    <t>Vinduer: Vinduer i branncellebegrensende vegg må ha tilfredsstillende brannmotstand dersom rømning skjer forbi det aktuelle vindu i en annen branncelle (gjelder både for innvendige og utvendige vinduer).</t>
  </si>
  <si>
    <t>Vinduer: For aluminiumsvindu skal avrenning være mot utside og ikke under.</t>
  </si>
  <si>
    <t>Vinduer: Alle vinduer og dører skal utføres med vedlikeholdsfri overflate utvendig av brennlakkert aluminium eller som aluminiumsvindu med innvendig trebekledning.</t>
  </si>
  <si>
    <t xml:space="preserve">Vinduer: Det skal være lufting på baksiden av vindubeslag. </t>
  </si>
  <si>
    <t>Slik at råteskader ikke oppstår ved aluminiumsbeslåtte trevinduer.</t>
  </si>
  <si>
    <t>Vinduer: Krav til konstruksjon, det vil si vinduets egenskaper med hensyn til U verdi/lyd/sol og lys, skal alltid verifiseres i prosjekter ved å utføre beregninger og om nødvendig endres slik at tilfredsstillende inneklima blir nådd.</t>
  </si>
  <si>
    <t xml:space="preserve">Vinduer: Åpningsvinduer skal primært være utadslående med toppsving. 
</t>
  </si>
  <si>
    <t>Vinduer Det skal være Innadslående åpningsvinduer for etasjer mot terrengnivå der utadslående vindu vil utgjøre risiko for kollisjon/ personskade.</t>
  </si>
  <si>
    <t>Vinduer: Åpningsvinduer skal kunne settes i sikker lufteposisjon</t>
  </si>
  <si>
    <t>Vinduer: Åpningsvinduer skal ha låsbar barnesikring</t>
  </si>
  <si>
    <t>Vinduer: Utvendig vindusvask av åpningsvinduer skal kunne utføres fra innsiden</t>
  </si>
  <si>
    <t>Vinduer: Ved valg av vinduskvalitet skal det spesielt tas hensyn til de rådende vind- og værforhold på stedet.</t>
  </si>
  <si>
    <t xml:space="preserve">Vinduer: Innadslående vinduer med vippe- og sidesvingsfunksjon (tre posisjonsvindu) skal åpnes/lukkes med minimum to "håndtak" og  være treveis og låsbare(likelåste). </t>
  </si>
  <si>
    <t xml:space="preserve">Unntaket er rømningsvinduer som skal være 
godkjent i forhold til branntekniske krav og mål 
i teknisk forskrift. </t>
  </si>
  <si>
    <t>Vinduer barnehage og sykehjem: Åpningsbare vindu skal vindusglasset  ikke være større enn 2,25 m2.</t>
  </si>
  <si>
    <t>Det skal alltid bygges minimum 300 mm knevegg/brystning på under innside av vindu.</t>
  </si>
  <si>
    <t>Vinduer skoler: Dersom det planlegges å benytte deler av objektet/bygget til eventuelt overnatting, må alle rømningsvinduer ha maksimal avstand på 2 meter fra underkant vindu ned til planert terreng og være godkjent som rømningsvindu.</t>
  </si>
  <si>
    <t xml:space="preserve">Vinduer Skoler: Vindusglasset skal ikke være større enn 2,5 m2 av hensyn til hærverk og utskifting av glass. </t>
  </si>
  <si>
    <t>Vindu skal være uten inndeling og sprosser.</t>
  </si>
  <si>
    <t xml:space="preserve">Dører i yttervegg: Komplette dører i yttervegg skal tilfredsstille de til enhver tid gjeldende kravene til Norsk Dør- og Vinduskontroll (NDVK-Norsk dør- og vinduskontroll). 
</t>
  </si>
  <si>
    <t xml:space="preserve">Dører i yttervegg: Dører skal monteres i henhold til produsentens anvisning og relevante Byggforsk detaljblad. </t>
  </si>
  <si>
    <t xml:space="preserve">Dører i yttervegg: Det skal ikke benyttes skum ved montering.
</t>
  </si>
  <si>
    <t>Dører i yttervegg: Ved montering av dører i yttervegg skal det være spikerslag for karm, kortleser, knapper etc., i minimum 200 mm bredde på begge sider av og over døren.</t>
  </si>
  <si>
    <t xml:space="preserve">Dører i yttervegg skal ha dokumentert holdbarhet minimum klasse C4 iht.  NS EN 14600. Dører som brukes hyppig skal tilfredsstille klasse C5. </t>
  </si>
  <si>
    <t xml:space="preserve">Dører i yttervegg skal ha forsterket karm og solide hengsler. </t>
  </si>
  <si>
    <t>Dører i yttervegger skal ha minimum ett hengsel mer enn fabrikantens godkjenning.</t>
  </si>
  <si>
    <t xml:space="preserve">Dører i yttervegg skal være klimatilpasset, robuste i bruk og innbruddsikre i henhold til kravene i  NS EN 1627, klasse 1. </t>
  </si>
  <si>
    <t>Dører i yttervegg: Dører skal være stål- eller aluminiumsutførelse med personsikkert glass.</t>
  </si>
  <si>
    <t xml:space="preserve">Dører i yttervegg: Glassfelt skal være 600 - 900 mm høyde over bakken. Profilene skal ha minimum bredde 100 mm. Alle dører skal ha 600 - 900 mm brystning med 400 mm høy sparkeplate på begge sider og med bredde som dørblad. </t>
  </si>
  <si>
    <t>Dører i yttervegg skal leveres ferdig overflatebehandlet fra fabrikk.</t>
  </si>
  <si>
    <t>Dører i yttervegg: Ståldører leveres med rustfri terskel tilrettelagt for transport med vogn inkl. anslag.</t>
  </si>
  <si>
    <t>Dører i yttervegg skal ha en overfals som skal dekke utsparinger i karm forårsaket av låskass( er) eller elektriske sluttstykker. Overfalsen skal dekke utsparinger + minimum 10 mm.</t>
  </si>
  <si>
    <t>Dører i yttervegg: Det skal primært monteres dørstoppere i skinne for dørlukker.</t>
  </si>
  <si>
    <t xml:space="preserve">Dører i yttervegg: Dørstoppere skal ikke monteres på gulv. </t>
  </si>
  <si>
    <t>Dører i yttervegg: Ved antikvariske hensyn som hindrer de oppgitte krav kan andre løsninger vurderes.</t>
  </si>
  <si>
    <t>260 Yttertak, generelt</t>
  </si>
  <si>
    <t xml:space="preserve">Dører: Dørautomatikker (DA) skal tilknyttes en sentralisert UPS løsning. </t>
  </si>
  <si>
    <t>Dersom sentralisert UPS ikke eksisterer kan dørautomatikk ha integrert UPS.</t>
  </si>
  <si>
    <t xml:space="preserve">Dører: Stikk til dørautomatikk skal plasseres over himling eller minimum 260cm over bakken. </t>
  </si>
  <si>
    <t>Dører til medisinrom: Skal utstyres med on-line kortleser m/tastatur for innpassering og vanlig utpasseringsbryter.</t>
  </si>
  <si>
    <t>Dørmiljøet skal ha lukket/låst overvåking.</t>
  </si>
  <si>
    <t>Tommy sjekker</t>
  </si>
  <si>
    <t>Dører i medisinrom:  Dersom det er eget medisinskap – skal også dette skapet utstyres med on-line kortleser m/tastatur og el.lås med lukket/låst overvåking.</t>
  </si>
  <si>
    <t>Dører i medisinrom:  Dersom det ikke er eget medisinskap – skal det også være kortleser for utpassering m/tastatur (inn/ut-leser funksjon).</t>
  </si>
  <si>
    <t>Dører: Bruksdører skal ikke benyttes for tilluft til røykventilering. Det skal prosjekteres egne luker/vinduer/dører for denne funksjon.</t>
  </si>
  <si>
    <t>Dører skal ha klemsikring. Dørene skal klemsikres i henhold til EN16005.</t>
  </si>
  <si>
    <t xml:space="preserve">Klemsikring på ytterdører skal fremlegges til 
godkjenning hos byggherre. </t>
  </si>
  <si>
    <t>Dører: Valgte sikkerhetssensor på dører skal ivareta klemsikring både på hengsel og anslagsside.</t>
  </si>
  <si>
    <t>Det skal primært monteres dørstopper på vegg bestående av gummiknott, skrue og spikerslag.</t>
  </si>
  <si>
    <t>Dersom dørholdemagnet skal monteres, skal denne monteres i skinne og være tilkoblet mot byggets brannalarmanlegget.</t>
  </si>
  <si>
    <t xml:space="preserve">For å kunne slippe, slik at 
døren lukkes automatisk 
 (eller tilsvarednde 
deteksjonsløsning). </t>
  </si>
  <si>
    <t>Branndører skal leveres med mekanisk stolpe for elektrisk sluttstykke tilpasset dørautomatikk.</t>
  </si>
  <si>
    <t xml:space="preserve">Slik at dette kan 
ettermonteres. </t>
  </si>
  <si>
    <t>Boenhet og sykehjem: Karmoverføring og gjennomføring skal leveres i 1-fløyet dør. For 2-fløyede dører skal det leveres karmoverføring og gjennomføring i begge dørfelt.</t>
  </si>
  <si>
    <t>Alle dører i rømnings- og fluktveier skal ha vandring/slagretning i rømningsretning.</t>
  </si>
  <si>
    <t xml:space="preserve">Alle rømningsdører og dører i branncellebegrensende konstruksjoner, skal leveres som en-fløyde dører uten sidefelt opp til bredde M14. </t>
  </si>
  <si>
    <t xml:space="preserve">Dører i rømningskorridorer der det er prosjektert rømning i begge retninger, skal det etableres to separate dører med separate slagretninger. </t>
  </si>
  <si>
    <t xml:space="preserve">Låssystemer for dør i yttervegg: Rør for kabler i karmer og dørblad skal bygges inn i dørene/glassfasaden på fabrikk iht. dørenes funksjon.
</t>
  </si>
  <si>
    <t>Funksjonsplan/soneplan vil synliggjøre 
ytterdørenes funksjon. Avklares med EBE Teknisk Faggruppe.</t>
  </si>
  <si>
    <t xml:space="preserve">Låssystemer for dør i yttervegg: Rørene for kabler skal ha diameter minimum 16 mm og runde sveisede bend. </t>
  </si>
  <si>
    <t>Låssystemer for dør i yttervegg: Alle rør for kabler skal leveres fra fabrikk med trekketråd/snor eller kabel/original kabel m/plugg.</t>
  </si>
  <si>
    <t>Låssystemer for dør i yttervegg: I tredører skal låskassen være modul/connect-standard tilsvarende LK565.</t>
  </si>
  <si>
    <t>Låssystemer for dør i yttervegg: Aluminiumsdører skal ha SIS-standard tilsvarende LK565, og ikke smalprofil.</t>
  </si>
  <si>
    <t xml:space="preserve">Låssystemer for dør i yttervegg: Ingen smekklåser til elektromekaniske dørmiljø skal ha oppstillingsnøkkel/oppstillingsknapp. </t>
  </si>
  <si>
    <t>Låssystemer for dør i yttervegg: Dører som er styrt eller overvåket av adgangskontroll skal ha elektrisk sluttstykker.</t>
  </si>
  <si>
    <t>Låssystemer for dør i yttervegg: Alle elektriske sluttstykker skal oppfylle et minimumskrav på bruddstyrke: 900kg og listetrykk: 40 kg</t>
  </si>
  <si>
    <t>Låssystemer for dør i yttervegg: Alle nødåpningsbryter skal ha dekklokk, lys og lydvarsling i tillegg
varsling til aksjonsapparat der bygget har dette for overvåking.</t>
  </si>
  <si>
    <t>For alle ytterdører, porter, osv skal det leveres et nytt patentert mekanisk låssystem.</t>
  </si>
  <si>
    <t>Låssystemer for dør i yttervegg: På dører som i forbindelse med rømning er utstyrt med nødåpner, skal det leveres innvendig sylinder, ikke knappvrider.</t>
  </si>
  <si>
    <t>Låssystemer for dør i yttervegg: Der det er rømningsdører som er låst hele døgnet (ikke bruksdører) skal det benyttes panikkbeslag.</t>
  </si>
  <si>
    <t xml:space="preserve">Låssystemer for dør i yttervegg: Rømningsdører som er låst hele døgnet skal også leveres med magnetlås for å hindre misbruk av panikkbeslag, og være koblet mot nødåpner/brannsignal for korrekt rømning. </t>
  </si>
  <si>
    <t xml:space="preserve">Låssystemer for dør i yttervegg: 2-fløyede dører skal leveres med panikkbeslag på sidefelt hvis rømningsbredden krever det og sidefelt avlåst med magnetlås. </t>
  </si>
  <si>
    <t xml:space="preserve">Låssystemer for dør i yttervegg: Magnetlås skal ikke fristilles ved bruk av adgangskontrollen. Kun fristilling på brannsignal og nødåpner. </t>
  </si>
  <si>
    <t>Låssystemer for dør i yttervegg: Der det monteres dørautomatikk eller dørlukker, skal disse ikke kapsles inn utover produktets eget originale deksel.</t>
  </si>
  <si>
    <t>Dette for å ivareta 
fremtidig service og 
vedlikehold av 
dørautomatikk og dørlukker
 uten å måtte demontere 
lister, beslag o.l for å 
komme til.</t>
  </si>
  <si>
    <t xml:space="preserve">Beslag på utvendige dører:  Skal være i rustfritt stål i minimum kvalitet AISI 316. </t>
  </si>
  <si>
    <t>Beslag på utvendige dører: Dørvridere skal ha rullelager eller nålelager</t>
  </si>
  <si>
    <t>Beslag på utvendige dører: Det skal ikke brukes plast i åpningsmekanismer, vridere eller hengsler i vinduer, dører eller porter.</t>
  </si>
  <si>
    <t xml:space="preserve">Beslag på utvendige dører: Sylinder/dørvrider skal leveres med langskilt for å være robust. </t>
  </si>
  <si>
    <t>Beslag på utvendige dører: For stål og aluminiumsdører skal det være gjennomgående skruer for feste av beslaget.</t>
  </si>
  <si>
    <t>Beslag på utvendige dører: Det skal benyttes rustfrie skruer for innfesting av beslag som igjen skal være festet med gjengesikring.</t>
  </si>
  <si>
    <t>Beslag på utvendige dører: Popnagler skal ikke benyttes.</t>
  </si>
  <si>
    <t xml:space="preserve">Beslag på utvendige dører: Adgangskontrollerte bruksdører i yttervegg skal bestykkes med 2-falle låskasse og dørvrider. </t>
  </si>
  <si>
    <t xml:space="preserve">Beslag på utvendige dører: Det skal ikke benyttes bøylehåndtak på ytterdører.  </t>
  </si>
  <si>
    <t xml:space="preserve">Fuging, tetting, glasslister: Alle flater rengjøres og primes før påføring av fugemasse. 
</t>
  </si>
  <si>
    <t xml:space="preserve">Fuging, tetting, glasslister: Bunnfyllingslist av ekspandert polyethylen med lukket cellestruktur monteres. </t>
  </si>
  <si>
    <t xml:space="preserve">Fuging, tetting, glasslister: Høyelastisk fugemasse skal brukes utvendig. </t>
  </si>
  <si>
    <t xml:space="preserve">Fuging, tetting, glasslister: Utvendig eksponert fugemasse skal være UV bestandig og ha overdekningsbeslag. </t>
  </si>
  <si>
    <t>Fuging, tetting, glasslister: Skum skal ikke benyttes.</t>
  </si>
  <si>
    <t xml:space="preserve">Fuging, tetting, glasslister: All branntetting av dørkarm/vegg skal utføres i henhold til monteringsanvisning fra leverandør. </t>
  </si>
  <si>
    <t>Fuging, tetting, glasslister: All branntetting skal dokumenteres.</t>
  </si>
  <si>
    <t xml:space="preserve">Porter: Utføres i aluminium eller pulverlakkert stål med isolert rulle- eller leddheiseport og
motordrift. 
</t>
  </si>
  <si>
    <t xml:space="preserve">Porter: Motorfunksjon skal minimum kunne gi åpen og lukket posisjon til aksjonsapparat. </t>
  </si>
  <si>
    <t>Porter: Fjærmekanisme skal ha forsterket fjær som tåler høy bruksfrekvens.</t>
  </si>
  <si>
    <t xml:space="preserve">Porter: Innfesting av porter, motor, releer etc. skal vibrasjons isoleres. </t>
  </si>
  <si>
    <t xml:space="preserve">Porter skal ha låsbar/adgangskontrollert gangdør ved siden av port. </t>
  </si>
  <si>
    <t>Porter: Der det ikke er plass til dør ved port grunnet byggets utforming skal gangdør i port leveres med føringsvei i dør og port for eventuell kabling til vegg for adgangskontroll o.l. det skal ikke være utenpålagte kanaler på dør eller port.</t>
  </si>
  <si>
    <t>Porter: Dersom porter skal benyttes ved rømning, røykventilering eller andre branntekniske
formål, skal disse kobles mot brannalarmanlegget.</t>
  </si>
  <si>
    <t>Det kreves tilkobling mot UPS.</t>
  </si>
  <si>
    <t xml:space="preserve">Porter: Mekanisk rømning skal være mulig og dokumenteres. </t>
  </si>
  <si>
    <t xml:space="preserve">Porter: Mekanisk rømning skal tydelig merkes på port hvordan bruken er tenkt. </t>
  </si>
  <si>
    <t>Porter: Valg av løsning må være brannteknisk godkjent og dokumentert.</t>
  </si>
  <si>
    <t>Teknisk installasjoner på tak eller i fasade (f. eks. solcellepaneler, varmepumper, etc.) som kan være utsatt for brann, skal ha deteksjon med varme eller flammedetekterende kamera. Viser til NEK400:2022-421.</t>
  </si>
  <si>
    <t>Utvendig deteksjonskabel skal ikke brukes.</t>
  </si>
  <si>
    <t>Betong-/pusseflater utendørs skal behandles med soppdreper.</t>
  </si>
  <si>
    <t>Eksisterende malte treflater skal behandles med soppdreper.</t>
  </si>
  <si>
    <t>Totrinnstetting mot nedbør skal utføres. For nærmere beskrivelse av totrinnstetting henvises til byggdetaljblad 542.003.</t>
  </si>
  <si>
    <t xml:space="preserve">Skal utføres slik at vindskjerm hindrer at vann 
treffer direkte på luftsperresjiktet. 
Luftsperresjiktet skal være så tett at det oppstår 
et trykkfall når vann eventuelt passerer 
regnskjermen. </t>
  </si>
  <si>
    <t xml:space="preserve">Vann og fokksnø som kan trenge inn i konstruksjonen, skal dreneres ut uten å forårsake skader. Kravene gjelder konstruksjon inkludert alle tilslutninger. </t>
  </si>
  <si>
    <t xml:space="preserve">Det skal tas spesielt hensyn til overganger mellom vegg og vindu, dører etc. </t>
  </si>
  <si>
    <t xml:space="preserve">Utvendig tetting og beslag, inkludert fuger, vind- og dampsperresjikt, skal utformes slik at infiltrasjon av kaldluft eller varmluft i konstruksjonen unngås. </t>
  </si>
  <si>
    <t>Værutsatt fugemasse skal være beskyttet.</t>
  </si>
  <si>
    <t>Trekledning skal være impregnert og ferdig beiset/malt fra fabrikk, samt inneha en luftet konstruksjon.
Trekledning skal påføres et dekkstrøk etter montasje.</t>
  </si>
  <si>
    <t>Trekledningen skal være liggende og med hjørnebord som beskytter endeved.</t>
  </si>
  <si>
    <t xml:space="preserve">Trekledninger som kan være utsatt for brann / ildpåsettelse skal ha deteksjon med varme eller flammedetekterende kamera. </t>
  </si>
  <si>
    <t>Musebånd skal brukes.</t>
  </si>
  <si>
    <t>Fasade med teglforblending utføres i henhold til Byggforsk detaljblad 542.301</t>
  </si>
  <si>
    <t>Tegl skal være frostbestandig fasadestein.</t>
  </si>
  <si>
    <t xml:space="preserve">Det skal benyttes syrefast innfestningssystem og fugearmering. </t>
  </si>
  <si>
    <t>Mørtel i teglfasade skal ha minimum klasse B, og fuger skal legges slik at vann ikke kan legge seg i fugen.</t>
  </si>
  <si>
    <t xml:space="preserve">Mellom teglforblending og bindingsverksvegg skal det ligge en murplate med tykkelse minimum 50 mm. </t>
  </si>
  <si>
    <t xml:space="preserve">Platen festes også med skiver til 
binderne slik at det blir et luftsjikt på minimum 
30 mm mellom isolasjon og tegl. </t>
  </si>
  <si>
    <t>Ved behandling av utvendig teglstensfasade benyttes diffusjonsåpen overflatebehandling.</t>
  </si>
  <si>
    <t>Båndtekking kan tillates på utilgjengelige deler av fasaden.</t>
  </si>
  <si>
    <t>Båndtekking utføres iht. relevante Byggforsk detaljblad</t>
  </si>
  <si>
    <t>Dersom båndtekking benyttes, skal fasadefelt båndtekkes med et materiale som skal være robust og vedlikeholdsvennlig, med stående stangfalser med usynlig innfesting til underlaget.</t>
  </si>
  <si>
    <t>Synlig betong: Ved behandling av utvendig synlig betong benyttes diffusjonsåpen overflatebehandling.</t>
  </si>
  <si>
    <t xml:space="preserve">Utvendige beslag:  Alle beslag skal utføres i brennlakkert, varmforsinket stål. </t>
  </si>
  <si>
    <t xml:space="preserve">Utvendige beslag: Beslagene skal ha systematisk oppdeling. </t>
  </si>
  <si>
    <t xml:space="preserve">Utvendige beslag: Underlag til beslag skal være av utlektet vannfast kryssfiner i minimum 15 mm tykkelse. </t>
  </si>
  <si>
    <t>Utvendige beslag: Alle beslag skal være av korrosjonsbestandig materiale.</t>
  </si>
  <si>
    <t xml:space="preserve">Utvendige beslag: Fasadebeslag skal monteres i henhold til byggdetaljblad 520.415.     </t>
  </si>
  <si>
    <t xml:space="preserve">Utvendige beslag: Der hvor folk ferdes skal alle skarpe og spisse hjørner/kanter avrundes ved knekking. </t>
  </si>
  <si>
    <t>Utvendige beslag: Alle beslag skal utformes slik at prinsippet om varig totrinns tetting ivaretas</t>
  </si>
  <si>
    <t>Utvendige beslag:  Beslag mot terreng, ved sokler, med videre, skal monteres med en avstand på minimum 9 mm til underliggende konstruksjon.</t>
  </si>
  <si>
    <t>For drenering slik at vannet kan dreneres 
ut.</t>
  </si>
  <si>
    <t>Utvendige beslag: Underlag til beslag skal være av utlektet vannfast kryssfiner i minimum 15 mm tykkelse.</t>
  </si>
  <si>
    <t>Synlig betong/mur på innsiden av yttervegg skal males. Dette skal utføres med diffusjonsåpen maling.</t>
  </si>
  <si>
    <t>Overflaten skal være enkel å rengjøre.</t>
  </si>
  <si>
    <t xml:space="preserve">I teknisk rom skal det males med diffusjonsåpen maling til fullt dekk med hvitt pigment. </t>
  </si>
  <si>
    <t xml:space="preserve">Vinduer/glassfasader på fasader som er solutsatt innenfor normale driftstider, skal utstyres med utvendige solskjerming. 
</t>
  </si>
  <si>
    <t xml:space="preserve">For rehabiliteringer som ikke omfattes av 
gjeldende TEK eller hvor det er begrensinger pga. vernehensyn kan andre løsninger vurderes.
Eksempel er solreflekterende film på utsiden av ytterste glass.  </t>
  </si>
  <si>
    <t>Screens (solavskjerming) skal i hele sin lengde festes i vertikale styreskinner, i integrerte kasser og med elektrisk styring</t>
  </si>
  <si>
    <t>Ved prosjektering av solavskjerming på tak/skråtak må løsningens funksjon oppretholdes ved snøfal og is.</t>
  </si>
  <si>
    <t xml:space="preserve">Solavskjerming skal  løses med passive løsninger. </t>
  </si>
  <si>
    <t>Fravik fra dette punkt må avklares med EBE TFG.</t>
  </si>
  <si>
    <t xml:space="preserve">Solavskjermingen skal være av en solid type som tåler moderat mekanisk påkjenning herunder vind på minimum 15 m/s. </t>
  </si>
  <si>
    <t>Solavskjerming for vinduer på bakkeplan skal utføres med screens.</t>
  </si>
  <si>
    <t>Ved rehabiliteringer/vernehensyn som ikke er omfattet av TEK må solavskjermingseffekten vurderes opp mot dagslysbehovet og evt. supplere med innvendig solavskjerming i form av persienner, gardiner eller lignende i inventarprosjektet.</t>
  </si>
  <si>
    <t>Der solavskjerming er ønsket benyttet i kombinasjon med en rømnings/fluktvei (dør eller vindu), må rømningsveien alltid fungere uavhengig av solavskjermingsløsning.</t>
  </si>
  <si>
    <t xml:space="preserve">For vindu/dør som er tilrettelagt og merket for rømning skal kassett for screen være påsatt selve vinduet/døren. </t>
  </si>
  <si>
    <t xml:space="preserve">Informasjon om status på solavskjerming samt styringssignaler skal sendes til SD-anlegg. </t>
  </si>
  <si>
    <t>Data fra værstasjon (lux-sensor, nedbørs- og vindsensor) skal sendes til SD-anlegg.</t>
  </si>
  <si>
    <t xml:space="preserve">Solavskjerming i rom uten tilstedeværelse skal åpne for å benytte solenergien til oppvarming. </t>
  </si>
  <si>
    <t xml:space="preserve"> I prosjekter der dette vurderes til lite 
hensiktsmessig, kan prosjektet avvike fra dette 
punktet. Må avklares med EBE TFG. </t>
  </si>
  <si>
    <t>Dersom temperaturen i rommet er over settpunkt for komfort, skal solskjermingen stenges for å hindre videre oppvarming fra solinnstråling</t>
  </si>
  <si>
    <t xml:space="preserve">Solavskjerming skal vurderes benyttes ved vinterstid som ekstra solasjon, utenfor drifstid. </t>
  </si>
  <si>
    <t>For styring av screens skal det benyttes nøkkelbrytere i rom og soner.</t>
  </si>
  <si>
    <t>Skole:  Screen skal kunne styres mot ur og nøkkelbryter.Nøkkelbryter skal leveres på byggets låssystem eller adgangskontroll.</t>
  </si>
  <si>
    <t xml:space="preserve">Utvendig plasseres en sentral værstasjon på et gunstig sted mht vindretninger, samt solfølere, minimum en pr. fasade. 
</t>
  </si>
  <si>
    <t xml:space="preserve">Automatisk styring pr. sone over værstasjon/solfølere med mulighet for manuell styring pr. rom. </t>
  </si>
  <si>
    <t>Overstyringsfunksjon opp/ned/auto for driftspersonell skal programmeres for hver fasade og betjenes fra SD-anlegg/toppsystem, f.eks. i forbindelse med vindusvask.</t>
  </si>
  <si>
    <t>Funksjonen avklares endelig i hvert prosjekt 
med EBE TFG</t>
  </si>
  <si>
    <t>I Auto skal solskjermingen styres av automatikk via værstasjon</t>
  </si>
  <si>
    <t xml:space="preserve">Solavskjerming skal kjøres helt opp ved utløst brannalarm. </t>
  </si>
  <si>
    <t>Solavskjerming skal ha UPS ved strømbrudd.</t>
  </si>
  <si>
    <t>Solavskjerming skal merkes på brannverntegninger.</t>
  </si>
  <si>
    <t>Overflater i transport- og kjørearealer skal være tilpasset denne bruk.</t>
  </si>
  <si>
    <t xml:space="preserve">Utsatte transport- og kjørearealer skal beskyttes med fendere eller lignende. </t>
  </si>
  <si>
    <t>Innervegger skal utføres i henhold til Byggforsk detaljblad serie 524.</t>
  </si>
  <si>
    <t xml:space="preserve">Alle brannklassifiserte innervegger skal branntettes i henhold til veggens brannkrav. </t>
  </si>
  <si>
    <t>Alle branntettinger skal dokumenteres  ved hjelp av skjema og tettelister samt fysisk merking på bygget.</t>
  </si>
  <si>
    <t xml:space="preserve">Alle gjennomføringer tettes. For alle mur- og betongvegger skal svinn og kryp være avsluttet slik at riss og deformasjoner ikke ødelegger overflater og veggens funksjoner. </t>
  </si>
  <si>
    <t>Alle endeavslutninger på vegger/plater som avgir støv (gipsplater o.l.) skal forsegles f.eks. med tape/maling.</t>
  </si>
  <si>
    <t>Det skal være nødvendig forsterkning i vegger for radiatorer, toaletter, tekniske installasjoner (ting med særskilte laster).</t>
  </si>
  <si>
    <t>Alle vegger i rom for varig opphold som forberedes for fleksibelt oppheng ref. funksjonelle krav til vegger, skal kles med minimum 12 mm OSB/3 og gips eller løsning med tilsvarende styrke.</t>
  </si>
  <si>
    <t xml:space="preserve">Sval/kjølerom, for eksempel bårerom, skal utføres med vannfaste overflater/plater. </t>
  </si>
  <si>
    <t xml:space="preserve">Innvendige hjørner, samt overganger mellom gipsplater, skal strimles med papir og sparkles for overmaling. </t>
  </si>
  <si>
    <t xml:space="preserve">Alle horisontale plateskjøter skal ha spikerslag. </t>
  </si>
  <si>
    <t>Hulrommene i lettvegger som skiller mellom oppholdsrom skal lydisoleres i hehold til krav.</t>
  </si>
  <si>
    <t>På utsatte partier som inngangspartier, korridorer, elevgarderober osv. benyttes brystningsfelt som er slagfast, ripefast og vaskbart.</t>
  </si>
  <si>
    <t xml:space="preserve">Ved all bruk av kryssfiner på innvendige vegger skal det være avklart i forhold til byggets brannkonsept. </t>
  </si>
  <si>
    <t>kryssfineren skal ha en tetthet, antall lag og egenskap som gjør at den kan erstatte ett lag gips i brann og akustikkberegning for innervegger.</t>
  </si>
  <si>
    <t>Skal dokumenteres til byggherren før montering.</t>
  </si>
  <si>
    <t>kryssfiner leveres lasert i opptil fire ulike fargenyanser og lakket som siste strøk.</t>
  </si>
  <si>
    <t>Hovedbehandling er 2 x lakk med pussing 
mellom.</t>
  </si>
  <si>
    <t>Overflaten på kryssfineren skal være lys.</t>
  </si>
  <si>
    <t>Avklares med byggherren.</t>
  </si>
  <si>
    <t xml:space="preserve"> kryssfineren skal ikke ha kvister</t>
  </si>
  <si>
    <t xml:space="preserve">Skruene som anvendes til montering av kryssfineren skal senkes ned i platen og ikke stikke fremfor platens overflate. </t>
  </si>
  <si>
    <t>Skruetype skal fremlegges for og godkjennes  av byggherren før montasje. Prøve utføres.</t>
  </si>
  <si>
    <t xml:space="preserve">Bærende innervegger av betong utføres med glatt forskaling. </t>
  </si>
  <si>
    <t xml:space="preserve">Alle synlige hjørner på vegger i betong skal avfases med trekantlekt. </t>
  </si>
  <si>
    <t xml:space="preserve">Betongvegger skal som minimum støvbindes. </t>
  </si>
  <si>
    <t>I underordnede rom, for eksempel lager, renholdsrom, og teknisk rom skal betongvegger som minimum være støvbundet med hvitt pigment til fullt dekk.</t>
  </si>
  <si>
    <t>Lettklinkervegger utføres med puss på begge sider og i smyg som underlag for maling eller keramisk flis</t>
  </si>
  <si>
    <t>Det skal ikke benyttes lettklinker med tykkelse mindre enn 150 mm.</t>
  </si>
  <si>
    <t>Skoler og barnehager: I glassdører og glassfelt i arealer benyttet av elever/barnehagebarn skal alt glass være herdet og laminert (minimum 6 mm), klasse F1/P2A ifølge  NS 3510.</t>
  </si>
  <si>
    <t>Brann og røyk klassifiserte dører skal ha anslag, terskel og tettelister på alle fire sider. Terskel skal tilpasses universell utforming.</t>
  </si>
  <si>
    <t xml:space="preserve">Komplette dører skal tilfredsstille de til enhver tid gjeldende kravene til Norsk Dør- og vinduskontroll. </t>
  </si>
  <si>
    <t xml:space="preserve">Slagdørene skal leveres med minimum ett hengsel mer enn fabrikantens godkjenning. </t>
  </si>
  <si>
    <t>Dører skal monteres i henhold til relevante Byggforsk detaljblad og i henhold til leverandørens monteringsanvisning.</t>
  </si>
  <si>
    <t xml:space="preserve">Alle branndører skal leveres med mekanisk stolpe for elektrisk sluttstykke tilpasset dørautomatikk. </t>
  </si>
  <si>
    <t xml:space="preserve">Slik at dette kan ettermonteres. </t>
  </si>
  <si>
    <t>Karmoverføring og gjennomføring skal leveres i 1-fløyet dør. For 2-fløyede dører skal det leveres karmoverføring og gjennomføring i begge dørfelt.</t>
  </si>
  <si>
    <t xml:space="preserve">Dørautomatikker skal tilknyttes en sentralisert UPS løsning. </t>
  </si>
  <si>
    <t>Dersom denne ikke eksisterer skal 
dørautomatikk ha integrert UPS.</t>
  </si>
  <si>
    <t xml:space="preserve">Stikkontakt for dørautomatikk skal plasseres over himling eller minimum 260cm over bakken. </t>
  </si>
  <si>
    <t xml:space="preserve">Lengde på kabel skal være tilpasset avstanden mellom stikkontakt og DA, og skal tilpasses farge på vegg. </t>
  </si>
  <si>
    <t>Dørautomatikk: Alternativ tilkoblingsfunksjon uten stikkontakt løsning kan leveres.</t>
  </si>
  <si>
    <t>Hvor f.eks. PFXP kabel trekkes og tilkobles direkte i selve DA. 
Godkjent servicebryter eller tilsvarende skal da 
inngå.</t>
  </si>
  <si>
    <t>Integrerte funksjonsvelgere i dørautomatikk skal frakobles. Dette gjelder også strømbryter.</t>
  </si>
  <si>
    <t>Det skal monteres imulsbryter på vegg for funksjonsvalg. Denne skal overstyres av brannsentral.</t>
  </si>
  <si>
    <t xml:space="preserve">2-fløyede dørfelt som krever full rømningsbredde skal leveres med panikkbeslag på sidefelt. </t>
  </si>
  <si>
    <t xml:space="preserve">Det skal ikke leveres automatskåter. </t>
  </si>
  <si>
    <t>Dører som er adgangskontrollerte skal utstyres med dørmagnet på sidefelt og skal fristilles av utløst brannalarm og nødåpner.</t>
  </si>
  <si>
    <t>Dørmagnet skal ikke fristilles på eventuell adgangskontroll.</t>
  </si>
  <si>
    <t xml:space="preserve">Alle dører med «hold åpen funksjon» skal ha tydelig merket lokal bryter for fristilling av funksjonen. "åpen/lukket", bryter skal ikke ha firmareklame. </t>
  </si>
  <si>
    <t>På branndører skal brannsignal alltid overstyre bryter.</t>
  </si>
  <si>
    <t xml:space="preserve">Automatiske dører må utformes slik at de ikke er til fare for slag- og klemfare. Dørene skal sikres i henhold til EN16005. </t>
  </si>
  <si>
    <t xml:space="preserve">Klemsikring på dører skal fremlegges til godkjenning hos byggherre. </t>
  </si>
  <si>
    <t>Valgte sikkerhetssensor skal ivareta klemsikring både på hengsel og anslagsside.</t>
  </si>
  <si>
    <t xml:space="preserve">Massive dører med 400 mm høy sparkeplate i rustfritt børstet stål, skal benyttes i arealer med mye trafikk, for eksempel mellom fellesarealer. 
</t>
  </si>
  <si>
    <t xml:space="preserve">Innvendige ståldører følger spesifikasjonen for stålytterdører. </t>
  </si>
  <si>
    <t xml:space="preserve">I våtrom skal det monteres dører av godkjent type for bruk i våtrom. </t>
  </si>
  <si>
    <t>Øvrige dører skal være kompakte (formpressede) med høytrykkslaminat overflate.</t>
  </si>
  <si>
    <t>Dører til trapperom skal ha terskel.</t>
  </si>
  <si>
    <t>Santærrom/stellerom skal ha glassflate (transparens) utforming.</t>
  </si>
  <si>
    <t xml:space="preserve">Dørstoppere skal monteres på vegg der dette er mulig. 
</t>
  </si>
  <si>
    <t xml:space="preserve">Inkl. gummiknott
(limes til festet der disse er todelt), skrue og spikerslag. </t>
  </si>
  <si>
    <t xml:space="preserve">Dørstoppere skal ikke monteres på gulv. </t>
  </si>
  <si>
    <t>Det skal medtas dørstoppere til alle dører ferdig montert.</t>
  </si>
  <si>
    <t xml:space="preserve">Dørstoppere/åpningsbegrenser monteres i skinne for dørlukker og IKKE på vegg, når dørlukker er montert. </t>
  </si>
  <si>
    <t xml:space="preserve">Dørbeslag skal være langskilt i rustfritt stål i minimum kvalitet AISI 304. Produktserien benyttet på ytterdører skal også benyttes på innvendige dører. </t>
  </si>
  <si>
    <t xml:space="preserve">Det skal ikke brukes plast i døråpningsmekanismer, vridere eller hengsler. </t>
  </si>
  <si>
    <t xml:space="preserve">Dørvridere skal ha rullelager eller nålelager og være U-formet. </t>
  </si>
  <si>
    <t xml:space="preserve">Det skal benyttes gjennomgående skruer på dørvridere på dører i stål eller aluminium. POP nagler for innfesting skal ikke benyttes. </t>
  </si>
  <si>
    <t xml:space="preserve">Alle innvendige dører, porter, osv skal det leveres et nytt patentert mekanisk låssystem.
</t>
  </si>
  <si>
    <t>På dører som i forbindelse med rømning er utstyrt med nødåpner, skal det leveres innvendig sylinder, ikke knappvrider.</t>
  </si>
  <si>
    <t>Funksjonsplan/soneplan vil synliggjøre innerdørenes funksjon.</t>
  </si>
  <si>
    <t>Rør for kabler i karmer og dørblad skal bygges inn i dørene på fabrikk iht. dørenes funksjon.</t>
  </si>
  <si>
    <t xml:space="preserve">Rørene skal ha diameter minimum 16 mm og runde sveisede bend. </t>
  </si>
  <si>
    <t>Alle rør skal leveres fra fabrikk med trekketråd/snor eller kabel/original kabel m/plugg.</t>
  </si>
  <si>
    <t xml:space="preserve"> I tredører skal låskassen være modul/connect-standard lik LK565 eller
tilsvarende.</t>
  </si>
  <si>
    <t xml:space="preserve"> Aluminiumsdører skal ha SIS-standard lik LK565 eller tilsvarende, og ikke
smalprofil.</t>
  </si>
  <si>
    <t xml:space="preserve">Ingen smekklåser til elektromekaniske dørmiljø skal ha oppstillingsnøkkel/oppstillingsknapp. </t>
  </si>
  <si>
    <t>Alle elektriske sluttstykker skal oppfylle et minimumskrav på bruddstyrke: 900kg og listetrykk: 40 kg.</t>
  </si>
  <si>
    <t>Dører som er styrt eller overvåket av adgangskontroll skal ha elektrisk sluttstykker.</t>
  </si>
  <si>
    <t xml:space="preserve">Der det er rømningsdører som er låst hele døgnet (ikke bruksdører) skal det benyttes panikkbeslag i henhold til gjeldende regler og forskrifter. </t>
  </si>
  <si>
    <t xml:space="preserve">Slike dører skal også leveres med magnetlås 
for å hindre misbruk av panikkbeslag, og være 
koblet mot nødåpner/brannsignal for korrekt 
rømning. </t>
  </si>
  <si>
    <t xml:space="preserve">2-fløyede dører skal leveres med panikkbeslag på sidefelt hvis rømningsbredden krever det og sidefelt avlåst med magnetlås. </t>
  </si>
  <si>
    <t xml:space="preserve">Magnetlås skal ikke fristilles ved bruk av adgangskontrollen. Kun fristilling på brannsignal og nødåpner. </t>
  </si>
  <si>
    <t>Nedfelte sluttstykker for skåter og panikkbeslag; Sluttstykker skal ikke være til hinder for ferdsel gjennom dør. Alle sluttstykker skal leveres for nedfelling i gulv.</t>
  </si>
  <si>
    <t xml:space="preserve">Der det monteres dørautomatikk eller dørlukker, skal disse ikke kapsles inn utover produktets eget originale deksel. </t>
  </si>
  <si>
    <t>Dette for å ivareta fremtidig service og 
vedlikehold av dørautomatikk og dørlukker uten å måtte demontere lister, beslag o.l for å komme 
til.</t>
  </si>
  <si>
    <t>Innvendig vrider for avlåsing skal være handicap tilpasset.</t>
  </si>
  <si>
    <t>Ved antikvariske hensyn som hindrer de oppgitte krav kan andre løsninger vurderes</t>
  </si>
  <si>
    <t>Foldevegger: Rømning skal IKKE foregå igjennom foldevegger.</t>
  </si>
  <si>
    <t>Kun igjennom faste dørfelt med slagdører 
dersom ikke annet er tydelig beskrevet.</t>
  </si>
  <si>
    <t xml:space="preserve">Foldevegger: Alle rømningsdører skal være slagdører dersom ikke annet er beskrevet. </t>
  </si>
  <si>
    <t>Foldevegger: Dersom det er låsbare dører i foldevegger skal disse leveres på samme låssystem som resten av bygget.</t>
  </si>
  <si>
    <t>Foldevegger: Skal være åpningsbare i hele veggens utstrekning og tilpasset himlingshøyde.</t>
  </si>
  <si>
    <t>Foldevegger: Fastfelt over himling skal gå helt opp til overliggende dekke og ivareta lyd- og brannkrav.</t>
  </si>
  <si>
    <t>Takskjørt skal ikke benyttes.</t>
  </si>
  <si>
    <t xml:space="preserve">Innvendige overflater på vegger skal generelt ha behandling til full dekk fra gulv til tak/himling.
</t>
  </si>
  <si>
    <t>Generelt		: 3 strøk Acrylmaling - glans 20, til full dekk.</t>
  </si>
  <si>
    <t>Underordnede rom	: 2 strøk Acrylmaling - glans 20.</t>
  </si>
  <si>
    <t xml:space="preserve">Våtrom	: Vann- og fuktbestandig Acrylmaling - glans 20, med soppdrepende tilsetting. </t>
  </si>
  <si>
    <t xml:space="preserve">Brystninger		: 3 strøk olje-/alkydmaling - glans 20, til full dekk. </t>
  </si>
  <si>
    <t>Listverk/ utforinger: Generelt ferdig overflatebehandlet fra fabrikk. For øvrig 3 strøk olje-/alkydmaling - glans 20, til full dekk.</t>
  </si>
  <si>
    <t xml:space="preserve">Gipsvegger		: Sparkles, strimles og males. </t>
  </si>
  <si>
    <t>Betongvegger: 	Glatte vegger sandsparkles og males.  For øvrig maling, minimum støvbinding.</t>
  </si>
  <si>
    <t>Lettklinkervegger	: Lettklinkerbetong skal seises og overflatebehandles (minimum støvbinding)</t>
  </si>
  <si>
    <t>Pussede vegger	: Vegger skal seises og overflatebehandles (minimum støvbinding)</t>
  </si>
  <si>
    <t xml:space="preserve">Der det benyttes for eksempel brannhemmende lakk på kledning og overflater med brannkrav skal overflatene pusses etterpå for å gi jevn overfalte. </t>
  </si>
  <si>
    <t>Alle farger skal godkjennes av byggherren. Det skal være farger i henhold til RAL  eller NCS fargesystem.</t>
  </si>
  <si>
    <t>Kledning og overflate med brannkrav/brannkonsept skal behandles med brannhemmende maling/lakk i henhold til leverandørens beskrivelse.</t>
  </si>
  <si>
    <t xml:space="preserve">Våtrom: På vegger som utsettes for direkte vannpåkjenning fra bruk og/eller rengjøring er fliser preakseptert løsning.  </t>
  </si>
  <si>
    <t xml:space="preserve">Våtrom: Ved bruk av fliser skal disse være glasserte, keramiske fra standard sortiment.  </t>
  </si>
  <si>
    <t xml:space="preserve">Våtrom: Flisene skal tilfredsstille  NS EN 14411 Gruppe AI - våtpressede keramiske fliser, eller gruppe BI – tørrpressede fliser. </t>
  </si>
  <si>
    <t>Våtrom: På vegger med spesielt stor vannpåkjenning og rengjøring med sure vaskemidler, for eksempel i dusjrom, skal spesialfugemørtel for offentlige miljøer benyttes.</t>
  </si>
  <si>
    <t xml:space="preserve">Våtrom: Våtsoner skal behandles med egnet membran. </t>
  </si>
  <si>
    <t>Våtrom: Gipsplater skal ikke benyttes på vegger i våtrom.</t>
  </si>
  <si>
    <t>Over kjøkkenbenk, vaskerenner, vasker etc. skal det benyttes lett vaskbare, vannbestandige og slitesterke materialer som fliser (hvite, glatte fra standard sortiment), stålplater, glass eller lignende. Det skal være silikonavslutning mot benk/beslag og i hjørner.</t>
  </si>
  <si>
    <t>Alle gulv skal utføres i henhold til produsentens anvisning og relevante Byggforsk detaljblad.</t>
  </si>
  <si>
    <t>Gulv med sluk: Krav til fall til sluk gjelder for rom eller deler av rom som må antas å bli utsatt for vann regelmessig.</t>
  </si>
  <si>
    <t>Gulv med sluk: Fall skal utføres i henhold til relevante Byggforsk detaljblad.</t>
  </si>
  <si>
    <t xml:space="preserve">Fuktinnhold i betong: Det skal tas hensyn til at alle betonggulv som skal ha tette banebelegg får tilstrekkelig uttørringstid. </t>
  </si>
  <si>
    <t>Dette er spesielt viktig for  
påstøp og ekstra tykke dekker.</t>
  </si>
  <si>
    <t>Frittbærende dekker utføres i henhold til relevante Byggforsk detaljblad.</t>
  </si>
  <si>
    <t>Gulv på grunn skal utføres i henhold til Byggforsk detaljblad serie 521</t>
  </si>
  <si>
    <t xml:space="preserve">Gulv på grunn skal ha minimum 100mm tykkelse gulvstøp </t>
  </si>
  <si>
    <t>Dampsperre skal legges som radonsperre</t>
  </si>
  <si>
    <t>Gulvstøp og isolasjon i gulv skal splittes ved lydvegg.</t>
  </si>
  <si>
    <t xml:space="preserve">For heisgruber under grunnvannstand skal det etableres mekanismer for håndtering av vanninntrenging. </t>
  </si>
  <si>
    <r>
      <t>Radonmembran plasseres i henhold til bruksgruppe B eller C.  Det aksepteres ikke at radonmembran avsluttes rett ved ytterveggen. Radonmebran skal føres over sokkel og klemmes under bunnsvill for å sikre lufttette tilslutninger mellom ringmur og gulv. Vegger mot terreng bør utføres med radonsperre i form av lufttette materialer og løsninger/detaljer.  For vegger mot terreng  må radonmembranen avslutte tett inntil kjellervegg. Det bør ikke brukes radonmembran på innsiden av veggkonstruksjon mot terreng pga. fuktansamling. Man skal bruke både klemlister og butilmasse for å feste endene av radonmembranen slik at den holdes på plass og ikke siger ned. Man skal følge nøye leverandørens beskrivelser til festing. Det må sørges for at alle betongvegger under terreng er lufttette. Forskalingsstagshull skal tettes igjen med gasstette propper eller må lufttette forskalingspropper brukes, eller vantette formstag . 
Ved eksisterende bygg skal fuktsperre legges som radonsperre. Tiltak utføres i henhold til Byggforsk detaljblad 5</t>
    </r>
    <r>
      <rPr>
        <i/>
        <sz val="11"/>
        <color rgb="FF000000"/>
        <rFont val="Calibri"/>
        <family val="2"/>
      </rPr>
      <t>20.706 Sikring mot radon ved nybygging og 701.706 Tiltak mot radon i eksisterende bygninger</t>
    </r>
    <r>
      <rPr>
        <sz val="11"/>
        <color rgb="FF000000"/>
        <rFont val="Calibri"/>
        <family val="2"/>
      </rPr>
      <t xml:space="preserve">. </t>
    </r>
  </si>
  <si>
    <t>Det må gjøres tiltak for å unngå vannansamling over og på radonmembranen i byggeperioden. Eventuelt kan vann fjernes ved å lage dreneringshull i membranen, og deretter tette disse hullene så snart vannet er fjernet. Tettingen må skje med dokumentert tettemetode- og produkter iht. membranfabrikantens anvisning.</t>
  </si>
  <si>
    <t>Underlag for belegg skal utføres i henhold til relevante Byggforsk detaljblad. Det aksepteres ikke sprang i overkant belegg for gulvflater som flukter.</t>
  </si>
  <si>
    <t>Det aksepteres ikke sprang i overkant belegg for gulvflater som flukter.</t>
  </si>
  <si>
    <t>Støp og sparkel skal glattes i avslutning mot sluk, slik at ovekant sluk ligger lavere enn belegg og innvendige vegger i sluk (påstøp) skal være glattpusset slik at smuss ikke fester seg til kanten.</t>
  </si>
  <si>
    <t xml:space="preserve">Ledelinjer: Skal sveises i belegg eller monteres i profil ved gulv etter veiledning fra leverandør. 
</t>
  </si>
  <si>
    <t xml:space="preserve">Dette skal dokumenteres med plantegning som 
klart viser hvor det er montert. 
Det skal markeres hvor det er foretatt lysmålinger på ladelys og utladingsmålinger på ledelinjen.
Verdiene skal dokumenteres og følge FDVU-dokumentasjonen. </t>
  </si>
  <si>
    <t xml:space="preserve">Ledelinjer for nødlys skal kombineres med ledelinjer for svaksynte der det er mulig (universell utforming). </t>
  </si>
  <si>
    <t>Ledelinjer og knotter i gulv: Primært skal det benyttes etterlysende ledelinjer i rømningsveier, innfelt i gulvbelegg.</t>
  </si>
  <si>
    <t>Ledelinjer og knotter i gulv: Det skal benyttes gulvbelegg med knotter foran trapper og vendepunkter som ledende for svaksynte.</t>
  </si>
  <si>
    <t xml:space="preserve">Alle gulv: Skal utføres i henhold til Byggforsk detaljblad serie 541.
</t>
  </si>
  <si>
    <t>Alle gulv: Skal fuges i overgang gulv til vegg der løsninger ikke medfører tetthet mot fukt.</t>
  </si>
  <si>
    <t xml:space="preserve">Alle gulv: Skal ved materialoverganger i underlaget, samt i utvendige og innvendige hjørner benytte en varig elastisk fugemasse med tilpasset farge. </t>
  </si>
  <si>
    <t xml:space="preserve">Vinylgulv : Skal følge krav i til en hver tid gjeldende "Drifts- og renholdstekniske funksjonskrav". Dette dokumentet finnes på samme sted som øvrige rettningslinjer og rakv publiseres på Bergen Kommune sine nettsider. </t>
  </si>
  <si>
    <t>Vinylgulv skal leveres med overflatebeskyttelse iht. leverandørens drifts- og vedlikeholdsrutiner og tenkt bruk. Ved valg av vinyl skal denne være homogen.</t>
  </si>
  <si>
    <t xml:space="preserve">Gulvbelegg: Sveiselisse og skjøter skal være langsgående, og ikke i gangbanen. </t>
  </si>
  <si>
    <t>Gulvoverflater skal ha kvalitet og slitestyrke tilpasset aktivitetene i de ulike rom.</t>
  </si>
  <si>
    <t>Gulvbelegg: Skal være sklisikkert (klasse R9 eller R9A) i områder der det kan være sklifare, for eksempel dusjrom.</t>
  </si>
  <si>
    <t xml:space="preserve">Der prosjektet ønsker å benytte R10 må det avklares med EBE TFG. </t>
  </si>
  <si>
    <t xml:space="preserve">Gulvbelegg: Det skal generelt benyttes miljøvennlig og lavemitterende gulvbelegg, hellimt med vannløselige og løsningsmiddelfrie limtyper. </t>
  </si>
  <si>
    <t>Gulvbelegg: Overgang vegg/ gulv skal utføres med minimum 100 mm sokkelbelegg.</t>
  </si>
  <si>
    <t xml:space="preserve"> Sokkelbelegget skal avsluttes på innsiden av 
ytterste veggsjikt. Valg av løsning for oppbrett klareres med byggherren.</t>
  </si>
  <si>
    <t>Gulvbelegg: Fuktighet i betong gulv skal kontrollmåles og dokumenteres før legging av belegg.  Referer Byggforsk detaljblad 474.533.</t>
  </si>
  <si>
    <t>Banebelegg på gulv: Utføres i henhold til Byggforsk detaljblad 541.304</t>
  </si>
  <si>
    <t xml:space="preserve">Banebelegg på gulv: Det kan benyttes vinyl. Primært skal det benyttes eftalat /PVC frie vinylbelegg. </t>
  </si>
  <si>
    <t>Bergen kommune er helt klar i sine krav når det gjelder valg av gulvmaterialer. Det skal ikke benyttes Linoleum, men</t>
  </si>
  <si>
    <t>Banebelegg på gulv: Det skal ikke benyttes gummibelegg</t>
  </si>
  <si>
    <t>Høykvalitet PVC-fri vinyl m/Pur overflate. Minimum slitegruppe P ,sliteklasse 34/43.</t>
  </si>
  <si>
    <t>Banebelegg på gulv: Minimum 2 mm gjennomfarget banebelegg</t>
  </si>
  <si>
    <t>Kravet er begrunnet både med mange års erfaring med bruk av Linoleum med, og uten Top Shield . Sett opp mot miljøet belegget legges i , sammen med utførelse av rengjøring og vedlikehold er vinylbelegget sikrere for oss å drifte. Valg av vinyl er derfor</t>
  </si>
  <si>
    <t>Banebelegg på gulv: Belegget skal ikke ha høyere fyllstoffinnhold en 33 %</t>
  </si>
  <si>
    <t>for oss, den beste løsningen. Avvik fra dette vil ikke bli godkjent.</t>
  </si>
  <si>
    <t>Banebelegg på gulv: Belegget skal ikke ha DEHP myknere</t>
  </si>
  <si>
    <t>Banebelegg på gulv: Skal ha UV herdet PUR-overflate, uten polishbehandling</t>
  </si>
  <si>
    <t>Banebelegg på gulv: Alle skjøter sveises, og sveisetråd skal stå eksponert uten etterbehandling</t>
  </si>
  <si>
    <t>Banebelegg på gulv: Belegget skal som minimum tilfredsstille  NS EN ISO 10581, slitasjegruppe P og bruksklasse 34/43</t>
  </si>
  <si>
    <t>Banebelegg på gulv: Banebelegg føres 100 mm opp langs vegger</t>
  </si>
  <si>
    <t>Banebelegg på gulv: Banebelegg i våtrom og kjøkken føres 200 mm opp langs vegger og skal ha hulkil</t>
  </si>
  <si>
    <t xml:space="preserve">Banebelegg på gulv: Gulvlister skal normalt ikke benyttes. </t>
  </si>
  <si>
    <t xml:space="preserve">Banebelegg på gulv: Gulvbelegg føres opp som sokkel langs vegger, og avsluttes på innsiden av ytterste sjikt. </t>
  </si>
  <si>
    <t>Banebelegg på gulv: Alle fuger i gulvstøp og fuger mellom gulvstøp og vegg skal fuges med egnet fugemasse.</t>
  </si>
  <si>
    <t>Banebelegg på gulv: Generelt skal fuges vanntett i overgang gulv til vegg, der hvor gulvbelegget ellers ikke medfører tetthet mot fukt.</t>
  </si>
  <si>
    <t xml:space="preserve">Gulv med flis eller naturstein: Alle fliser skal minimum tilfredsstille kravene i henhold til  
NS 3420 Del N.
</t>
  </si>
  <si>
    <t>Gulv med flis eller naturstein: Fuger skal utformes slik at de er mest mulig i plan med flisoverflaten.</t>
  </si>
  <si>
    <t>Gulv med flis eller naturstein:  Fuger skal impregneres for best mulig egenskaper i forhold til renhold.</t>
  </si>
  <si>
    <t>Gulv med flis eller naturstein: ved overgang gulv/vegg skal det monteres minimum 100 mm sokkelflis av samme materiale som gulvflis/naturstein også der det ikke er flis på vegg.</t>
  </si>
  <si>
    <t xml:space="preserve">Tilsvarende gjelder for betong, terrasso, stein 
etc. </t>
  </si>
  <si>
    <t>Gulv med flis eller naturstein: Overgang veggflis og gulv-flis skal fuges med elastisk fugemasse med skråkant.</t>
  </si>
  <si>
    <t xml:space="preserve">Gulv med flis eller naturstein: Kappkant på flis skal være ned mot gulv. </t>
  </si>
  <si>
    <t>Gulv med flis eller naturstein: I områder med spesielt krevende renhold, skal det brukes epoxy fuger.</t>
  </si>
  <si>
    <t xml:space="preserve">for eksempel toaletter ol. </t>
  </si>
  <si>
    <t>Fugefrie belegg:  Det kan benyttes epoxy slurry belegg eller tilsvarende.</t>
  </si>
  <si>
    <t>Fugefrie belegg:  Utføres i henhold til Byggforsk detaljblad 541.314.</t>
  </si>
  <si>
    <t>Fugefrie belegg:  Belegget føres 100 mm opp langs vegger, utføres med hulkil.</t>
  </si>
  <si>
    <t xml:space="preserve">Parkett: I enkelte rom kan det legges treparkett.  </t>
  </si>
  <si>
    <t xml:space="preserve">Plassering og type parkett skal på forhånd avtales med byggherre. </t>
  </si>
  <si>
    <t>Parkett: Parkett skal ha lakket overflate.</t>
  </si>
  <si>
    <t>Hard voks olje kan aksepteres etter avtale med byggherre.</t>
  </si>
  <si>
    <t>Parkett: Utføres i henhold til Byggforsk detaljblad 541.505.</t>
  </si>
  <si>
    <t>Parkett: I rom med parkett skal det brukes gulvlist av heltre.</t>
  </si>
  <si>
    <t xml:space="preserve">Malt gulv: Der gulv er malt, skal det være fuget overgang mellom gulv og vegg. 
</t>
  </si>
  <si>
    <t xml:space="preserve">Gulvlist: Skal ikke benyttes på annet enn parkett. </t>
  </si>
  <si>
    <t xml:space="preserve">Gulvlist: Skal være tett mot gulv, utføres i massivt tre. </t>
  </si>
  <si>
    <t>Gulvlist: Spikerhoder skal ikke være utstikkende.</t>
  </si>
  <si>
    <t xml:space="preserve">Våtrom i offentlige/felles arealer: Det skal benyttes 2 mm sklisikker homogen vinylbanebelegg på gulv i alle våtrom unntatt dusjrom. 
</t>
  </si>
  <si>
    <t xml:space="preserve">Våtrom i offentlige/felles arealer: Belegg skal føres opp på støpt sokkel rundt rør- og strømføringer i gulv. På toaletter skal det dreneres ut på gulv ved en eventuell lekkasje fra sisterne. </t>
  </si>
  <si>
    <t>Våtrom i offentlige/felles arealer: I dusjrom skal det legges sklisikre fliser (maks 100x100 mm).</t>
  </si>
  <si>
    <t xml:space="preserve">Alternativt kan helsveiset vinyl benyttes.
</t>
  </si>
  <si>
    <t>Våtrom i offentlige/felles arealer: I garderober skal det legges vinyl.</t>
  </si>
  <si>
    <t>Våtrom i offentlige/felles arealer: I garderober tilknyttet våtrom skal det legges vinyl på gulv med oppbrett der belegg føres minimum 100 mm opp på vegg, samt være sklisikkert R10.</t>
  </si>
  <si>
    <t>Våtrom i offentlige/felles arealer: Gulvbelegg i våtrom skal legges i henhold til Byggforsk detaljblad 541.805. For øvrig skal Våtromsnormen legges til grunn.</t>
  </si>
  <si>
    <t xml:space="preserve">Kjøkken: Ved belegg på kjøkken skal det legges under kjøkkenbenken og med minimum 100 mm oppbrett på alle vegger. </t>
  </si>
  <si>
    <t>Kjøkken: Ved åpen løsning skal det minimum være oppbrett bak og på siden av kjøkkeninnredning.</t>
  </si>
  <si>
    <t xml:space="preserve">Underordnede rom: Der ikke annet er gitt av funksjonelle krav,  utføres gulvet som stålglattet påstøp/betong epoksymalt, med et ekstra strøk i tekniske rom etter at utstyr er montert. </t>
  </si>
  <si>
    <t>Underordnede rom: Der gulvet er malt, skal det være fuget overgang mellom gulv og vegg.</t>
  </si>
  <si>
    <t>Underordnede rom: Ventilasjonsrom som ikke ligger i grunnetasjen skal ha vinylbelegg med oppbrett.</t>
  </si>
  <si>
    <t xml:space="preserve">Hovedinngangspartier: skal ha svært slitesterke, vannbestandige og renholdsvennlige materialer som naturstein, fliser, slipt betong eller terrasso. </t>
  </si>
  <si>
    <t>Skal følge krav i til en hver tid gjeldende "Drifts- og renholdstekniske funksjonskrav". Dette dokumentet finnes på samme sted som øvrige rettningslinjer og rakv publiseres på Bergen Kommune sine nettsider.</t>
  </si>
  <si>
    <t>Hovedinngangspartier: Innenfor ytterdør skal det tilrettelegges for fastmonterte renholdssoner.</t>
  </si>
  <si>
    <t xml:space="preserve">Undervisningsrom, kommunikasjonsareal og personalrom:
Det benyttes banebelegg av vinyl i klasserom/undervisningsrom. </t>
  </si>
  <si>
    <t xml:space="preserve">Gymnastikksal, idrettshall o.l.: Det benyttes parkett eller annet sportsgulv. </t>
  </si>
  <si>
    <t>Valg av løsning avklares med EBE teknisk faggruppe på forhånd. Det henvises til veileder for prosjektering og bygging av idrettshaller utgitt av Kulturdepartementet.</t>
  </si>
  <si>
    <t>Pasientrom og beboerrom: Det benyttes banebelegg av vinyl.</t>
  </si>
  <si>
    <t xml:space="preserve">Utvendig himling: Skal være av en type som er brannsikker, tåler støt, er værbestandige, samt enkle å rengjøre og etterbehandle. </t>
  </si>
  <si>
    <t>Utvendig himling: De skal være utformet slik at tekniske installasjoner er enkle å vedlikeholde.</t>
  </si>
  <si>
    <t xml:space="preserve">Innvendige himlinger: skal utføres i henhold til relevante Byggforsk detaljblad. 
</t>
  </si>
  <si>
    <t xml:space="preserve">Innvendige himlinger: Himlingene skal være av type som tåler støt. </t>
  </si>
  <si>
    <t xml:space="preserve">Innvendige himlinger: Himlingene skal ikke avgi fibre ved slitasje. </t>
  </si>
  <si>
    <t xml:space="preserve">Innvendige himlinger: Taklister skal ikke benyttes, kun der historisk utforming (stil) tilsier bruk av slike. </t>
  </si>
  <si>
    <t xml:space="preserve">Det skal være fuget overgang til fast himling.  </t>
  </si>
  <si>
    <t>Innvendige himlinger: For tekniske installasjoner skal det ilegges forsterkning.</t>
  </si>
  <si>
    <t xml:space="preserve">Slik at nedbøying av himling unngås. </t>
  </si>
  <si>
    <t>Innvendige himlinger: Oppheng og innfesting skal være dimensjonert for egenvekt og innvendig vindsug, samt tilleggslaster fra armatur, ventiler etc.</t>
  </si>
  <si>
    <t>Innvendige himlinger: Åpne himlinger skal ikke benyttes.</t>
  </si>
  <si>
    <t>Innvendige himlinger: Himling i dusjrom/toaletter skal være fast.</t>
  </si>
  <si>
    <t>Innvendige himlinger: Himling i garderober skal utføres som fast himling i robust utførelse, som f.eks. trespile eller robust gips.</t>
  </si>
  <si>
    <t>Innvendige himlinger: Alle innvendige ikke-eksponerte flater i betong og mur skal støvbindes med et strøk hvit PVA-maling.</t>
  </si>
  <si>
    <t>Innvendige himlinger: I hulrom over fast himling må alle overflater tilfredsstille branntekniske krav.</t>
  </si>
  <si>
    <t>Innvendige himlinger: Teknisk utstyr som ventiler, sprinklerhoder, lysarmaturer, følere etc. skal plasseres symmetrisk i himlingene.</t>
  </si>
  <si>
    <t xml:space="preserve">Innvendige himlinger: Idrettshaller og gymsaler: Kan være uten nedsenket himling med synlige bærekonstruksjoner og tekniske installasjoner. </t>
  </si>
  <si>
    <t xml:space="preserve">Innvendige himlinger: Idrettshaller og gymsaler: De bygningsmessige og tekniske installasjonene må være robuste og slik at de tåler treff av baller. </t>
  </si>
  <si>
    <t>Innvendige himlinger: Idrettshaller og gymsaler: Må være utformet slik at baller eller annet benyttet utstyr ikke setter seg fast eller bli liggende.</t>
  </si>
  <si>
    <t>Hvis dette ikke kan tilfredsstilles må det 
monteres nett eller annen beskyttelse.</t>
  </si>
  <si>
    <t>Innvendige himlinger: Gipsplater skal ikke benyttes i rom hvor den relative luftfuktigheten vil ligge på over 80 %.</t>
  </si>
  <si>
    <t xml:space="preserve">Innvendige himlinger: Alle tekniske føringsveier med nedsenket himling skal ha inspeksjonsmulighet. Inspeksjonsluker skal være låsbare. </t>
  </si>
  <si>
    <t xml:space="preserve">T-profilhimlinger med plater av mineralullfibre skal være kantforseglet fra fabrikk og alle kuttflater på byggeplass skal forsegles før montasje. 
</t>
  </si>
  <si>
    <t xml:space="preserve">Himlingssystemer skal tilfredsstille produktstandard  NS EN 13964 og være testet iht. NT Build 347 med resultat – «lav fiberavgivelse» (Nordtest). </t>
  </si>
  <si>
    <t>Det skal benyttes himlingsplater med A kant.</t>
  </si>
  <si>
    <t>Teknisk utstyr som ventiler, sprinklerhoder, lysarmaturer, følere etc. skal plasseres symmetrisk i himlingene.</t>
  </si>
  <si>
    <t>I arealer med himlingshøyde under 2,70 m skal det monteres fast himling.</t>
  </si>
  <si>
    <t>Skole: Ved systemhimling skal platene i T profilhimlinger klipses.</t>
  </si>
  <si>
    <t>Ved teknisk installasjon som f. eks. solcelleanlegg på taket, skal ubrennbar og ikke ledende materialler benyttes for tekking og isolasjon på taket.</t>
  </si>
  <si>
    <t xml:space="preserve">Taksluk: Plassering av renner og taksluk må hensyntas ved prosjektering og plassering av teknisk instalasjon som for eksempel Solceller. </t>
  </si>
  <si>
    <t>Yttertak og tak over rom under terreng utføres i henhold til Byggforsk detaljblad gruppe 525.</t>
  </si>
  <si>
    <t>Prinsippene for takkonstruksjon skal følge byggdetaljblad 525.002.</t>
  </si>
  <si>
    <t>Ved takhøyde lavere enn 3 m over terreng skal det settes opp sikring som hindrer uønsket adkomst.</t>
  </si>
  <si>
    <t>Det skal være innvendig tilkomst til flate tak, via fast trapp.</t>
  </si>
  <si>
    <t xml:space="preserve">Adkomst til installasjoner på tak for service- og driftspersonell må tilrettelegges slik at skader og lekkasjer på tak unngås. </t>
  </si>
  <si>
    <t>Personsikkerheten skal 
ivaretas og risiko for materialeskader unngås.</t>
  </si>
  <si>
    <t>Dette kan sikres ved egnede gangsoner, 
gangbaner, ramper ol.</t>
  </si>
  <si>
    <t xml:space="preserve">Tak skal være kaldluftet med minimum 15 graders helning, og ha utvendige nedløp. </t>
  </si>
  <si>
    <t>Tak skal utføres i henhold til Byggforsk detaljblad A 525.101, 525.102, 525.106 og 525.107.</t>
  </si>
  <si>
    <t xml:space="preserve">Flate tak: Det skal være gangbaner på flate tak for å beskytte membranen. Denne skal fravike fra det øvrige takets farge. </t>
  </si>
  <si>
    <t>Flate tak: Parapet skal ha minimum 15 graders fall inn mot tak.</t>
  </si>
  <si>
    <t xml:space="preserve">Flate tak: Med mindre det benyttes godkjente fabrikk fremstilte takelementer, skal kompakte tak ikke inneholde organisk materiale i isolasjonsjiktet utenfor dampsperren. </t>
  </si>
  <si>
    <t>Flate tak: For rehabiliteringsprosjekter med eksisterende flate tak tillates dette videreført.</t>
  </si>
  <si>
    <t xml:space="preserve">Takbelegg/taktekking skal utføres i henhold til relevante Byggforsk detaljblad gruppe 544. </t>
  </si>
  <si>
    <t>Båndtekking er ikke tillatt på flate tak eller på flate partier på taket.</t>
  </si>
  <si>
    <t xml:space="preserve">Dersom ettlags tekking benyttes, skal det forsterkes med ett ekstra lag ved renner og sluk. </t>
  </si>
  <si>
    <t>I spesielle tilfeller kan det benyttes tekking av metall (kobber, sink, aluminium).</t>
  </si>
  <si>
    <t>Båndtekking av homogent materiale kan benyttes med stående falser.</t>
  </si>
  <si>
    <t>Takbelegg/taktekking skal leveres med minimum 25 års produktgaranti på taktekkingen til byggherren.</t>
  </si>
  <si>
    <t xml:space="preserve">Røykluker skal aktivt brukes som en del av klimastyringen. Statussignaler som f.eks. posisjon skal overføres til SD-anlegg. </t>
  </si>
  <si>
    <t>I prosjekter der dette vurderes til lite hensiktsmessig, kan prosjektet avvike fra dette punktet. Må avklares med og godkejnnes av EBE Teknisk Faggruppe.</t>
  </si>
  <si>
    <t>Røykluker skal ha mulighet for manuell overstyring via betjeningspanel for aktuell sone/rom.</t>
  </si>
  <si>
    <t xml:space="preserve">Løsning for røykventilering i fasade/på tak må gjennomgås med Teknisk faggruppe Brann i tidlig fase før prosjektering. </t>
  </si>
  <si>
    <t>Avklaring for utforming og spesielt med hensyn til funksjon, tilkomst og vedlikehold i driftsfase.</t>
  </si>
  <si>
    <t>Avklares med og godkejnnes av EBE Teknisk Faggruppe Brann.</t>
  </si>
  <si>
    <t xml:space="preserve">Røykluker skal testes og kontrolleres før overlevering/fullskaltest for bygget utføres. </t>
  </si>
  <si>
    <t xml:space="preserve">Dokumentasjon av test/kontroll skal leverandørens dokumentasjon listes på eget regneark skjema og skal være en del av FDV som overleveres. </t>
  </si>
  <si>
    <t>Leverandør skal utarbeide Excel skjemaet.</t>
  </si>
  <si>
    <t xml:space="preserve">På signal fra værstasjon skal lukene stenge ved nedbør og/eller sterk vind, selv om innetemperatur tilsier at luker skal stå åpne. </t>
  </si>
  <si>
    <t xml:space="preserve">Alle takbeslag, takrenner og nedløpsrør skal utføres i brennlakkert varmforsinket stål, eventuelt sink.
</t>
  </si>
  <si>
    <t>Beslag mot nedbør utføres i henhold til Byggforsk detaljblad 520.415.</t>
  </si>
  <si>
    <t xml:space="preserve">Nederste 2,0 m av nedløp utføres i robust, bestandig materiale (ikke plast) som forankres forsvarlig til vegg, og påmonteres avviserbøyle der det er fare for påkjørsel. </t>
  </si>
  <si>
    <t>Lynavleder må monteres i forbindelse med takrennenedløp.</t>
  </si>
  <si>
    <t>For gesimser skal fasadematerialet føres opp til topp av gesimsoppkant</t>
  </si>
  <si>
    <t>På innsiden monteres vannfast kryssfiner som underlag for oppkant av taktekking som føres over topp til utside gesimskant.</t>
  </si>
  <si>
    <t>Gesimsbeslag skal utføres med doble stående stangfalser og skjult innfesting.</t>
  </si>
  <si>
    <t xml:space="preserve">Snøfanger: Snøfangere dimensjoneres, utføres og festes i henhold til Byggforsk detaljblad 525.931. </t>
  </si>
  <si>
    <t xml:space="preserve">Taksluk: Tilpasses den valgte taktekning. </t>
  </si>
  <si>
    <t xml:space="preserve">Taksluk: Dersom sluket i en sone går tett, skal vann føres til nærliggende sone med sluk. </t>
  </si>
  <si>
    <t xml:space="preserve">Taksluk: Alle sluk skal være minimum 5 tommer med rist som skrus fast, og utføres med varme og sensor for slukvakt som føres til byggets SD anlegg. </t>
  </si>
  <si>
    <t xml:space="preserve">Taksluk: Krav til størrelse på sluk gjelder ikke hvis det benyttes UV sluk. </t>
  </si>
  <si>
    <t>Taksluk: Overløp skal plasseres lavere enn parapetkant, overvannsløpet skal kunne sees fra bakkenivå.</t>
  </si>
  <si>
    <t>Taksluk: Taksluk utføres i henhold til relevante Byggforsk detaljblad.</t>
  </si>
  <si>
    <t>Sikring på tak: På tak skal nødvendig utstyr/festesystem for fast sikring monteres for inspeksjon og vedlikeholdsarbeider.</t>
  </si>
  <si>
    <t>274 Kjøkkeninnredning</t>
  </si>
  <si>
    <t xml:space="preserve">Benkeplate: Skal være minimum fukt-, varme og ripebestandig høytrykkslaminat med rett kant og endelaminering ferdig tilpasset fra fabrikk. Laminaten skal gå minimum 10 mm under platen. 
</t>
  </si>
  <si>
    <t>Det skal ikke monteres hvite benkeplater</t>
  </si>
  <si>
    <t xml:space="preserve">Ved benkeskap under oppvaskkum skal hull rundt avløpsrør tettes. </t>
  </si>
  <si>
    <t>Kjøkkeninnredningen skal festes til vegg og gå til tak</t>
  </si>
  <si>
    <t>Eventuelt benyttes foring mellom overkant 
skap og himling.</t>
  </si>
  <si>
    <t>Kjøkkeninnredning leveres med solide og selvlukkende hengsler, skuffer i stål med demping, stillbare ben og løse sokler for inspeksjon og underlimt vask i benkeplate.</t>
  </si>
  <si>
    <t xml:space="preserve">Skrogene skal leveres ferdig montert, det vil si tappet og limt på fabrikk. </t>
  </si>
  <si>
    <t>Leveres med RAL farge. Skapdører skal være høytrykkslaminat med hardvedkanter og solide håndtak.</t>
  </si>
  <si>
    <t>Der det monteres kombidamper skal denne plasseres på eget stålunderstell og ikke integreres i kjøkkeninnredning.</t>
  </si>
  <si>
    <t>Avløp/sluk for kombidamper skal plasseres i umiddelbar nærhet til utstyret og være lett tilgjengelig for ettersyn.</t>
  </si>
  <si>
    <t xml:space="preserve">Skap og reoler: Ved montasje på yttervegg må klaring/lufting ivaretas. </t>
  </si>
  <si>
    <t xml:space="preserve">Skap og reoler: Skap skal være vegghengte og skal gå til tak.  </t>
  </si>
  <si>
    <t xml:space="preserve">Dette av hensyn til renhold. </t>
  </si>
  <si>
    <t>Skap og reoler: Det skal fores i overkant skap til himling, eller foring med skrå overkant.</t>
  </si>
  <si>
    <t>Skap og reoler: Høyskap og benkeskap må enten ha sokkel eller ben med høyde minimum 150 mm.</t>
  </si>
  <si>
    <t>Skap og reoler: Skap og reoler i rømningsvei skal være av ubrennbart materiale, og være fastmontert mot vegg der dette er mulig.</t>
  </si>
  <si>
    <t>278 Skilt og tavler</t>
  </si>
  <si>
    <t xml:space="preserve">Skilt og tavler: Der det er bruksbegrensninger på antall personer per rom, skal dette skiltes i det enkelte areal. </t>
  </si>
  <si>
    <t xml:space="preserve"> Typisk er gymnastikksaler hvor persontall kan 
øke betydelig ved ulike typer arrangement.</t>
  </si>
  <si>
    <t>Trapper utføres generelt i henhold til Byggforsk detaljblad serie 532.</t>
  </si>
  <si>
    <t xml:space="preserve">Innvendige hovedtrapper utføres i betong med rette løp, tette trinn, hvileplan, vaskekant, sklisikring og 100 mm sokkel.  
</t>
  </si>
  <si>
    <t>Betong er valgt på grunn av støydempende effekt, mens tette opptrinn letter rengjøringen</t>
  </si>
  <si>
    <t>Bitrapper utføres primært i betong med banebelegg med trappeneser samt 100 mm vaskekant.</t>
  </si>
  <si>
    <t>Utvendige trapper utføres i betong i inngangspartier og galvanisert gittertrapp (strekkmetall) i separate rømningsveier.</t>
  </si>
  <si>
    <t>Tilkomst til tak hvor det er plassert utstyr/anlegg som skal driftes eller vedlikeholdes, skal gjøres tilgjengelig ved trapperomsløsning til tak.</t>
  </si>
  <si>
    <t>Balkonger utføres med betong med sklisikker overflate.</t>
  </si>
  <si>
    <t>Rekkverk skal ha høyde minimum 1200 mm.</t>
  </si>
  <si>
    <t xml:space="preserve">Trapperekkverk skal ha håndløpere i 2 høyder. </t>
  </si>
  <si>
    <t>Utføres i henhold til Byggforsk  detaljblad 536.112.</t>
  </si>
  <si>
    <t xml:space="preserve">30 Generelt
Ved prosjektering og utførelse av de VVS-tekniske installasjonene gjelder retningslinjene gitt i Prenøk serien, Ventøk serien, og Varmenormen (Skarland press, 2017), i tillegg til det som er definert i denne kravspesifikasjonen. Dette kapittelet må også ses i sammenheng med krav i 56 - Automatisering kapittelet, som inneholder en rekke krav som er relevante for VVS-installasjoner.
For merking av VVS installasjoner og levering av sluttdokumentasjon henvises til Merkemanual og krav til FDV dokumentasjon.
Det skal benyttes utstyr som er robust. </t>
  </si>
  <si>
    <t>30.1 Tetthetsprøving av kanalnett
Entreprenør skal utføre tetthetsprøving av kanalanlegg og aggregater. Alle anleggskomponenter med krav til tetthet, skal trykkprøves etter at disse er ferdig montert. Anlegget skal tilfredsstille tetthetsklasse B. Prøvene skal utføres i henhold til  NS 3420 Del V. Måleprotokoll fra tetthetsprøving/trykkprøving skal leveres.</t>
  </si>
  <si>
    <t>30.2 Vannkvalitet og renhet i lukkede rørsystemer
Både nye og rehabiliterte lukkede rørsystemer skal ha vannbehandling for å unngå luft, korrosjon, avleiringer og mikrobiologisk forurensning i anleggene. For lavtemperaturanlegg må også mikrobiologisk vekst holdes i sjakk. Dersom en eller flere av vannbehandlingsmetodene mangler i et eksisterende anlegg, bør anlegget oppgraderes.  
Sirkulasjonsvannet må oppfylle følgende kriterier: 
1.	pH: mellom 9 og 10,5
2.	Fe: &lt; 0,1 mg/l (filtrert metode)
3.	Cu: &lt; 0,1 mg/l (filtrert metode)
4.	Turbiditeten (partikkelinnhold) &lt; 4 FNU
5.	Kimtall: &lt; 1000 CFU/ml (analyse er nødvendig ved alle lavtemperaturanlegg, samt ved andre anlegg hvor mikrobiologisk vekst mistenkes)
Dette skal dokumenteres etter tre måneders drift, og ved endt prøvedrift. Krav til prøvetaking og analyser er gitt under Vannanalyser.  Dersom prøvedriftsperioden er mer enn ett år, skal vannkvaliteten kontrolleres årlig iht. krav under Vannanalyser. 
I.	Utlufting
Anlegget skal utstyres med vakuumutlufter for fjerning av luft. Systemet skal installeres på delstrøm og skal kunne etterfylles med vann automatisk. Påfyllingsanlegget skal være tilknyttet SD-anlegget for alarm og avlesning av påfylt vannvolum. Systemet skal plasseres lett tilgjengelig for service og vedlikehold.
II.	Korrosjonssikring
En av følgende løsninger for korrosjonssikring skal benyttes:
•	Tilsetning av korrosjonsinhibitor
•	Offeranode
•	Oksygenfjerning
III.	Filtrering 
Det skal installeres et filtersystem på delstrøm, som kan fjerne korrosjonsprodukter (hovedsakelig magnetitt) og smuss med en filtreringsgrad mellom 5-10 µm. Anlegget skal kontinuerlig filtreres. En av følgende løsninger bør benyttes: 
•	Posefilter med magnetstav
•	Patronfilter med magnetstav
•	Sandfilter i kombinasjon med magnetstav
IV.	Service og kontroll
Alle vannbehandlingsanlegg skal ha serviceavtale. Kontroll og service skal gjennomføres årlig. Besøket skal gjøres i løpet av driftssesongen, fortrinnsvis i januar. Besøket bør gjøres med lokalt driftspersonell til stede for å sikre best mulig informasjonsoverføring. 
Alle komponenter i vannbehandlingsprogrammet, inkl. utluftingssystem, korrosjonssikring og filtersystem skal kontrolleres og gjennomgå service.
Kontroll skal inkludere nødvendig funksjonstesting iht. leverandørens spesifikasjoner og vannanalyser iht. beskrivelsen under. Service skal omfatte alt nødvendig vedlikehold iht. leverandørens spesifikasjoner og skal sikre stabil og sikker drift frem til neste årlige kontroll/service. 
V.	Vannanalyser
Vannanalyser skal gi grunnlag for å vurdere om vannbehandlingsprogrammet fungerer og gir en tilfredsstillende beskyttelse mot luft, korrosjon, sedimentering og ev. problematikk knyttet til mikrobiologisk vekst. 
Metode for vannprøvetaking: 
•	Vannprøven skal tas fra teknisk rom, fra en av de tilgjengelige stengeventiler. 
•	Tapp i 10 sekunder før vannprøve tas. 
•	Vannprøven skal tas i en flaske for kjemiske vannanalyser fra leverandør/laboratorium. 
•	Ev. vannprøve for kimtall (generell bakterievekst) må tas av egen flaske egnet for mikrobiologiske vannprøver, levert fra leverandør/laboratorium. Følg laboratoriets anvisning for prøvetaking. 
•	Vannanalyser må utføres av et akkreditert laboratorium. 
Vannprøver er ferskvare og må leveres laboratorium innen de tidsfrister som gis av laboratoriet, for å oppnå akkrediterte analyser.
En rapport skal leveres oppdragsgiver elektronisk etter alle kontroll- og servicebesøk. Rapporten skal minimum inneholde følgende: 
•	Gjennomførte kontrollpunkter
•	Resultater og tolkning/forklaring av vannanalyser
•	Gjennomført service/vedlikehold
•	Funn av avvik og reparasjonsbehov, inkludert liste over anbefalte tiltak. 
•	Resultat av vannanalyser i form av en rapport fra et akkreditert laboratorium 
•	Tolkning av analyseresultatene, vurdering av årsaken til eventuelle avvik og forslag til tiltak for lukking av avvik
Mal for servicerapport skal være en del av FDV-dokumentasjonen. For øvrig skal krav og retningslinjer i  l NS-EN
12828:2012+A1:2014 Vannbehandling i lukkede energianlegg tilfredstilles.</t>
  </si>
  <si>
    <t>30.3 Tetthetsprøving av rørnett
Samtlige rørledninger skal tetthetsprøves/trykkprøves i henhold til  NS 3420 Del U, gjeldende  NS EN 1610 og  NS EN 805, samt VA/Miljøblad nr. 25. For varmeanlegg gjennomføres tetthetsprøvingen etter anvisninger i Varmenormen. Måleprotokoll fra trykkprøving leveres.</t>
  </si>
  <si>
    <t>30.4 Innregulering av væskemengder i rørnett
Det skal være måleuttak i anlegget som muliggjør enkel etterkontroll av vannmengder alle deler av anlegget. Innreguleringsprotokoll leveres som del av FDV-dokumentasjonen, i forkant av integrerte tester. 
Driftstrykk på pumper ved dimensjonerende forhold skal dokumenteres i innreguleringsprotokollen. Toleransekravet er ±10 % i forhold til prosjektert vannmengde, inkludert målefeil. Ventiler skal låses etter innregulering.</t>
  </si>
  <si>
    <t xml:space="preserve">30.5 Pumper
Alle pumper som leveres, skal minimum tilfredsstille Energiklasse A. Alle pumper skal være regulerbare. 
Sirkulasjonspumper (over 5kW) skal utføres med tørre, helkapslede motorer.
Hovedpumper for varme- og kjølekurs skal leveres med 2 pumper i parallell (på hvert sitt rør). Begge pumpene skal dimensjoneres for full vannmengde og utstyres for justerbar tidsstyrt omkopling, slik at driftstiden for pumpene blir lik. Det skal være automatisk omkobling ved driftsfeil på en av pumpene. Pumper for varmekurser skal mosjonskjøres utenfor fyringssesong. Dette gjelder også andre pumper som er kritiske for normal drift av bygget, som f.eks. svømmebasseng. Pumpen skal kables til SD anlegg. </t>
  </si>
  <si>
    <t>30.6 Sluttkontroll
Det skal foretas separat og integrert igangkjøring, innregulering og funksjonskontroll av alle VVS- og automatikksystemer.
Entreprenøren skal dokumentere at alle komponenter og utstyr fungerer som forutsatt i henhold til ytelseskrav og funksjonsbeskrivelser gjennom egenkontroll, systemtester og integrerte systemtester.
Gjennomførte tester og kontroller av funksjoner dokumenteres med utfylte sjekklister og testprotokoller.
Testprotokoller og dokumentasjon av alle innstilte verdier skal inngå som del av FDVdokumentasjon.</t>
  </si>
  <si>
    <t>30.2 Innregulering av ventilasjonsanlegg
Rengjøring, igangkjøring, målinger og innregulering skal utføres i henhold til relevante Byggforsk detaljblad. Innregulering av luftmengder skal utføres med toleransekrav 0 til +10 % i forhold til beregnet verdi, inkludert målefeil. Toleransene er oppgitt i forhold til prosjekterte verdier og er inkludert målefeil. Etter at anlegget er ferdig innregulert, skal alle reguleringsspjeld låses. Alle målepunkt skal nummereres og merkes på kanalnettet. Målepunkt anvises på tegninger og angis i måleprotokoll. Måleprotokoll fra innregulering leveres i FDV.
For innregulering av DCV anlegg skal det følge relevante byggforsk seriens datablad, (522.323-522.326).</t>
  </si>
  <si>
    <t xml:space="preserve">Valg av brannteknisk løsning og detaljløsninger (brann) ved ventilasjonsanlegget må dokumenteres. Steng inne prinsippet skal velges. Dette må også fremkomme på tegninger for oversikt over løsninger som er valgt.
De branntekniske løsninger skal testes, dokumenteres og være funnet i orden før overlevering (fullskalatest for løsning som er valgt).
</t>
  </si>
  <si>
    <t>Det skal bestilles styring av fjernvarme settpunkt. Data fra fjernvarmemåler skal hentes inn i sd-anlegget, som viser tur- og returtemperatur på både primær og sekundærsiden til veksleren.</t>
  </si>
  <si>
    <t>Det skal installeres minimum en temperaturgiver for hver akkumulatortank/varmtvannsbereder. Temperaturavlesning vises i SD-anlegg/toppsystem</t>
  </si>
  <si>
    <t>Settpunkt for temperatur av vann i akkumulatortank/varmetvannsbereder skal være justerbar i fra toppsystem/SD-anlegg. Det skal legges beregnsing på høyeste og laveste justerbare temperatur for normal bruker.</t>
  </si>
  <si>
    <t xml:space="preserve">31 Sanitær
Alle installasjoner skal utføres i henhold til gjeldende «Standard abonnementsvilkår for vann og avløp» (Kommunenes Sentralforbund) og stedlige bestemmelser «Sanitærreglement for Bergen kommune» (Bergen kommune, VA, u.d.) gjelder. Byggebransjens Våtromsnorm fra Byggforsk legges til grunn. </t>
  </si>
  <si>
    <t>Alle varmevannsberedere som er utstyrt med elektrisk varmeelement skal ha trinvis pådragsindikering i SD-anlegg/toppsystem.</t>
  </si>
  <si>
    <t>Settpunkt for varmt tappevannstemperatur skal være justerbar fra toppsystem/SD-anlegg, og gi alarm i toppsystem/SD-anlegg ved overskridelse.</t>
  </si>
  <si>
    <t xml:space="preserve">Ved aktivering av hetvannsspyling for hindring av legionellavekst skal det gis alarm i toppsystem/SD-anlegg dersom returtemperatur på varmtvannssirkulasjonen ikke overskrider 60 °C. </t>
  </si>
  <si>
    <t>Automatisert vannbehandlingsanlegg skal integreres i SD-anlegget, med minimum drifts- og feilsignal.</t>
  </si>
  <si>
    <t>Alle sensorer og aktuatorer i sanitæranlegget, skal vises i sd-anlegget</t>
  </si>
  <si>
    <t>Sirkulasjonspumper skal overføre drift-, feil-, og pådragssignal til SD-anlegg/toppsystem. Dersom dette ikke anses som hensiktsmessig av prosjektet, skal funksjonen avklares med EBE i hver tilfelle.</t>
  </si>
  <si>
    <t xml:space="preserve">Fjernvarmeanlegg - Krav til utstyr:                                                                                                                                      •	Tappevann som forsynes av fjernvarmeanlegg skal utstyres med rørnett og komponenter som tåler temperaturer opp til 120 °C frem til og med blandeventil. </t>
  </si>
  <si>
    <t>Hovedvannmengdemåler kommuniserer via W-Mbus. Målerdata overføres og trendlogges i sd-anlegg. i SD-anlegg/toppsystem.</t>
  </si>
  <si>
    <t>SD-anlegget skal gi alarm dersom turtemperaturen på fjernvarmen blir for høy eller lav.</t>
  </si>
  <si>
    <t>311.1 Generelt
Ved totalrehabilitering og tilbygg (tilknyttet infrastrukturen til gamle bygg), samt sanitærtiltak, skal avløpsrør og overvann (bunnledninger) kontrolleres for mangler fram til påkobling til det offentlige nettet. Rørinspeksjonen skal utføres ved bruk av TV inspeksjonskamera og dokumenteres.</t>
  </si>
  <si>
    <t xml:space="preserve">I forkant av støping skal bunnledninger kontrolleres og dokumenteres med bilder og egenkontrollskjema. Etter gjennfylling av grøfter men i god tid før påstøp, skal bunnledninger videofilmes og kontroleres på nytt.  Dokumentasjonen skal være en del av overlevert sluttdokumentasjon for bygget.
</t>
  </si>
  <si>
    <t xml:space="preserve">311.2 Vanninnlegg
Sentral for vanninnlegg plasseres i teknisk rom. 
Vanninntak utstyres i henhold til Bergen kommunes gjeldende "Norm for vannmålerinstallasjoner" og avklares med VA-etaten. Vanninntaket skal kommunisere med SD-anlegg som beskrevet i 56x - Automatiserings kapittels krav.
For eventuelt sprinkleranlegg legges eget vanninnlegg.
Brannslanger skal ha egen vanntilførsel uavhengig av forbruksvann. Denne skal være godt merket ved hovedinntak. Vanninnlegg for sprinkler og brannslanger skal være overvåket, og gi varsel/b-alarm til brannalarmsentral og SD-anlegg ved bortfall av tilførselsvann og stengt ventil. 
Det skal monteres egen tilbakeslagsventil og reduksjonsventil på kurs til brannslanger. </t>
  </si>
  <si>
    <t>SD-anlegg/toppsystem skal minimum hente følgende signal fra pumpekum spillvann:                                                              
•	Generell feil-/driftssignal på pumper. Denne skal defineres som A-alarm og overføres til vaktsentral ved fare for skade på bygning
•	Spenningsovervåking på kurs til pumpeskap
•	Analog nivågiver skal indikere spillvannivå i pumpekum. Signalene skal brukes til å styre pumper og gi alarm til SD-anlegg ved full pumpekum.
•	Analog nivågiver i selvfallskum skal gi alarm til SD-anlegg ved full selvfallskum
Dersom prosjektet ikke inkluderer arbeid på pumpekummer, kan avvik fra dette aksepteres. Dette skal avklares skriftlig i slike prosjekter, enten med oppgavebeskrivelse eller korrespondanse med prosjektleder.</t>
  </si>
  <si>
    <t>Radonsystemet skal tegnes inn på bunnledningsplanen. Dimensjonerte luftmengder (m3/h)  og rørdimensjoner for radonbrønner noteres på hver av oppstikkene. Oppstikk og rørene som er synlige og tilhører radonbrønner skal nummereres og merkes (f.eks."RADON 1", "RADON 2" osv.) på bunnledningsplaner og deretter fysisk på bygget. Rør må føres frem til punkt hvor det er hensiktsmressig for takgjennomføring. For bygg med flere etasjer må det føres gjennom sjakter til overnevnte punkt. Det må medtaes strømfremlegg til fremtidig vifte.</t>
  </si>
  <si>
    <t xml:space="preserve">312.1 Spillvann
Alt spillvann føres i selvfallsledninger til offentlig spillvannsnett. Spillvannsledninger skal utføres i rør av type MA eller med tilsvarende kvaliteter som tilfredstiller brann- og lydkrav.  </t>
  </si>
  <si>
    <t>312.2 Overvann
Alle tak- og terrasseflater skal forsynes med overvannssluk. 
Tak- og terrasseflater skal løses med overløp, slik at det ikke kan oppstå vannskader selv om sluk og avløp tettes igjen. Alle takflater skal ha min. 2 taksluk.  Dersom de klimatiske forhold tilsier det, skal takslukene utføres frostfritt med varme og automatikk-styring for å hindre isdannelse rundt slukene. Styringen skal være slik at energiforbruk blir lavest mulig. Innvendige overvannsledninger/taknedløp over gulv skal være utført i metall som MA rør eller rustfrie stålrør.</t>
  </si>
  <si>
    <t xml:space="preserve">312.3 Kaldt og varmt forbruksvann
Skjulte rørføringer for tappevann skal utføres basert på SINTEF teknisk godkjente rør-i-rør-systemer. Der hvor det legges åpent anlegg, skal det benyttes stive rør.
Ledningsføring for varmt tappevann skal utformes som sirkulasjonsledning istedenfor selvregulerende varmekabel slik at temperatur på varmt tappevann skal til enhver tid holdes på + 50 °C ± 5 °C etter en første maksimal tappetid på 10 sekunder.  Enhver tappeinnretning innomhus skal ha en avløpsordning.
Blindender med stillestående vann skal ikke forekomme.
I bygg med svært lavt tappevannsbehov og store avstander mellom tappestedene, kan desentraliserte løsninger vurderes. 
Det skal ikke være synlige rør i rom og soner der brukere oppholder seg.  
Alle koblinger i et røranlegg skal være tilgjengelig for inspeksjon. 
</t>
  </si>
  <si>
    <t xml:space="preserve">312.4 Legionella
Anlegget skal løses slik at risiko for utvikling av legionella minimeres, og slik at legionelladesinfisering kan gjennomføres effektivt. Anbefalinger gitt i Folkehelseinstituttets veileder for forebygging av legionellasmitte skal følges.
Det er viktig at det benyttes et rørsystem med koplinger og rørdeler som beholder fullt strømningstverrsnitt og at blindender med stillestående vann unngås.
Av hensyn til energiforbruk og drift skal det legges til rette for legionelladesinfisering som ikke krever hettvannsspyling eller manuell desinfisering av sanitærutstyr. </t>
  </si>
  <si>
    <t>312.5 Pumpekummer
Pumpekummer utstyres med doble pumper og med eget styreskap. Den ene pumpen skal alltid være back up for den andre. Pumpene alterneres. Nivåvipper starter og stanser pumpene. Pumper og nivågiver skal kommunisere med sd-anlegg som beskrevet i «Automatisering og SD-anlegg»
Pumpekummer for spillvann skal fortrinnsvis plasseres utenfor bygg og ha god tilkomst for drift og vedlikehold.</t>
  </si>
  <si>
    <t>314.1 Generelt
Det skal benyttes (dempede) mykstengende armaturer, slik at trykkslag ikke oppstår. 
Avstand fra samlestokk til tappepunkt for utstyr skal ikke være mer enn 10 m. 
Alle armaturer skal leveres med skoldesperre. Alle armaturer skal leveres med innebygd justerbar temperaturegulering.</t>
  </si>
  <si>
    <t>314.2 Avstengningsventiler
På alle hovedkurser og opplegg, samt fordelingskurser i etasjene, monteres avstengningsventiler. Kuleventil med gir benyttes fra DN25. Foran hvert sanitærutstyr monteres avstengningsventiler. På rør større enn 40 mm skal stengeventiler ikke være hurtiglukkende.
Utstyr skal kunne avstenges og skiftes ut ved fullt vanntrykk på anlegget.</t>
  </si>
  <si>
    <t>314.3 Vannmengde- / temperaturmåler
Det monteres termometer (avleses manuelt) og temperaturfølere på kaldt- og varmtvannsside av berederanlegg for oversikt i forbindelse med legionella.
Se for øvrig krav gitt i Retningslinjer og krav: «Automatisering og SD-anlegg».</t>
  </si>
  <si>
    <t>315.10 Urinal
Urinal skal ikke benyttes.</t>
  </si>
  <si>
    <t>315.1 Generelt
Det skal leveres hvite standardprodukter med mindre annet er spesifisert. Blandebatterier leveres med keramiske skiver.
Sanitærutstyr i områder hvor elever kan oppholde seg skal være hærverksikkert,  både når det gjelder utførelse og forankring i gulv/vegg.</t>
  </si>
  <si>
    <t xml:space="preserve">315.2 Gulvsluk
Gulvsluk skal utføres i stål eller støpejern. 
Slukene skal ha luktsperre og skal ha utagbar vannlås. 
I rom med flytende gulv benyttes todelt sluk som bryter vibrasjonene.
I kjøkken hvor det er definert krav til sluk i funksjonelle krav benyttes spesialsluk i rustfritt stål med oppløftbar silrist. For renholds sentral må krav i gjeldende "
Drifts- og renholdstekniske funksjonskrav" følges. </t>
  </si>
  <si>
    <t>315.3 Varmtvannsbereder
Det skal være avtappingsmulighet på bereder for å kunne tappe den helt ned.
Ved tilknytning til tappevannssystemet til varmeanlegget, skal elkjel ikke kunne levere varme til tappevannssytemet.
Dersom bygget tilknyttes fjernvarmeanlegg, benyttes varmeveksler i stedet for bereder.</t>
  </si>
  <si>
    <t>315.4 Fettutskiller skal gi varsel i SD-anlegg ved behov for tømming.
Vannutkaster  med VV og KV uttak på vegg så nært som mulig til nedgravd fettutskiller.
Fra fettutskiller føres tømmeledning (sugeledning) til fasade eller støttemur med kjøreadkomst.</t>
  </si>
  <si>
    <t>315.5 Drikkestasjoner/vanndispenser
Røropplegg skal utføres med samme krav til kvalitet som for forbruksvann for øvrig. Lekkasjesikring må ivaretas.</t>
  </si>
  <si>
    <t>315.6 Servant/vaskerenner i fellesarealer
Vann skal tidsbegrenses til 10 sekunder.  Berøringsfrie armaturer skal ha automatisk avstengning etter en gitt tid ved blokkering av sensor. Armaturene skal leveres for tilkopling til strøm og ikke med batterier. Ved spenningsbortfall skal armaturene stenge. I rehabiliteringsprosjekter kan batteri aksepteres dersom det er uforholdsmessig dyrt å legge frem strøm. Vaskerenner skal utføres i rustfritt stål. Servanter og vaskerenner skal tåle en punktbelastning på 150 kg i ytterkant.</t>
  </si>
  <si>
    <t>315.7 Dusjanlegg
Det leveres sentral termostatstyring av dusj. Tid for spyling/dusjing skal kunne stilles inn, maks vannforbruk 12 l/min. Dusjen skal leveres innfelt i et panel som fungerer som deksel for rørføringer opp til taket. Dusjhode skal være av en type som gir minimum med vanntåke/aerosol.
I dusjanlegg eller i umiddelbar nærhet, skal det være låsbart blandebatteri med hurtigkobling for rengjøring med skumsprøyte.
Vannforbruk i dusjanlegg skal begrenses ved å benytte tidsstyring eller bevegelsessensor.</t>
  </si>
  <si>
    <t>315.11 Utvendige slangekraner
Det medtas utvendige slangekraner i frostsikker utførelse for utvendig vanning og spyling på alle utenomhus arealer. Avstand mellom uttak på fasaden skal være maks 40 m utrullet slange. Tilførselsdimensjon til slangekran skal være minimum 28 mm for vann til utvendig vedlikehold. For mindre bygg tilpasses dimensjonen til øvrig røropplegg. Innvendig avstengingsventil må medtas.</t>
  </si>
  <si>
    <t>315.12 Utstyr i teknisk rom
Tekniske rom skal utstyres med rustfrie utslagsvasker, bøtterist (med plass til 10 l), blandebatterier, slangekraner m/spyleslange og slangeholder.</t>
  </si>
  <si>
    <t>315.8 Toaletter, skolebygninger
Toaletter skal være veggmonterte med mulighet for å justere spylevolumet. Toaletter skal ha bæreevne på 400 kg. Armstøtter på HC toaletter skal ha støtteanordning i vegg eller innbygningsramme.</t>
  </si>
  <si>
    <t>315.9 Toaletter, barnehager og sykehjem
Toaletter skal være veggmonterte med innebygd sisterne med trykknapp kun for 1/1 spyling. Armstøtter skal ha støtteanordning i vegg eller innbygningsramme. 
Toaletter skal ha bæreevne på 400 kg. For Barnehage kan seteforhøyer vurderes.</t>
  </si>
  <si>
    <t>Varmepumpe - integrasjon mot SD-anlegg/toppsystem:    
Som minimumm skal det innhentes.   Dette avklares med EBE i hvert tilfelle.                                                                          
•	Integrert automatikk i varmepumpe l skal integreres i SD-anlegg/toppsystem ved bruk av BACnet BTL eller Modbus.
•	Inn- og utkobling av varmepumpe skal kunne overstyres i SD-anlegg.
•	Generell alarm fra varmepumpe
•	Driftstid, driftsstatus og alarmer for hver kompressor.
•	Erverdi for alle fyiske IO som er tilkoblet den integrerte automatikken
•	Utløst høy- og lavtrykkspressostat for hver kompressor.
•	Kapasitetspådrag (oppgis 0-100 % for hver kompressor)
•	Utløst trykkvakt
•	Flow switch for kondensatorvann
•	Momentan Coefficient of Performance (COP)
•	Årsvarmefaktor (fra januar tom. desember måned)</t>
  </si>
  <si>
    <t>Dobbel hovedpumpe - Integrasjon mot SD-anlegg/toppsystem:                                                                                
•	Pumpene skal kunne overstyres manuelt ved bruk av vender AV/AUTO/PÅ(JP001)/PÅ(JP002) i SD-anlegg/toppsystem. I AUTO styres pumpene iht. programert automatikk.                                                                                                                             
•	Start-/stoppsignaler og veksling av pumpedrift skal kunne overstyres fra SD-anlegg.
•	Drifts- og feilsignal fra pumper                                                                                                                                   
•	Pådragssignal fra frekvensstyrte pumper                                                                                                                                •	Informasjon om driftstid for hver pumpe, totalt antall timer hver pumpe har gått, pågående drift for aktiv pumpe samt siste kontinuerlige driftsperiode for motsatt pumpe skal sendes til SD-anlegg/toppsystem.                                                                                                                                                                         
•	Settpunkt for driftstrykk skal kunne settes og endres fra SD-anlegg.
•           Pumpealternering skal være justerbart i SD-anlegg. Det skal være justerbar tidsintervall der begge pumpene går samtidig for å opprettholde trykket.
•           I auto skal pumpene stoppes dersom utetemperaturen er over justerbar grense, med justerbar hysterese. Dette gjelder bare i sommertid, i justerbar kalenderinnstilling.</t>
  </si>
  <si>
    <t>Turtemperatur på hovedstokk skal være utekompensert med minimum 5 knekkpunkter. Kurven  skal være justerbar fra SD-anlegg.</t>
  </si>
  <si>
    <t>320 Generelt
Ved tilkobling av flere bygg på eksisterende varmeanlegg forutsettes fordeling ved bruk av undersentral på hvert bygg. I undersentralen fordeles kurser til varme, ventilasjon og tappevann.
320.1 Regulering og dimensjonering
Varmeanlegget skal være mengderegulert. Turtemperaturen skal reguleres etter behovet i bygget, f.eks. ved utetemperaturkompensering.
Varmeanlegget skal være behovsstyrt med romstyring. Hver sone skal ha motorstyrt ventil som styres av romregulator. 
Anlegget skal seksjoneres i hensiktsmessige størrelser for å redusere energitap og lekkasje.
Ventilasjon, varme og eventuell kjøling skal sekvensstyres på romnivå. 
Varmeanlegget skal ha dimensjonerende tur- og returtemperatur tilpasset energiforsyningen til bygget og valgt oppvarmingssystem. Dimensjonerende temperaturer skal sikre tilstrekkelige vannmengder for god regulerbarhet.</t>
  </si>
  <si>
    <t>SD-anlegget skal lese av temperatur og styre settpunkt for fjernvarme. Dette er et 0-10V signal, og funksjonen må bestilles hos Eviny. Måleren som er faktureringsgrunnlag  for fjernvarme, skal leses av og logges med timesverdier.
Fjernvarmeanlegg - Styring og regulering:                                                                                                                      
•	Regulering av temperatur på hovedstokk i varmeanlegg utføres av fjernvarmeleverandøren.                      
•	Utekompenseringskurve for turtemperatur bestemmes i samråd med fjernvarmeleverandør. 
•	Fjernvarmeleverandørens krav til returtemperatur skal til enhver tid tilfredsstilles gjennom dimensjonering og automatisert drift av anlegget.</t>
  </si>
  <si>
    <t>320.2 Blanding av vann/glykol, samt oppfylling.
Frostsikring av varmegjenvinningskurser og gatevarmeanlegg skal gjøres med en ferdigblanding av glykol og vann tilpasset aktuelle anleggstemperaturer. Det skal benyttes glykol beregnet for industrielle kjøle- og varmeanlegg. Anlegget skal, i energisentral og ved påfyllingspunkt, tydelig merkes med påfylt glykoltype, fabrikat og mengde. Frostsikrede kretser skal leveres med blandekar og pumpe for påfylling av vann/glykol. Påfyllingskar skal være lufttett.</t>
  </si>
  <si>
    <t>Tilskuddskjel - Integrasjon mot SD-anlegg/toppsystem:          
•	Integrert automatikk i tilskuddskjel skal integreres i SD-anlegg/toppsystem ved bruk av BACnet BTL eller Modbus.
•	Inn- og utkobling av tilskuddskjel skal kunne overstyres SD-anlegg. 
•	Kapasitetspådrag
•	Driftssignal for kontaktor/varmeelement 
•	Angivelse av effekten som ligger inne
•	Utløst intert eller ekstern effektbryter skal gi alarmsignal (fellesfeil) i SD-anlegg/toppsystem.</t>
  </si>
  <si>
    <t>Sirkulasjonspumpe - Integrasjon mot SD-anlegg/toppsystem:                                                                                    
•	Pumpene skal kunne overstyres manuelt ved bruk av vender AV/PÅ/AUTO i SD-anlegg/toppsystem. I AUTO styres pumpene iht. programert automatikk.                                                                                                                             
•	Drifts- og feilsignal fra pumper                                                                                                                                   
•	Pådragssignal fra frekvensstyrte pumper                                                                                                                                •	Informasjon om driftstid for hver pumpe, totalt antall timer hver pumpe har gått og tidspunkt for start og stopp skal sendes til SD-anlegg/toppsystem.                                                                                                                                                                         •	Settpunkt for driftstrykk skal kunne settes og endres fra SD-anlegg.
•           I auto skal pumpene stoppes dersom utetemperaturen er over justerbar grense, med justerbar hysterese. Dette gjelder bare i sommertid, i justerbar kalenderinnstilling.</t>
  </si>
  <si>
    <t xml:space="preserve">Temperaturgiver - Varmeanlegget skal minimum utstyres med temperaturgivere:      
•	Før og etter varmekilder (varmepumpe, elektrokjel e.l)                                                                                         
•	I hver akkumulatortank                                                                                                                                                   
•	Før og etter motorventiler/shuntventiler                                                                                                                   
•	Tur og retur varmeveksler på primær- og sekundærside                                                                                        
•	Tur og retur hovedstokk og alle varmekurser (radiator, gulv-, ventlasjonsvarme e.l) </t>
  </si>
  <si>
    <t>Temperaturgiver - Integrasjon mot SD-anlegg/toppsystem.                                                                                         
•	Temperaturavlesning i SD-anlegg/toppsystem                                                                                                        
•	Over-/underskridelse av eventuell temperaturgrenseverdi skal vi alarm i SD-anlegg/toppsystem</t>
  </si>
  <si>
    <t>Systembilde i sd-anlegg for røranlegg:
•	Alle systembilder skal ha link til funksjonsbeskrivelsen for systemet. 
•	Systemtrykk skal vises i bildet.                                                                                            
•	Komponent-tag skal være iht. Bergen kommune sin merkemanual, f.eks. temperaturgiver på tur RT401 trykkføler på retur RP501 osv.                                                                                                                                                                                                 
•	Systembildene skal vise virkningsgrad/COP for kjølemaskiner og varmepumper.                                                                                     
•	Pådragsverdi for pumper, motorventiler ol. utstyr med pådragssignal skal indikeres i systembildet.                                                                                                                                                                                                               
•	Pumper skal kunne overstyres av/på/auto fra systembilde.                                                                                                                                           
•	Systembilde skal presentere settpunkt og er-verdi for aktuelle komponenter i røranleggene. Alle settpunkt skal kunne justeres fra systembilde.                                                                                                                                                                                                 
•	Utekompenseringskurve skal være tilgjengelig i systembilde.                                                                                           
•	Notatfunksjon skal være tilgjengelig i systembilde.                                                                                                                                                                                                                                                                                          
•	Systembilde skal tegnes iht. gjedende versjon av systemskjema. Symbolene skal være i 2D uten bevegelige elementer.</t>
  </si>
  <si>
    <t>nytt punkt 08.09.2022</t>
  </si>
  <si>
    <t>321 Bunnledninger for varmeinstallasjoner
Det skal være avstengningsventiler på innsiden der rørene passerer vegg. Ved større installasjoner og mellom bygg kan det være forgrening ute i bakken. Denne skal foretas i kum og det skal være avstengningsventiler på alle avgreninger og hovedrør. Det legges da preisolerte varmerør med signalledning mot lekkasje. For føringer innad i bygg skal det benyttes heltrukne preisolerterør.</t>
  </si>
  <si>
    <t xml:space="preserve">322 Ledningsnett for varmeinstallasjoner
Alle rørføringerer i oppholdsarealer skal framføres skjult. Horisontale føringer mellom to radiatorer i samme rom kan tillates. </t>
  </si>
  <si>
    <t>324.1 Generelt
Anlegget skal ha tilstrekkelige lufteanordninger iht. krav i Varmenormen.
Inspeksjonsluker som er tilstrekkelig store og minimum 300x300 mm skal monteres, og gi direkte adkomst til armaturer. 
Overganger må utformes slik at pumpestørrelse og trykktap reduseres. På rørdimensjoner større enn DN32 skal det lages koniske overganger ved montering av armaturer med mindre dimensjon enn rørledningen.</t>
  </si>
  <si>
    <t>324.2 Følerlommer
Følerlommer for regulerings- og overvåkningsutstyr skal tilpasses følerlengde/-dimensjon, strømningsforhold etc.</t>
  </si>
  <si>
    <t>324.3 Manometre
Pumper utstyres med manometer for avlesing av differansetrykk. Manometrene skal være glyserinfylte med hus med diameter minimum 100 mm og nøyaktighet klasse 1.0 eller bedre. Det skal være avstengningsventil til manometrene. Det skal også monteres manometre over varmevekslere, filter, og andre større enkeltkomponenter med større trykkfall.</t>
  </si>
  <si>
    <t>324.4 Termometre
Det skal monteres termometre ved følgende utstyr og anleggsdeler:
•	Tur- og returledning på alle varmekurser 
•	På alle 4 sider ved shuntgrupper og tilsvarende 
•	Tur- og returledning for beredere, brønnpark, varme/kjølebatterier, vekslere, eventuelle kjeler med videre. 
Termometre skal ha måleområdet tilpasset temperaturer i varmeanlegget. Måleunøyaktighet maksimum ± 0,5 K. Termometre skal plasseres slik at de er enkle å lese av. Termometre skal være montert i lommer i rørnett.</t>
  </si>
  <si>
    <t>324.5 Kompensatorer
Kompensatorer skal benyttes ved utstyr hvor det er fare for at vibrasjoner fra utstyret kan forplante seg i rørnettet, og i rørnettet der lengdeutvidelser ikke kan avledes naturlig i retningsendringer eller ekspansjonssløyfer.</t>
  </si>
  <si>
    <t>324.6 Strupeventiler og reguleringsventiler
Anlegget skal utstyres med nødvendig antall innreguleringsventiler slik at enkel og riktig innregulering av anlegget kan foretas. Reguleringsventiler skal være utstyrt med måleuttak, men ikke ved radiatorer.   Ved montering og prosjektering skal leverandørens krav til fri rørlengde før og etter ventil følges.</t>
  </si>
  <si>
    <t>324.7 Stengeventiler
Varmeanlegget skal ha nødvendig antall avstengningsventiler og avtapningspunkter slik at det kan drives vedlikehold/reparasjon på deler av anlegget uten at hele anlegget må settes ut av drift.
Det skal installeres stengeventiler ved følgende anleggsdeler: 
•	Før og etter alt utstyr (pumper, batterier, kjeler, beredere, radiatorer, varmevekslere, shuntgrupper, filtere etc.) 
•	Avgrening til alle opplegg og vertikale føringer 
•	Horisontale hovedavgreninger i hver etasje 
•	Fylleledninger 
•	Avtappingsledninger
Det benyttes spjeldventiler med gjengede boltehull «full lugs»-ventiler for alle ventiler med dim. DN 65 og større. Kuleventiler for dim. DN 50 og mindre.</t>
  </si>
  <si>
    <t>325.2 Luft- og partikkelutskillere
Anlegget skal ha luftutskiller og vannbehandling iht. 30.2 Vannkvalitet og renhet i lukkede rørsystemer. Ved montering av lokale luftepotter på høypunkt SKAL det installeres stengeventil foran disse.</t>
  </si>
  <si>
    <t>325.3 Ekspansjonsanordninger
Det skal installeres et komplett, lukket ekspansjonskar i alle lukkede anlegg. 
Det skal monteres serviceventil på ekspansjonsledningen ved anslutningen til karet, slik at man har mulighet for avtapping på karsiden. Det skal monteres utlufter på toppen av ekspansjonsledningen. Ledningene til sluk skal avsluttes over sluket, slik at vann som renner ut fra sikkerhetsventilen lett kan oppdages. 
Ekspansjonsledningen skal utstyres med manometer, og karet skal være tydelig merket med riktig fortrykk.</t>
  </si>
  <si>
    <t>325.5 Radiator, rehabiliteringsprosjekt
Radiatoren skal ta kulderas og skal ha en bredde som minimum dekker hele vinduets bredde.</t>
  </si>
  <si>
    <t>325.6 Gulvvarme
Der gulvvarme legges, skal det gjøres i henhold til produsentens anvisninger. Soneinndeling av gulvet skal være vurdert med tanke på senere rominndeling og bruk.
Gulvvarmekurser skal utformes slik at det ikke medfører oppvarming av rom uten varmebehov. 
Det skal være maksimumsbegrensning på turvannstemperaturen slik at overflatetemperaturen på gulvet ikke blir for høy. 
Rør skal leveres i diffusjonstett utførelse. Ved nedstøping av rør skal disse plasseres så høyt som mulig og ha maksimum 30 mm overdekning. Fordelerskap skal være låsbare og vannskadesikre med komplett kursmerking. For øvrig skal Veiledning NS-EN 1264, del 1 til 5 Veiledning for vannbåren gulvvarme i boliger og næringsbygg følges.</t>
  </si>
  <si>
    <t>325.7 Elektrokjeler
Hvis elektrokjeler brukes i kombinasjon med alternative energikilder skal disse kunne
dekke hele byggets varmebehov (effektbehov). Elektrokjeler skal kunne reguleres i
tilstrekkelig antall trinn for å oppnå energiøkonomisk samkjøring med grunnlastkilden(e) 
og kunne motta og avgi signal for pådrag, effektbegrensning og start/stopp.</t>
  </si>
  <si>
    <t>325.8 Varmevekslere
Varmevekslere skal dimensjoneres for faktiske driftstemperaturer og flow, og maksimalt trykkfall på 30 kPa på varm og kald side.
Varmevekslere mellom energibrønner/tørrkjølere og isvannskretser skal dimensjoneres med en maksimal LMTD (Logarithmic Mean Temperature Difference) på 1,5 K. Varmevekslere mellom sekundær og primærside i varmeanlegg hvor primærsiden forsynes av en varmepumpe, skal dimensjoneres med en maksimal LMTD på 2 K. For andre typer vekslere er kravet maksimal LMTD på 5 K.</t>
  </si>
  <si>
    <t xml:space="preserve">325.10 Energibrønner 
For alle brønnparker  skal det gjennomføres termisk responstest. Ved mindre anlegg kan dette avklares med EBE i hvert tilfelle.
For alle brønnparker skal temperaturutvikling gjennom anleggets levetid simuleres og dokumenteres. Simuleringene skal være basert på mest mulig reelle beregninger for energi- og effektbelastning mot brønnpark. Varmebehovet skal som hovedregel være dimensjonerende. 
Brønnpumpe skal leveres med frekvensstyring, og skal stoppe når det ikke er behov for at brønnvæsken sirkulerer. 
Ved valg av etanol som brønnvæske, skal korrosjonsinhibitor benyttes.
Horisontale rørstrekk i brønnkretsen skal legges i grøfter med minimum 60 cm dybde, og med omfylling som sikrer at rørene ikke påvirkes av telehiv, setninger, etc. På alle brønntopper skal det benyttes egnet beskyttelse. 
Det skal installeres manuelle lufteventiler på høyeste punkt i brønnkretsen og i samlekummer, med mulighet for påfylling. Automatiske lufteventiler kan kun benyttes i igangkjøringsfase. Anlegget leveres ferdig luftet og trykktestet. 
Anlegget skal tydelig merkes med type brønnvæske, fabrikat og mengde i energisentral og ved påfyllingspunkt. Påfyllingskar skal være lufttett. 
Samlekummer/-stokker skal bestykkes med stenge- og strupeventiler på hhv. tur og retur til/fra hver brønn. Samlekummer skal være tette mot inntrengning av grunnvann eller overflatevann. Alle pakninger, ventiltettinger, rør, komponenter etc. skal være tilpasset valgt brønnvæske. </t>
  </si>
  <si>
    <t>325.4 Radiator
Radiator skal være vegghengt og festet slik at den tåler 100 kg i ekstra vekt i tillegg til egen vekt. Det skal benyttes vandalsikre radiatorfester. Radiator monteres med underkant 150 mm over gulv og bakside 50 mm fra vegg  av hensyn til rengjøring. Det benyttes renholdsvennlige og plane radiatorer.
Alle radiatorer utstyres/leveres med radiatorventil med forinnstilling og stengeventiler. Det kan benyttes felles reguleringsventil for alle radiatorer på samme fasade i rommet. Reguleringsventil plasseres slik at fare for hærverk minimeres.</t>
  </si>
  <si>
    <t>326 Isolasjon av varmeinstallasjoner
Isolasjon av varmeinstallasjoner utføres iht.  NS 12828, klasse 4 eller bedre.
Alle rørledninger, utstyr og armaturer i røranlegget skal isoleres for å forebygge varmetap. 
I tekniske rom, eller der isolasjonen er synlig, skal isolasjonen mantles med plastmantel. I områder hvor rørføringen er skjult skal det benyttes rørskåler med aluminiumsfolie. Samtlige ventiler, shuntventiler, filtre og pumpehus etc. skal isoleres.
Utstyr og rør skal ha nødvendig vibrasjonsisolasjon, slik at støy/vibrasjoner ikke forplantes gjennom rør, kanaler og bygningskonstruksjoner.
Rør som er utsatt for mekanisk påkjenning mantles med aluminiumplate, evt. stålplate, avhengig av nødvendig styrke.
For isolering av annet utstyr, som ventiler, pumpehus og filtre, skal det brukes avtagbare, sydde isoleringskapper.
Isolasjon skal utføres slik at indre miljø ikke belastes (emisjoner, fiber etc.).
Isoleringen utføres i henhold til produsentens anvisninger. Synlige horisontale koblingsrør isoleres ikke.</t>
  </si>
  <si>
    <t>Det skal ikke benyttes pulverapparat til brannslukking, grunnet stort skadeomfang ved bruk</t>
  </si>
  <si>
    <t>Alt slukkemateriell skal merkes tydelig og ha henvisningsskilt flere steder om nødvendig for å vise plassering og tilgjengelighet av slukkemateriellet for hele dekningsområdet. All merking skal være med etterlysende skilt. Endelig plassering av slukkeutstyr avklares og gjennomgås med TFG Brann.</t>
  </si>
  <si>
    <t xml:space="preserve">Dokumentasjon av funksjonskontroll for slukkeutstyr skal foreligge for alle brannposter, med oversikt over plassering og type slukkeutstyr (viser til tomt kontrolliste/skjema utarbeidet av EBE). Alt slukkeutstyret skal være kontrollert og prøvet før bygget tas i bruk, og før overlevering av bygg. Dokumentasjon skal vedlegges som en del av FDV for slukkeutstyr. Alt manuelt slukkeutstyr skal tagges etter gjeldende merkesystem på hver enhet. Kontrolliste/skjema utarbeidet som mal av EBE, fylles ut og legges ved som en redigerbar Excel fil. Redigerbart skjema oversendes til leverandør ved å kontakte EBE- TFG-Brann. Trykk på hyperkobling i kommentar cellen for å følge linken. </t>
  </si>
  <si>
    <t>trykk på hyperkobling i kommentar cellen for å følge link til aktuell tabell i ark "Skjema Håndslukkere Brannslange".</t>
  </si>
  <si>
    <t>For alle branntekniske anlegg som brannalarmanlegg, sprinkleranlegg, ledesystem, slukkemateriell,  etc, skal det gjennomføres 3 partskontroll av anleggene av EBE sin rammeleverandør for kontroll og godkjenning før fullkalatest gjennomføres. Gjennomføring av 3 partskontroll krever at anlegg/utstyr er ferdigsstilt, at all FDV-dokumentasjon foreligger som "AS BUILDT" og at uavhengig kontroll er utført og dokumentert.</t>
  </si>
  <si>
    <t>Plassering av slukkemateriell skal være lett synlig, lett tilgjengelig og ha funksjonell bruk (lett å dra ut uten å kile seg fast) for hele dekningsområdet. Slukkemateriell skal ikke plasseres inne i rom som kan avlåses, i trapperom eller for dekning via seksjoneringsvegg. Plassering av slukkemateriell må forelegges EBE- teknisk faggruppe brann for kommentarer før detaljprosjektering. Montering av brannslangeskap i branncellebegrensende vegger skal dokumenteres særskilt.</t>
  </si>
  <si>
    <t xml:space="preserve">Ved tørropplegg til stigeledning for brannvesenets brannslukkesystem skal rørføring være godt forankret/festet.  Tilkomst samt tilkobling og utak i og rundt bygget skal være belyst med 5 lux nødlys.  Disse skal være tydelig  merket og inntegnes på branndokumentasjonstegningene inkl.  situasjonsplan som skal ligge ved hovedangrepsvei for brannvesene i branndokumentasjonsskap. </t>
  </si>
  <si>
    <t>330.0 Generelt
Dersom slukkeanlegg blir benyttet som kompenserende tiltak for fravik i bygget (teknisk bytte), så skal RIBR særskilt vurdere løsninger som videreføres til detaljprosjektering og utførelsesfase. Løsningene skal etterkontrolleres ved leveranse, ved uavhengig kontroll og ved 3 partskontroll før overlevering av bygget. Valgt løsning skal avklares med TFG-Brann i forkant ved prosjektering.</t>
  </si>
  <si>
    <t>Ved innstallasjoner på tak (eks. solcelle/tekniske anlegg) hvor det kan oppstå brann, skal det være innstallert brannslange som dekker disse installasjoner/utstyr. Det skal i tillegg tilrettelegges for stigeledning til bruk for brannvesenet. Dette anlegg er ett tørranlegg hvor brannvesenet kan koble seg på ved hovedplan/angrepspunkt, samt kunne koble seg på for uttak på tak til brannvesenets brannslanger. Alle uttak skal tydelig merkes og belyses med nødlys (5 lux), og være inntegnet på situasjonsplaner/branndoktegninger for brannvesen.</t>
  </si>
  <si>
    <t>Det skal foreligge definerte rutiner for ettersyn, kontroll og vedlikehold for alt brannteknisk anlegg og utstyr til driftsfasen.</t>
  </si>
  <si>
    <t>330.0 Generelt
Ved installasjon av solceller på tak eller i fasade, skal RIBR særskilt risikovurdere detektering og brannslokking/automatisk slokkeanlegg for disse arealer. Grunnlag for vurdering skal beskrives i brannkonseptet.</t>
  </si>
  <si>
    <t>330.0 Generelt
Ved valg av alternative slokkeanlegg i stedet for sprinkleranlegg, skal dette avklares med TFG Brann.</t>
  </si>
  <si>
    <t>330.0 Generelt
Prosjekteringsgrunnlag for slokkeanlegg skal registreres i FG-Kontroll database ved ansvarlig prosjekterende for anlegget.</t>
  </si>
  <si>
    <t>330.0 Generelt
Ved uavhengig kontroll av slokkeanlegg skal dette registreres som 1. gangskontoll i FG-kontroll database.</t>
  </si>
  <si>
    <t>Nyinstallerte brannkummer og brannhydranter skal registreres hos VA-etaten, og meldes for kontroll av utførelse av installatør via nett. Dokumentasjon for bekreftet installasjon og kontroll skal være en del FDV før midlertidig brukstillatelse kan søkes om. Brannkum skal merkes av Bergen brannvesen i forbindelse av kontroll av utførelse.</t>
  </si>
  <si>
    <t xml:space="preserve">331 Installasjon for manuell brannslokking med vann
Alle brannslangeskapene skal monteres iht. monteringsanvisning og skal felles inn i vegg om mulig. 
Slangeuttrekk skal måles slik at strålerøret fysisk når inn til alle arealer innenfor sitt dekningsområde, uavhengig av vannets kastelengde. 
Håndslukkeapparat er kun beregnet som suplering til brannslanger for dekning av spesielle type branner. Her kan det benyttes skum-, CO2-, F-Slukkeapparat/-anlegg (frityr), etc. 
Brannslokkingsutstyret skal plasseres lett tilgjengelig, og alle brannposter skal være tydelig merket med ensartede «plog»-skilt som skrues fast mekanisk (etterlysende skilt).
De etterlysende skilt skal ha kvalitet og monteres iht.  NS 3926. Alle brannposter skal være belyst med 5 LUX med nødbelysning som tenner med nettutfall (ledelys).
</t>
  </si>
  <si>
    <t>Hele bygningen skal ha brannslange som dekningsgrad uavhengig risikoklasse.</t>
  </si>
  <si>
    <t>Brannslange og strålerøret skal vende ut oppe på slangetrommel, slik at strålerøret er lett tilgengelig ved åpning av skapet og lett å trekke/rulle ut.</t>
  </si>
  <si>
    <t>Tilførselslange inn til trommel skal være festet i skapet (ikke være løs).</t>
  </si>
  <si>
    <t xml:space="preserve">Brannslanger skal ha egen/separat godt merket vannledningskurs for tilførselvann, uavhengig av forbruksvann. Stengeventil skal overvåkes med varsel om stengt ventil til brannalarmanlegg som en B-alarm samt varsel til SD-anlegget. </t>
  </si>
  <si>
    <t>Dersom det velges andre løsninger enn sprinkler i bygget for enkeltrom, skal dette fremkomme i detaljprosjekteringen og FDV for slukkeanlegget.</t>
  </si>
  <si>
    <t>Eventuelle unntak/fravik fra fulldekkende sprinkler må fremkomme som dokumentasjon i FDV for sprinkleranlegget.</t>
  </si>
  <si>
    <t>332.1 Generelt
NS EN 12845 skal benyttes. Anlegget skal dekke alle arealer i bygning i henhold til brannkonsept. I fjernarkiv, hovedfordeling elkraft og hovedfordeling IKT kan alternativt slokkeanlegg benyttes.
I rom hvor det kan forventes temperaturendringer i den daglige drift må det tilpasses til rett sprinklerhode/utløserampull som takler temperaturendringer som normalt kan forekomme. Eksempel i rom med bruk av keramikkovn, innebygde (glass) terrasser, innebygde lysgårder (glass), osv.
Alle komponenter og utstyr skal være FG godkjent
Prosjekterende og utførende skal være FG godkjent.</t>
  </si>
  <si>
    <t>332.2 Ledningsnett, sprinkleranlegg
Røranlegget skal hydraulisk beregnes, og beregningene dokumenteres.
Kapasiteter og eventuelle behov for trykkøkingsinstallasjoner skal avklares.
Avløpsrør for test og kapasitetsmåling av sprinkleranlegget må ha tilstrekkelig kapasitet til utførelse av slik test og kontroll iht. prosjektering. Sprinkleranlegget skal ha eget vanninnlegg.
Alle rør skal være sikret mot korrosjon. Det skal legges rør av drikkevanns kvalitet frem til tilbakeslagssikring (KAT 4 i henhold til NS/EN 1717). Pressfittings skal ikke benyttes. Alle ledninger legges med fall mot nedtappingsventiler.</t>
  </si>
  <si>
    <t>332.3 Sprinklerhoder
I arealer uten himling skal hoder monteres høyest mulig mot dekke.  I arealer med himling skal sprinklerhoder ha dekkskive slik at skive og himlingsplate kan demonteres uten at selve hodet må demonteres.  På utsatte områder må sprinklerhoder beskyttes med Concealed løsning. Bruk av Concealed kan være hensiktsmessig i rom med himling under 2700 mm.</t>
  </si>
  <si>
    <t>332.4 Sprinklersentral
Alarmering til brannalarmsentral skal skje ved bruk av to stk. pressostater og digitale alarmpanel i sprinklerrom/pumperom (ref.  NS 12845) som er overvåket av brannalarmsentral. Digitale alarmpanel avklares med rammeleverandør. Alle stengeventiler med alarmfunksjon for vann skal tilkobles brannalarmsentral og lokal automatikk.
Det skal installeres trykkfallsforsinkelse på anlegget.</t>
  </si>
  <si>
    <t>Sprinklersentral skal være tydelig merket fra brannvesenets hovedangrepsvei og helt frem til sprinklersentral med etterlysende skilt (med reflekskant). Retningsendringer og hindringer (eks. dør) skal tydelig merkes.</t>
  </si>
  <si>
    <t>Alle dreneringspunkt for sprinkleranlegget skal merkes på tegning, i himling og på egen oversiktsliste for plassering i bygget.</t>
  </si>
  <si>
    <t>TFG brann skal involveres for valg av sprinklerløsning for tekniske rom hvor alternative løsninger for slukkeanlegg vurderes. Eks. er ved hovedtavlerom eller andre tekniske rom hvor det vurderes andre løsninger for å forebygge unødig utløsning av anlegg eller alternativ slukkeanlegg enn vann som slukkemiddel. Løsning med installallasjon av MJC-ventil (Multiple Jet Control) over himling i korridor utenfor rommene skal vurderes. MJC-ventilen løser ut ved elektrisk aktivering fra brannalarmanlegget (dvs. fra detektorer i respektive rom), og dersom det skulle oppstå brann over himling der MJC-ventilen er montert. Vannet vil da strømme ut i rørnettet til sprinklerhodene i rommet. og når temperaturen i rommet rundt disse sprinklerhodene når 68 °C vil glassbulben i sprinklerhodene løse ut og vann strømmer ut fra sprinklerhodene. Hvis noen under arbeid eller ved et uhell skulle skade /knuse et av sprinklerhodene i rommene, vil det ikke strømme vann ut av sprinklerhodene. Sprinklerhode som er skadet/knust vil da kunne byttes uten at utstyret i rommene er skadet(tilført) vann. Dette er altså en dobbelsikring før sprinkleranlegget blir aktivisert i rommet.
Både utløst brannalarm og utløsningstemperatur ved sprinklerhodene må være oppfylt før sprinkleranlegget løser ut</t>
  </si>
  <si>
    <t>332.0 Generelt
Tillegg A - Valg av fareklasser.
Ved prosjektering av sprinkleranlegg ved skoler, idrettshaller eller andre bygg, skal aktuelle areal beregnet for flerbruk prosjekteres i fareklasse OH4.</t>
  </si>
  <si>
    <t xml:space="preserve"> </t>
  </si>
  <si>
    <t>332.0 Generelt
Tillegg D skal benytte i inndeling av ulike soner i bygget. Viser også til tillegg F.</t>
  </si>
  <si>
    <t>332.0 Generelt
Tillegg F skal benyttes på RKL5 bygg og større skoler (RKL 3), og i bygg hvor sprinkleranlegg kompenserer for fravik av seksjoneringsvegg. Tillegg F skal sikre anleggspålitelighet og for bedre sikring av drift ved vedlikehold av anlegget ved daglig drift. Løsning sikrer bevaring av bygget og forebygger påfyll av oksygenrikt vann i hele anlegget vedvedlikehold. Punktet om soneventiler i Tillegg F kan ikke fravikes.</t>
  </si>
  <si>
    <t>332.2 Ledningsnett, sprinkleranlegg
Bruk av plastrør i ledningsnett må vises til godkjenning.</t>
  </si>
  <si>
    <t>332.4 Sprinklersentral
Alle ventiler på sprinklersentral skal monteres slik at de lett kan håndtereres fra bakkenivå.</t>
  </si>
  <si>
    <t>332.3 Sprinklerhode
Standard sprinklerhoder skal generelt benyttes.
Ved bruk av spesialsprinklerhoder (EC) må det gjøres en særskilt vurdering av Prosjekterende VVS/RIBR. Slike sprinklerhoder er veldig sårbar for hindringer/obstruksjoner i himling, og kan ikke benyttes sammen med beskyttende nett/kurv som beskytter mot utilsiktet utløsning av slukkeanlegget. Vurdering av slik løsning må avklares med TFG Brann.</t>
  </si>
  <si>
    <t>332.4 Sprinklersentral
Feilsignal for for lavt vanntrykk må gå som eget signal (B-signal) til brannalarmsentral (feilsignal), og SD-anlegg.</t>
  </si>
  <si>
    <t>330.0 Generelt
Alle soneventiler, vedlikeholdsventiler, dreneringsventiler og glycolanlegg skal være merket på branndokumetnasjonstegninger for bygget.</t>
  </si>
  <si>
    <t>332.4 Sprinklersentral
Plasering av glycolanlegg skal være lett tilgjengelig for service og vedlikehold. Glycolanlegg skal være merket på oversiktsplan ved sprinkersentral.</t>
  </si>
  <si>
    <t>332.0 generelt
Glycolanlegg i bygget skal være lett tilgjengelig for drift og vedlikehold</t>
  </si>
  <si>
    <t>332. Ledningsnett sprinkleranlegg
Tilstrekkelig kapasitet på avløp skal dimmensjoneres, grunnet ikke ønskelig med oppsamlingskar i bygget.</t>
  </si>
  <si>
    <t>332.4 Sprinklersentral
Verktøy for sprinklerstopp skal leveres med sprinkleranlegget og være lett tilgjengelig for daglig drift.</t>
  </si>
  <si>
    <t>Mindre rom (&lt; 5 m2) skal også sprinkles. Dette er riskovurdert for å kunne sikre utvikling av branner fra små rom som er utsatt for påsatt brann i flere av våre formålsbygg (eks. WC på skoler/barnehager, idrettsbygg/kulturbygg).</t>
  </si>
  <si>
    <t>333 Installasjon for brannslokking med vanntåke
Gjeldende utgave av NS14972 for vanntåkesystemer skal følges. Produsert mot manual.</t>
  </si>
  <si>
    <t>345 Installasjon til trykkluft for virksomhet i ferdig bygg
Det benyttes luftkjølte kompressorer, med kjøletørke. Støykrav skal ivaretas. Varmen fra kompressorene må fjernes på en måte som ikke belaster innemiljøet med uønsket varme.
For undervisningsrom hvor det benyttes trykkluft skal det vurderes å bruke mindre trykkluftkompressorer lokalt plassert, ikke større sentrale trykkluftanlegg.</t>
  </si>
  <si>
    <t>For kjølerom medregnes komplett kjøleanlegg. Kjøleromtemperatur 4 °C ± 1 °C.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</si>
  <si>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For fryserom på kjøkken, medregnes komplett fryseanlegg. Fryseromtemperatur skal være lavere enn eller lik -18 °C, og skal kunne leses av i rommet.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</si>
  <si>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Systembilde for ventilasjon i sd-anlegg:                                                                                                                                                                              
•	Alle systembilder skal ha link til funksjonsbeskrivelsen for systemet.                                                                                             
•	Komponent-tag skal være iht. Bergen kommune sin merkemanual, f.eks. temperaturgiver på tur RT401 trykkføler på retur RP501 osv.                                                                                                                                                                                                 
•	Systembildene skal vise pådragsverdi og virkningsgrad i prosent for gjenvinner.                                                                                      
•	Pådragsverdi for varmebatteri indikeres i systembildet                                                                                                                     
•	SFP-verdi presenteres i systembilde                                                                                                                                                        
•	Systembilde skal presentere settpunkt og er-verdi for trykk i tillufts- og avtrekkskanal. Settpunkt for trykk, og/eller min- og makstrykk skal kunne justeres fra systembilde.                                                                                                                                                               
•	Luftmengder skal presenteres i systembilde                                                                                                                                               
•	Reguleringsprinsipp for tilluftstemperatur skal fremkomme, og det skal være mulig å endre i systembilde.                                                                                                                                                                                                                                                                                                                                                                                                                                           •	Systembilde skal tegnes iht. gjedende versjon av systemskjema. Symbolene skal være i 2D uten bevegelige elementer.</t>
  </si>
  <si>
    <t>360.1 Ventilasjonsprinsipp
Det skal benyttes behovsstyrt ventilasjon. Ventilasjonsanlegg skal være balanserte og levere til  og fraluftsmengder iht. luftmengdetabell som skal utarbeides i prosjekt. Omluft skal ikke brukes. Ventilasjonssystemene skal bygges opp slik at soner med ulike brukstider og formål får separate systemer. F.eks. skal områder som brukes både dag og kveld kunne driftes separat fra områder som kun har drift på dagtid.
Kanalanlegget skal legges opp slik at det er mulig å foreta pålitelige luftmengdemålinger under innregulering og funksjonskontroll.
En rekke relevante krav ligger i dokumentet «Automatisering og SD anlegg».</t>
  </si>
  <si>
    <t>Reguleringsspjeld
Det skal etableres en komplett liste med oversikt på alle reguleringsspjeld i SD-anlegget. Oversikten skal som minimum inkludere TFM, spjeldposisjon, luftmengde og min-/maksimum prosjektert luftmengde. Fra SD-anlegget skal det også være mulig og overstyre reguleringsspjeldene på systemnivå eller etasjenivå.</t>
  </si>
  <si>
    <t>360.2 SFP (Specific Fan Power)
Det skal benyttes utstyr som ivaretar energieffektiv viftedrift. SFP for hvert enkelt ventilasjonsanlegg skal beregnes og dokumenteres ved største og minste anleggsbelastning i henhold til Byggforskserien 552.324, tabell 343. Krav til SFP skal etterprøves og dokumenteres. Dokumentasjon skal også leveres som del av FDV-leveransen. 
SFP ved maksimale luftmengder skal ikke overstige 2,0 kW/m3/s.</t>
  </si>
  <si>
    <t>360.3 Støy
Alle tekniske installasjoner for luftbehandling som gir vibrasjoner, skal festes med vibrasjonsdempende oppheng. Aggregat skal vibrasjonsisoleres fra bærende konstruksjoner.</t>
  </si>
  <si>
    <t>360.4 Tilluftstemperatur
Tilluftstemperatur skal være utetemperaturkompensert.</t>
  </si>
  <si>
    <t>Alle brannspjeld skal testes og kontrolleres før fullskalatest for bygget utføres. Dokumentasjon av test/kontroll skal listes på eget skjema fra leverandør, og skal være en del av FDV som overleveres. Opplistingen må vise type produkt, plassering, funksjon, testmetode, installasjonsår, etc.
Alle brannspjeld skal kobles mot sentral som sikrer funksjon og dokumentasjon for selvtest (internkontroll av funksjon). Sentral for brannspjeld skal kunne teste brannspjeld separat ut i fra alarmorganisering og dekningsområdet. Brannspjeld skal også kunne fysisk testes manuelt. Plassering av brannspjeld skal være tydelig merket under himling.</t>
  </si>
  <si>
    <t>Det må dokumenteres særskilt hvilken funksjon ventilasjonanlegg har opp mot spesialrom, og hvordan dette fungerer ved utløst brannalarm. Eks. forskningsrom, skoleskjøkken, storkjøkken, formingsrom/sløydrom, keramikkrom, etc.</t>
  </si>
  <si>
    <r>
      <rPr>
        <sz val="11"/>
        <color rgb="FF000000"/>
        <rFont val="Calibri"/>
        <family val="2"/>
      </rPr>
      <t xml:space="preserve">Radonbrønn Ø100 dekker små eneboliger/ rekkehus, mens Ø125 dekker normale og store eneboliger. Ø160 og Ø200 er ment for større bygninger. Dimensjonering gjøres i henhold til SINTEFs byggdetaljblad </t>
    </r>
    <r>
      <rPr>
        <i/>
        <sz val="11"/>
        <color rgb="FF000000"/>
        <rFont val="Calibri"/>
        <family val="2"/>
      </rPr>
      <t>520.706</t>
    </r>
    <r>
      <rPr>
        <sz val="11"/>
        <color rgb="FF000000"/>
        <rFont val="Calibri"/>
        <family val="2"/>
      </rPr>
      <t xml:space="preserve"> i Byggforskserien. </t>
    </r>
  </si>
  <si>
    <t>Det skal prosjekteres adskilt avtrekkssystem for radonbrønner i teknisk rom.  Det må være mulig å tilkoble  de fremtidige Radonviftene  til SD-anlegg med start/stopp, drift og feil. Alarm må varsle at viften har stoppet å fungere. Et strømfremlegg må være tilgjengelig. Det må være lett å lage et hull i veggen til radonavkastet. Avkastet skal ikke være i nærheten av friskluftsinntak, overflater i glass og på framsiden av fasaden, da overflatene kan få rim om vinteren fra den fuktige luften fra bakken.</t>
  </si>
  <si>
    <t>Alle radonrør over bakken skal kondensisoleres. I prosjekter der hvor det er planlagt å føre opp radonavkast på taket, bør rørene kondensisoleres i utbyggingsfasen.  For å ikke få lekkasjer skal det settes opp et ventilasjonshus over oppstikkene. Husene skal merkes i forhold til det oppstikket det gjelder  ( " RADON X").</t>
  </si>
  <si>
    <t>361 Kanalnett i grunnen for luftbehandling
 Det skal benyttes kanalsystem som er spesielt utformet og tilpasset for dette. Det er ikke tillat med synlige plastkanaler inne i bygget.</t>
  </si>
  <si>
    <t>362.1 Generelt
Kanalanlegg skal primært bygges opp av sirkulære eller rektangulære, prefabrikkerte kanaler og komponenter med gummitettelister i sammenkoblingspunkter. Kanaler utføres i henhold til NS 3420-del V,  NS-EN 1505,  NS-EN 1506 og  NS-EN 1507. 
Kanaler skal fortrinnsvis ikke legges utvendig på tak. Dersom kanaler bygges på tak skal de bygges inn, isoleres og hærverkssikres.</t>
  </si>
  <si>
    <t>362.2 Tetthet
Alle kanaler, kammer, deler, aggregater etc. skal ha tetthet i henhold til  NS 3420 tetthetsklasse B.</t>
  </si>
  <si>
    <t>362.3 Skjøtemetoder
Bruk av fleksible forbindelser skal ikke forekomme. 
For sirkulære kanaler med dimensjoner opp til diameter på 200 mm skal avgreninger utføres med T stykker, ikke påstikk. For større dimensjoner kan påstikk benyttes når forskjell mellom hovedkanal og avgrening er minst 3 størrelser. Ellers brukes T stykke. Dersom påstikk benyttes utover dette kan byggeier kreve arbeidet omgjort uten ekstra kostnad.
Kanalskjøter for firkantkanaler skal utføres med geidskinne, geidstang og pakning. Hjørner skal påmonteres hjørneprofiler. Pakning skal være aldringsbestandig.
Kanaltilknytning til kammer skal alltid utføres med avrundet innløp/utløp. Påstikk med rett kant blir ikke akseptert.</t>
  </si>
  <si>
    <t>362.4 Fester og oppheng
Kanalopphenget skal være galvanisert og i henhold til Byggforskserien 550.401 og 520.346 og NS3420. Kanalopphengets styrke skal dokumenteres. Patentbånd godkjennes ikke.</t>
  </si>
  <si>
    <t xml:space="preserve">362.5 Renseluker/inspeksjonsluker
Rense-/ inspeksjonsluker skal monteres ved komponenter og utstyr (som målepunktet i VAV- og CAV spjeld) for å muliggjøre rengjøring av anlegget. Inspeksjons- /renseluker skal ikke forstyrre luftstrømningen i forbindelse med målepunkter. Lukene skal utføres med samme krav til tetthet og isolasjon som kanalnettet forøvrig. Låsbare inspeksjonsluker monteres i forbindelse med åpne kanalnett som er utsatt for hærverk. </t>
  </si>
  <si>
    <t>362.6 Luftinntak
For å oppnå best mulig kvalitet på den friskluften som tilføres bygningen, må luftinntaket plasseres på den siden av bygget hvor luften har lavest temperatur, fortrinnsvis mot nord, og vendt vekk fra gate, parkeringsplass eller andre forurensningskilder. 
Luftinntak skal plasseres minimum 3 m over bakkenivå, og for øvrig slik at det ikke lett kan bli utsatt for hærverk/sabotasje. Lufthastighet over inntaksristen skal dokumenteres ved flere målinger over ristens areal. Maksimal lufthastighet i hele profilet skal være mindre enn 1,5 m/s. Gjennomsnittsbetraktninger aksepteres ikke.  Rist med syklonfunksjon må tilpasses anbefalt hastighet for dokumentert funksjon.
Luftinntaket skal ha lys innvendig og dør slik at en lett kan komme til å inspisere og holde rent mellom inntaksrist og selve aggregatet. Luftinntakskamre skal være vanntette i bunnen, og ha fastmontert drenering i lavpunkt med brutt avløp til sluk eller tilkoblet overvannsledning. 
Risten skal ha en utforming som effektivt stopper vann og snø, og med minimal risiko for påfrysing.
Behov for varmekabel skal vurderes. Evt. varmekabel skal styres energieffektivt.
I forbindelse med plassering av friskluftinntak og avkast henvises for øvrig til Byggforsk detaljblad 552.360 Plassering av friskluftinntak og avkast for å minske forurensning.</t>
  </si>
  <si>
    <t>362.7 Rektangulære kanaler
Rektangulære kanaler skal utformes i henhold til NS-EN 1505. Maksimalt tillatte bredde-høyde forhold er 3:1.</t>
  </si>
  <si>
    <t>362.8 Spjeld
Det skal installeres et behovsstyrt ventilasjonsanlegg med trykkuavhengige DCV (VAV og CAV) spjeld, med tilbakemelding til SD-anlegget av aktuell luftmengde, pådrag og spjeldvinkel. Dersom DCV-spjeldet måler luftmengde vha. målestaver, skal spjeld leveres med minimum 2 stk. målestaver. 
DCV-spjeld skal monteres med minimum 5xDiameter rettstrekk før målepunkt, eller ifølge leverandørens krav. For  DCV anlegg skal det følge relevante byggforsk seriens datablad, (522.323-522.326).
Eventuelle innreguleringsspjeld skal være låsbare. 
Alle spjeld skal være lett tilgjengelige for tilsyn og service. Alle motorstyrte spjeld, innreguleringsspjeld og brannspjeld skal tydelig visuelt indikere åpen/lukket posisjon 
Brannspjeld skal ikke utføres med smeltesikring. Motorstyrte brannspjeld tilknyttes egen sentral med reset og varsling ved lukket spjeld. Alle spjeld skal være lett tilgjengelige for tilsyn og service. Motorstyrte spjeld, innjusteringsspjeld og brannspjeld skal tydelig indikere åpen/lukket posisjon. Spjeld over himling merkes fysisk og i tillegg på himlingsplate.</t>
  </si>
  <si>
    <t>364.1 Generelt
Det skal benyttes omrøringsventilasjon.
I større rom med god takhøyde som auditorier, forsamlingslokaler, lesesaler, gymnastikksaler og lignende kan fortrengningsventilasjon benyttes. Ved kombinasjon av omrøringsventilasjon og fottrengningsventilasjons i samme system, skal behov for ettervarmebatterier vurderes.  Sekundære rom som WC, renholdsrom, lager etc. ventileres med overstrømningsluft fra omkringliggende rom og utstyres med avtrekksventiler. Lufttilstrømningen skjer med spalter over/under dør eller ved overstrømningsventiler i dør/vegg. Dette gjelder innad i brancelle. Luftretning skal alltid være fra ren til uren sone.</t>
  </si>
  <si>
    <t>364.2 Tillufts- og avtrekksventiler
Alle ventiler leveres i standard hvit utførelse, med mindre annet er spesifisert. Tillufts- og avtrekksventiler skal kunne kontrollmåles, låses og demonteres for rengjøring.</t>
  </si>
  <si>
    <t>364.3 Ventiler for fortrengningsventilasjon
Ved bruk av fortrengningsventilasjon skal det primært benyttes ventiler for innfelling i vegg. 
Eventuelle trykkutjevningsmatter skal enkelt kunne skiftes ut.</t>
  </si>
  <si>
    <t>364.4 Lydfeller
Lydabsorberende elementer i lydfeller skal ikke avgi fiber i luftstrømmen. Lydfellene skal ha kapsling av forsinket stål, og lydfeller plassert før ventilasjonsaggregat (inntak) skal være fuktsikre.
Lydfellene skal være tilgjengelige for inspeksjon og rensing. 
Dimensjonering og plassering av lydfeller skal dokumenteres med lydberegninger.</t>
  </si>
  <si>
    <t>364.5 Kontrollventiler
Kontrollventiler skal leveres med ramme og pakning og skal kunne låses.</t>
  </si>
  <si>
    <t xml:space="preserve">364.6 Avtrekkshette
Avtrekkshette over komfyr skal være uten vifte. 
Avtrekkshetter for skolekjøkken skal startes og stoppes med en felles lokal bryter med timer-funksjon 
Avtrekkshetter utføres i rustfritt stål med profiler og undertak i samme materiale. Hetten skal leveres komplett med fettfilter (enkelt demonterbart og kan vaskes i oppvaskmaskin) og lysarmatur.
Dimensjoner på hette må tilpasses komfyr- og oppvaskmaskinleveransen og regulering tilpasses ventilasjonsanlegg.
Hettens montasjehøyde, utforming, plassering langs vegg eller over kjøkkenøy må samsvare med luftmengdebehov og produsentens anbefalinger for å få en tilfredsstillende oppfanging av damp og os fra stekeflate. Det skal leveres renholdsvennlige løsninger uten horisontale flater. </t>
  </si>
  <si>
    <t>364.7 Avtrekkshetter i storkjøkken
I storkjøkken/produksjonskjøkken skal alle avtrekkshetter leveres med belysningsarmaturer minimum IP 67, samt utstyres med styreluft (tilluft). Det medtas UV rensing samt internt slokkeanlegg i hetter over stekesoner.</t>
  </si>
  <si>
    <t>Overstrømningsventiler med smeltesikring skal IKKE benyttes i EBE sine bygg. Brannspjeld med røykdetektering kan benyttes.</t>
  </si>
  <si>
    <t>365.2 Inspeksjonsdører
Samtlige bevegelige funksjonsdeler skal ha inspeksjonsdører. Alle inspeksjonsdører skal være utført med solid sidehengsling og inspeksjonsvindu. Lukke- og låsesystemene skal være justerbare for å oppnå maksimal tetting. Aggregatdelene skal ha innvendig LED-belysning med ferdig lagt kabel frem til koplingsboks/bryter på utsiden av aggregatet. Det skal være se-glass i alle dører til bevegelige komponenter</t>
  </si>
  <si>
    <t>365.3 Vifter
Det skal benyttes motorer med permanente magneter, type EC-motorer eller PM-motor. Vifteturtall skal kunne reguleres trinnløst</t>
  </si>
  <si>
    <t xml:space="preserve">365.4 Varmegjenvinner
Roterende varmegjenvinnere skal utføres med vifteplassering og renblåsningsektor iht. Byggforskblad 552.340. De ulike typene gjenvinnere skal minimum ha følgende gjenvinningsgrad ved maks belastning.
- Roterende ≥ 80 % 
- Plate, kryss ≥70 % 
- Batteri ≥70 % 
Valg av type gjenvinnere skal begrunnes. </t>
  </si>
  <si>
    <t xml:space="preserve">365.5 Filter
Aggregatfilter skal være av kassettype med engangsmedium, lang filterpose. Monteres flere filtre i samme ramme skal tetningslist benyttes mellom kassettene. På tilluftside skal det monteres filterkvalitet minimum ePM1 60% iht. ISO 16890 og tilpasset luftkvaliteten ved inntaket.
Ligger årsmiddelkonsentrasjonen for NO2 i området over 40 µg/m3 (grenseverdi trygg luft), skal det benyttes ePM1 60 % i kombinasjonsfilter med aktivt kull. 
For avtrekksside monteres filter minimum av kvalitet ePM1 50 %. </t>
  </si>
  <si>
    <t>365.6 Spjeld
Aggregatet skal ha automatisk virkende stengespjeld (m/fjærtilbaketrekk) mot uteluft som stenger når anlegget ikke er i drift. Spjeld utføres i galvanisert stål, med motgående spjeldblad. Inntaks og avkastspjeld skal ha minimum tetthetsklasse 3.</t>
  </si>
  <si>
    <t>365.7 Batterier
Aggregatene skal ha batterier for vannbåren varme og kjøling. Om kjølebatteri ikke inngår i leveransen skal aggregat leveres med avsatt plass for fremtidig ettermontasje av batteri med dryppanne.
Før og mellom batterier skal det være blinddeler for montering av de beskrevne temperatur- og trykkfølere. Blinddeler skal ha inspeksjonsluke og mulighet for rengjøring av batteri.</t>
  </si>
  <si>
    <t>365.8 Shuntkoblinger
Shuntkoblinger monteres ved aggregat. Shuntarrangement monteres slik at det ikke kommer i konflikt med inspeksjon og vedlikehold.</t>
  </si>
  <si>
    <t xml:space="preserve">365.9 Termometer og manometer
Det skal monteres termometre, som kan avleses i teknisk rom, før og etter utstyr i aggregatet der det kan skje en temperaturforandring.  Hvert aggregat utstyres med trykktapsindikering for filter på hhv. tillufts- og avtrekksside ved hjelp av en mekanisk trykkmåler eller manometer. </t>
  </si>
  <si>
    <t>366.1 Generelt
Kanaler utføres med isolasjon slik at utvendig eller innvendig kondensdannelse ikke forekommer. 
Maksimalt tillatt temperaturheving/-senkning av luften fra aggregat til ventil er ± 1 °C.
Ved underkjølt luft skal tilluftskanaler isoleres utvendig med mineralull festet i armert aluminiumsfolie. Inntakskanaler og avkastkanaler skal alltid isoleres utvendig med neoprencellegummi.
Frittliggende mineralullisolasjon tillates ikke og krav til forsegling gjelder alle deler av anlegget. 
Kanaler skal ikke isoleres innvendig. Unntatt er avkastkanaler for eventuell lyddemping.</t>
  </si>
  <si>
    <t>366.2 Utførelse
Isolasjonen skal festes med spesiallim, plastskruer og sperreskiver (rektangulære kanaler) eller bindtråd (runde kanaler). 
Alle skjøter skal dekkes med strimler av aluminiumsfolie. Avslutninger skal utføres med beslag. 
Rundt inspeksjonsluker skal isolasjon avsluttes med plateprofiler eller tilsvarende.</t>
  </si>
  <si>
    <t>366.3 Brannisolering
Ved brannisolering skal produsentens montasjeanvisning følges. Brannisolering skal være selvbærende. Ved synlig montasje foruten i teknisk rom skal isolasjonen mantles med rustfri utførelse. I teknisk rom skal det ikke være eksponerte mineralull fibre, dette skal være tildekket.</t>
  </si>
  <si>
    <t xml:space="preserve">TEK 17 § 11-10 - Annet ledd, punkt 1. EBE skal primært ha løsning 1C - bruk av kabler som beholder sin funksjon og driftsspenning minst 30 minutter (BKL 1) og 60 minutter (BKL 2/3). Annen løsning må avklares med TFG Brann.
</t>
  </si>
  <si>
    <t xml:space="preserve">For merking av elkraft installasjoner og levering av sluttdokumentasjon henvises det til gjeldende norm,  «Merkemanual» og krav til «FDV-dokumentasjon», i dokumentserien. </t>
  </si>
  <si>
    <t xml:space="preserve">Det legges stor vekt på at både synlig og skjult installasjon holder høy faglig og estetisk kvalitet. Dette gjelder både sterkstrøm og svakstrøm. Bergen kommune bygger bygg som skal stå i svært mange år. Det må derfor påregnes en rekke fremtidige modifikasjoner på de tekniske anleggene, i tillegg til at installasjonen i sin heltet skal kunne byttes ut etter endt levetid. </t>
  </si>
  <si>
    <t xml:space="preserve">Komponentmerking skal utføres i henhold til gjeldende merkemanual EBE. </t>
  </si>
  <si>
    <t>Ved flere installatører/aktører/importør skal underlagsdokumentasjon for delinstalasjon inkluderes i dokumentasjon som leveres med anlegget. 
Før installatør tilkobler delinstallasjon, skal dokumentasjon gjennomgåes og det skal utføres stikkprøver for å verifisere at dokumentajsonen er réell.</t>
  </si>
  <si>
    <t>Det skal som hovedregel benyttes skjult anlegg. Åpent anlegg kan benyttes i tekniske rom.</t>
  </si>
  <si>
    <t>Strips skal klippes slik at de ikke etterlater skarpe ender, og  låsen skjules inni stigetrinn der det er mulig.</t>
  </si>
  <si>
    <t xml:space="preserve">Bæresystemer skal forankres i faste bygningsdeler og ikke i demonterbare eller bevegelige installasjoner. Bæresystemer skal inkludere nødvendige braketter og innfestingsdetaljer og være sammenhengende gjennom hele anlegget, med standardiserte svinger, bend og justeringsenheter. Kabelbroer/kabelstiger skal være i samsvar med NEK EN 61537.
</t>
  </si>
  <si>
    <t xml:space="preserve">Det skal etableres kabelbroer i alle hovedføringsveier og korridorer etc. Hensikten er å ha klar føringsveier for fremtidige utvidelser av anlegget. </t>
  </si>
  <si>
    <t xml:space="preserve">Kabler på kabelgater skal være tilgjengelig for inspeksjon og modifikasjon gjennom hele føringsveien. </t>
  </si>
  <si>
    <t xml:space="preserve">Veggkanaler &gt;99mm i områder som et tilgjengelige for barn/elever skal være av aluminium. Disse kanalene skal jordes. </t>
  </si>
  <si>
    <t xml:space="preserve">Alle veggkanaler tilgjengelige for brukere i fellesareal og garderober skal være av aluminium. Disse kanalene skal jordes. </t>
  </si>
  <si>
    <t>Kabelbroer skal ikke føres gjennom vegger, men avsluttes 0,2 m fra vegg av hensyn til branntetting og kontroll.</t>
  </si>
  <si>
    <t xml:space="preserve">Utstyr og bokser montert på kabelbroer eller lignende, skal monterres på tilpassede montasjeplater. </t>
  </si>
  <si>
    <t>Det skal ikke benyttes selvklebende fester for kabelføring. Eventuelle stripseputer skal festes med annen, holdbar lim.</t>
  </si>
  <si>
    <t>Minikanaler skal festes med skruer i tillegg til eventuell selvklebende lim</t>
  </si>
  <si>
    <t>Kabelbroer skal avsluttes med beskyttelseshetter over vangene.</t>
  </si>
  <si>
    <t>Hovedjordingspunkt etableres i hovedtavlerommet, og skal være godt merket og lett tilgjengelig. Det skal henges opp laminert enlinjeskjema for jording, og hver tilkobling skal være merket.</t>
  </si>
  <si>
    <t>Det skal legges sammenhengende jordwire på alle hovedføringsveier.</t>
  </si>
  <si>
    <t xml:space="preserve">I  oppholdsrom og fellesarealer skal lavtbyggende stikkontakter benyttes ("1,5-boks"). Ved flere platelag skal det bukes utforingsringer. </t>
  </si>
  <si>
    <t>Dersom det skal benyttes bokser eller strømuttak nedfelt i gulv, skal løsningen godkjennes av renholdsansvarlig.</t>
  </si>
  <si>
    <t xml:space="preserve">Av hensyn til vandalisme skal nedførings/grenstaver kun benyttes på kontorer </t>
  </si>
  <si>
    <t>Veggkanaler &gt;99mm i pasientrom eller fellesareal skal være av aluminium.</t>
  </si>
  <si>
    <t>Alle automatsikringer skal i utgangspunktet være jordfeilautomat, også for tekniske systemer. Systemer med særskilte krav til sikker strømforsyning vurderes nærmere i prosjekt.</t>
  </si>
  <si>
    <t>Overspenningsvern skal ha varsling til SD-anlegg</t>
  </si>
  <si>
    <t>Alle avganger skal ha energimåler som kommuniserer med SD-anlegget</t>
  </si>
  <si>
    <t>Utstyr for å låse av alle vern og avganger skal være tilgjengelig i hovedtavlerommet</t>
  </si>
  <si>
    <t>Det skal monteres nettanalysator som kommuniserer med SD-anlegget.</t>
  </si>
  <si>
    <t>Tavlefelt med utstyr som kan tilkobles pc for konfigurering, skal ha servicestikk på egen kurs.</t>
  </si>
  <si>
    <t xml:space="preserve">Selektivitet og Febdok beregninger skal dokumenteres og leveres som FDV
</t>
  </si>
  <si>
    <t>I dør til hovedfordelingen/tavlerommet skal det monteres BLH låssystem, med 3 stk. nøkler.</t>
  </si>
  <si>
    <t>Utløste vern i hovedfordeling skal ha varsling til SD-anlegg</t>
  </si>
  <si>
    <t>Alle utgående hovedstrømkabler til og med 16 mm², og alle styre- og signalkabler inn til eller ut fra fordelingen, skal tilkobles via rekkeklemmer eller egnet plugg/terminering.</t>
  </si>
  <si>
    <t xml:space="preserve">I alle felles/offentlige arealer skal det minimum være 1 stikk pr. 10 meter. </t>
  </si>
  <si>
    <t xml:space="preserve">Underfordelinger skal ha låsbar inntaksbryter 
</t>
  </si>
  <si>
    <t>Fordelingene leveres med BLU-låssystem, med 3 stk. nøkler.</t>
  </si>
  <si>
    <t>Pluggbare kabelføringer til for eksempel lys skal forlegges ryddig og ikke være til hinder for fremtidig arbeid over himling. Kabler skal ikke legges over rister eller lignende, slik at de er synlige nedenifra.</t>
  </si>
  <si>
    <t>Alt utstyr opp til 2,5m høyde i arealer tilgjengelig for barn og ungdom, skal merkes med graverte skilter, og festes med sterk lim. Selvklebende merker kan ikke brukes her.</t>
  </si>
  <si>
    <t>Kabler skal ha egne føringsveier og festeanordninger, og skal ikke festes til ventilasjonskanaler/røranlegg eller lignende.</t>
  </si>
  <si>
    <t>Stikkontakter i trapp/tribune i auditorier skal være helt innfelt slik at de flukter med veggen, eller ha skråstilt mekanisk beskyttelse over komponenten. Disse blir tråkket på, og samler svært mye skitt.</t>
  </si>
  <si>
    <t>Det skal velges stikkontakter som samler minst mulig støv, og deksler bør ha skråstilt overflate. For eksempel samler Elko-Plus utstyr med flat topp veldig mye støv, mens RS-serien ikke har dette problemet.</t>
  </si>
  <si>
    <t>Utløst overspenningsvern skal ha varsling til SD-anlegg</t>
  </si>
  <si>
    <t>Kurser for stikkontakter skal være 16A</t>
  </si>
  <si>
    <t xml:space="preserve">Alle tekniske systemer, som SD-anlegg, brannsentral, nød- og ledesystemer, adgangskontroll etc. skal ha egen separat kursframlegg. </t>
  </si>
  <si>
    <t>Feil eller vedlikehold på et system skal ikke føre til utkobling av andre systemer</t>
  </si>
  <si>
    <t>Prosjektet må sikre at frekvensomformere kables og monteres riktig iht. EMC krav og monteringsanvisning. Erfaringsmessig blir dette ofte ikke utført riktig.</t>
  </si>
  <si>
    <t>Montører besitter ikke alltid tilstrekkelig kunnskap om EMC, og støyskjerming utføres på feil måte.</t>
  </si>
  <si>
    <t>Utløst vern for tekniske systemer der det kan gå lang tid før en feil oppdages, skal ha varsling til SD-anlegg. 
Eksempelvis snøsmelting/varmekabler, og pumper</t>
  </si>
  <si>
    <t xml:space="preserve">Ladestasjoner for elbil skal være 32A. Det skal kun settes opp ladestasjoner beregnet for lading av EBE drift sine biler.Ladepunktene skal leveres med RFID-kortleser.
Øvrige ladestasjoner skal ha egen tilførsel og strømavtale med  nettleverandør, slik at forbruket ikke belastes bygget. Denne koordineres med bymiljøetaten.
</t>
  </si>
  <si>
    <t>Alle elektrotavler skal ha tilstrekkelig belysning, enten med tavlemontert lyskilde, eller hensiktsmessig plassert rombelysning.</t>
  </si>
  <si>
    <t>Status for tilstedeværelse overføres til sd-anlegg, og visualiseres der denne er tilgjengelig.</t>
  </si>
  <si>
    <t>Belysning skal prosjekteres slik at armaturene er tilgjengelig for vedlikehold.</t>
  </si>
  <si>
    <t>Erfaringsmessig monteres armaturer i taket og dekkes av ventilasjonskanaler</t>
  </si>
  <si>
    <t>Lysstyring skal være basert på tilstedeværelse, med elektronisk regulering type DALI eller tilsvarende.</t>
  </si>
  <si>
    <t>RGB lys skal ha bryter eller brukervennlig styrepanel med predefinerte scenarier. Dette må sjekkes før bestilling av utstyret. Dersom deler av rommet kun belyses av RGB-lys, skal det enkelt kunne velges scenario for vanlig hvit beslysning.</t>
  </si>
  <si>
    <t>Det skal velges belysningsutstyr med minst mulig støvflate. Armaturer som er innfeldt eller ligger helt opptil taket, skal ikke ha støvflater.</t>
  </si>
  <si>
    <t>Inneklima, ekstra renhold, estetisk.</t>
  </si>
  <si>
    <t xml:space="preserve">I  rom med sporadisk tilstedeværelse og faste luftmengder, som toaletter, bøttekott etc.,Fortrinsvis brukt i rom uten dagslys.  kan det benyttes direktevirkende bevegelsesdetektor (PIR) for lysstyring. Lyset skal også aktiveres ved bevegelse i toalettbåser, og styringen skal ha justerbar tid. </t>
  </si>
  <si>
    <t>Det skal etableres lys i alle rom.</t>
  </si>
  <si>
    <t>Tekniske rom skal lys styrt av bryter, og ikke tilstedeværelse.</t>
  </si>
  <si>
    <t>Der det benyttes nedhengt belysning, skal denne ha minst mulig horisontal overflate, og være tilgjenglig for renhold uten behov for lift/stillas</t>
  </si>
  <si>
    <t>Vanskelig å rengjøre nedhengte armaturer. Disse samler mye støv, som er godt synlig i rom med høy takhøyde.</t>
  </si>
  <si>
    <t xml:space="preserve">Ved utløst brannalarm skal all normalbelysning tennes 100 %. Anlegget skal ha overføring av feilalarm til lokal automatikk. </t>
  </si>
  <si>
    <t>Belysningsanlegget skal prosjekteres og styres slik at det ivaretar krav til opplading av etterlysende ledesystem, samt skilter for slukkeutstyr og andre brannteknisk utstyr.</t>
  </si>
  <si>
    <t>Det skal foreligge FDV-dokumentasjon for ledesystemene før bygget tas i bruk. Viser til NS-3926-1 punkt 10</t>
  </si>
  <si>
    <t>Ledesystem skal prosjekteres slik at plassering av markingslys/-skilt blir lett synlig for det arealet som den dekke. Høytsittende ledesystem (som markeringslys/skilt) skal ikke plasseres høyt opp mot tak. Plassering skal skje i kort avstand over dørmiljø/utganger, slik at de er lett synlige og ikke bortgjemt oppe i tak, men ikke så lavt at de blir utsatt for hærverk. Leseavstand skal hensyntas for utforming av størrelse på markeringslys/skilt.</t>
  </si>
  <si>
    <t>Arbeidsmiljølovens bestemmelser for nødlys/ledelys for spesielle risikoforhold på arbeidplasser og over maskiner/redskaper som kan medvirke til fare ved strømbrudd må være dekket (eks. redskaper ved forming/sløyd og keramikk rom). Likeledes for arbeidplasser som tekniske rom, hovedtavlerom og rom med viktige installasjoner som må belyses ved strømbrudd (minimum 5 lux). Arbeidstilsynets krav for nødbelysning skal dokumenteres ved hvert bygg. Risikovurderes og opplistes hvor dette er behov/krav. Alle slike installasjoner må fremkomme i FDV for ledesystemet. Oversiktsliste for ledesystem må beskrive spesielle krav for installasjon (nødlys).</t>
  </si>
  <si>
    <t>Ved inndeling av areal som gymsal eller åpne saler som kan deles opp, skal det være merket rømning for alle løsninger for fluktveier til dette arealet (åpen/lukket sal osv.). Dette gjelder også for retningsforandringer som må tydeliggjøres.</t>
  </si>
  <si>
    <t xml:space="preserve">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"Nødlys rapport" i bunnen av dette regnearket. </t>
  </si>
  <si>
    <r>
      <rPr>
        <sz val="11"/>
        <color rgb="FF000000"/>
        <rFont val="Calibri"/>
        <family val="2"/>
      </rPr>
      <t xml:space="preserve">Det skal primært prosjekteres for elektrisk basert ledesystem i alle bygg. Dersom det vurderes etterlysende systemer eller kombinasjon med elektrisk/etterlysende ledesystem, så skal dette avklares med TFG Brann tidlig i prosjektet for godkjenning/fravik. Det </t>
    </r>
    <r>
      <rPr>
        <u/>
        <sz val="11"/>
        <color rgb="FF000000"/>
        <rFont val="Calibri"/>
        <family val="2"/>
      </rPr>
      <t>skal</t>
    </r>
    <r>
      <rPr>
        <sz val="11"/>
        <color rgb="FF000000"/>
        <rFont val="Calibri"/>
        <family val="2"/>
      </rPr>
      <t xml:space="preserve"> prosjekteres elektrisk ledesystem i garasjer, tekniske rom, trapperom og andre områder med bevegelsesbasert lysstyring som normalt ikke er belyst, samt områder i et bygg som benyttes på kveldstid, eller gjøres tilgjengelig for utleie. Det </t>
    </r>
    <r>
      <rPr>
        <u/>
        <sz val="11"/>
        <color rgb="FF000000"/>
        <rFont val="Calibri"/>
        <family val="2"/>
      </rPr>
      <t>skal</t>
    </r>
    <r>
      <rPr>
        <sz val="11"/>
        <color rgb="FF000000"/>
        <rFont val="Calibri"/>
        <family val="2"/>
      </rPr>
      <t xml:space="preserve"> installeres elektrisk basert ledesystem for rømning/belysning på tak (fluktvei fra ventilasjonsrom, tilgang til solcelleanlegg, etc). </t>
    </r>
  </si>
  <si>
    <t xml:space="preserve">Trapperom skal merkes med retningsendringer og bevegelsesretning i trapp for hver etasje, samt etasjemerking på hvert plan. Likeledes skal trappetrinn merkes. Dersom det er flere trapperom i bygget skal det enkelte trapperom merkes med trapperom A, B, C, etc. All denne merking skal være etterlysende. </t>
  </si>
  <si>
    <t>Rømning trenger ikke alltid ha utgang til det fri i plan 1. Noen ganger rømmes det opp og noen ganger rømmes det ned. Dette må være tydelig merket.</t>
  </si>
  <si>
    <t>De som som prosjekterer ledesystem, må sikre at belysning til opplading blir ivaretatt.</t>
  </si>
  <si>
    <t xml:space="preserve">Brannposter skal være belyst med ledelys for å sikre tilstrekkelig belysning ved strømbrudd (minimum 5 LUX), og for å sikre tilgjengelig belysning for betjening. Brannposter som brannalarmanlegg, slukkeutstyr, sprinklersentral, hovedtavle, tavleskap/fordelingsskap, talevarsling, røykventilering, gassslukkeutstyr, alt av brannteknisk sikkerhets utstyr, etc. </t>
  </si>
  <si>
    <t>Fluktveier skal merkes tydelig med markeringsskilt/markeringslys og som også ivaretar retningsendringer i branncelle.</t>
  </si>
  <si>
    <t>3 partskontroll av ledesystemet skal utføres av EBE sin rammeavtaleleverandør når anlegget er bekreftet ferdig fra installatør (montering, testing dokumentasjon/FDV).</t>
  </si>
  <si>
    <t>Antipanikkbelysning skal plasseres slik at enhet for batteri er lett tilgjengelig for kontroll og vedlikehold.</t>
  </si>
  <si>
    <t>Ved områder hvor drift krever mørklegging av rom, må ledesystem tilpasses aktuell bruk som sikrer belysning for rømningsveier ved utløst brannalarm. Eks. Blackbox (kultur).</t>
  </si>
  <si>
    <t>Konfigurasjonsfiler for KNX og eventuelle andre systemer skal overleveres som dokumentasjon.</t>
  </si>
  <si>
    <t xml:space="preserve">Forbruk til elektrisk romoppvarming skal summeres som en egen måler i sd-anlegget. Målingen kan være basert på teoretiske laster x pådrag, eller sum av fysiske målere. Dersom det benyttes teoretiske laster, skal det være mulig å endre disse i sd-anlegget. </t>
  </si>
  <si>
    <t>Forbruk til elektrisk oppvarming skal kunne analyseres</t>
  </si>
  <si>
    <t>På bygg med vannbåren oppvarming, skal all bruk av elektriske varmekilder godkjennes av EBE</t>
  </si>
  <si>
    <t>Energibruk</t>
  </si>
  <si>
    <t>Hvis det etableres frostutsatte nedløpsrør, takrenner, sluk etc, skal disse ha selvregulerende varmekabler som kan overstyres fra sd-anlegg. </t>
  </si>
  <si>
    <t xml:space="preserve">Elvarme skal ha egne kurser. </t>
  </si>
  <si>
    <t>Elektriske varmekilder skal som hovedregel styres av sd-anlegg. Unntak gis i utgangspunktet kun for små laster, mindre rom som sjakter etc.</t>
  </si>
  <si>
    <t>Overvåkning er viktig for å ha oversikt over alle varmekilder. En ovn som ikke er styrt av sd kan påvirke andre varmekilder som er styrt av sd.</t>
  </si>
  <si>
    <t>Varmeovner som styres av sd-anlegg, skal ikke ha mulighet for lokal justering.</t>
  </si>
  <si>
    <t>Lokal overstyring gir feil i sd-styring</t>
  </si>
  <si>
    <t>Varmekabler i gulv skal ha både gulv- og romføler,det skal ikke ha mulighet for lokal justering.</t>
  </si>
  <si>
    <t>Utstrakt bruk av varmekabler skal unngås på alle bygg.</t>
  </si>
  <si>
    <t>Oppvarming i gulv skal fortrinnsvis benyttes vannbåren varme. Varmekabler kan benyttes der dette ikke er tilgjengelig, eller for mindre enkeltområder hvor installasjonskostnaden for vannbåren varme blir uforholdsmessig høy.</t>
  </si>
  <si>
    <t>Det må avklares om sykehjem skal kunne tilkobles kommunens mobile reservekraftaggregat. Disse er på hhv 200kW og 800kW. Reservestrømsaggregat er montert på tilhenger som har følgende utvendige mål: Lengde 5790mm, bredde 2056mm. Kabellengde er 20m. 
Dersom disse skal kobles til bygget, benyttes det plugg type Powerlock A1 C 660A. Ansvarlig hos EBE er Frode Tangedal.</t>
  </si>
  <si>
    <t>Stikkontakter som forsynes fra UPS skal ha særskilt merking, for å hindre tilkobling av uønskede forbrukere.</t>
  </si>
  <si>
    <t>Solstrålingsmåler skal monteres på samme vinkel og plassering av solcellepaneler og knyttet til SD-anlegg for kontrol av strømproduksjon.</t>
  </si>
  <si>
    <t>Strømproduksjon skal knyttes til SD-anlegg og feil signal fra vekselrettere skal også varsles til SD-anlegg.</t>
  </si>
  <si>
    <t>Installasjon av solcelleanlegg skal være iht. NEK 400:2022.  Brannsikring av solcelleanlegg skal være iht. ASTM E2908:12(2018).</t>
  </si>
  <si>
    <t>Ved utløst brannalarm skal solcelleanlegg slås av automatisk. Solcelleanlegg skal settes til normal drift automatisk når brannalarm blir tilbakestilt.</t>
  </si>
  <si>
    <t>Solcelleanlegg skal være innmeldt til brannvesenet fra leverandør/installatør.</t>
  </si>
  <si>
    <t>Solcelleanlegg skal være tydelig merket med skilt fra hovedinngang (ved brannalarmsentral) til tak eller andre fasader hvor solcelleanlegg plasseres, slik at utrykningspersonell raskt skal kunne bli veiledet til anlegget.</t>
  </si>
  <si>
    <t xml:space="preserve">Plassering av solcelleanlegg på tak eller andre fasader skal hensynta tilkomst for drift, vedlikehold og kontroll/ettersyn.  Solcellepaneler skal være minst 2 meter fra røykluker og andre installasjoner for å gi nødvendig arbeidsareal. Nødvendig areal for vedlikehold mellom paneler må beholdes. Solcelleinstallasjonen skal ikke bidra til spredning av brann og bør ikke hindre bekjempelse av brann i bygningen. Plasserings av solcelle paneler skal fremlegges til TFG i prosjekteringsfase for avklaringer om brannsikkerhet, herav også for brannvesenets innsatsmuligheter (herav også muligheter for tilrettelegging av fraluft/røykluke fra underliggende areal).
</t>
  </si>
  <si>
    <t>Nødvendig areal for vedlikehold mellom paneler må beholdes. Takflater dekkes med solcellepaneler, og det tas lite hensyn til arbeidsplass for vedlikehold til driftspersonell. Likeledes avstander til fallkanter på tak. Viktig at mellomrom mellom solcellepanel hvor det skal være tilgang er så stor at det lar seg passere mellom uten fare for fall eller at anlegget blir utsatt for skader.</t>
  </si>
  <si>
    <t>Sikkerhetsbryter for å skru av strømmen på solcellepanelene skal være montert ved hovedinngang med skilt (ved siden av brannalarmsentral), slik at anlegget kan slås av (valg fra brannvesenet ved utrykning). Sikkerhetsbryter må være skjermet for allmenheten, og være lett synlig samt være tydelig merket.</t>
  </si>
  <si>
    <t>Det skal foreligge situasjonskart for Solcelleanlegg som viser omfang og plassering av solcelleanlegg. Situasjonskartet skal vise brannvesenet de utfordringer som er viktig å hensynta ved ett branntilløp (plassering av viktige komponenter som solcellepaneler, sikkerhetsbrytere og vekselrettere, evt. batterier tilknyttet til anlegget, tavle/underfordeling, hvilket spenningsnivå som kan forventes, tilgang/tilkomst, hvor det er innfestingspunkter for fallsikring eller annen viktig informasjon om installasjoner). Situasjonkartet skal være laminert, ha FLIK merket "Solcelleanlegg" og være plassert i brannskap ved hovedinngang.</t>
  </si>
  <si>
    <t xml:space="preserve">Samsvarserklæring for prosjektering og utførelse av hele solcelleanlegget samt utstyrsdokumentasjon skal foreligge i FDV for byggesaken. </t>
  </si>
  <si>
    <t>Ved flere installatører skal underlagsdokumentasjon for delinstalasjon inkluderes i dokumentasjon som leveres med anlegget. 
Før installatør tilkobler delinstallasjon, skal dokumentasjon gjennomgåes og det skal utføres stikkprøver for å verifisere at dokumentajsonen er réell.</t>
  </si>
  <si>
    <t>Det skal benyttes standardiserte festepunkter og koblinger for solcellepanel, som sikrer enhetlig og effektive muligheter for innsats til brannvesen.</t>
  </si>
  <si>
    <t xml:space="preserve">Det skal ikke være forskellige fabrikat av MC4 plugger. </t>
  </si>
  <si>
    <t>Retningslinjer IKT-infrastruktur i bygg er skilt ut i et eget dokument. Dokumentet "Retningslinjer for IKT-infrastruktur i bygg" finnes på EBE sine nettsider for Standardkrav til leverandører i byggeprosjekter. Tekniske krav til kabling og øvrig IKT infrastruktur er overført til dette kravdokumentet. Det er likevel viktig at den som prosjekterer leser gjennom hele kravdokumentet for IKT infrastruktur.</t>
  </si>
  <si>
    <t>Krav eies av SDI, fra "Retningslinjer for IKT-infrastruktur i bygg ". Revideres årlig fra SDI .</t>
  </si>
  <si>
    <t>Lydanlegg inkludert smartboard skal dempes ved utløst brannalarm, slik at man er sikker på at alarmen blir hørt. Dette kan gjøres med I/O eller ved at stikk gjøres strømløs.</t>
  </si>
  <si>
    <t>Brannsentral og manuelle meldere skal merkes med "Varsler brannvesenet" eller "Varlser ikke brannvesenet" avhengig om anlegget er direktekoblet til brannvesenets 110-sentral.</t>
  </si>
  <si>
    <t xml:space="preserve">Ved EL-installasjoner på tak eller andre fasader (eks. solcelleanlegg) må brannslangedekning og røyk-/flammedeteksjon være ivaretatt på tak. Ved solcellepanel plassert i fasade skal fasadesprinkling etableres. </t>
  </si>
  <si>
    <t>Utvendig deteksjon på tak og fasader skal etableres der det er risiko for at en brann kan oppstå. Detektering skal være en del av byggets brannvarslingsanlegg, og det skal det monteres  varme-/røykdetekterende kamera på tak/fasade. Eksempelvis gjelder dette installasjoner som ventilasjonsagregat, kjøleaggregat, solcelleanlegg og diverse elektriske installasjoner. Ved aktuell installasjon avklares dette med TFG Brann.</t>
  </si>
  <si>
    <t xml:space="preserve">Ved installasjon av aspirasjonsanlegg skal rørføringer for vedlikehold føres ned i høyder som gir lett tilgang for gjennomføring av kontroll/vedlikehold av anlegget. Dette gjelder også for tilgang til enderør. </t>
  </si>
  <si>
    <t>Lydtester for brannalarm/klokke/talevarsling skal dokumenteres og listes opp for byggets ulike areal/rom før fullskalatest utføres. Lydnivå i henhold til krav i NS 3960.</t>
  </si>
  <si>
    <t>Ved etablering av BB-safe/nøkkkelboks skal EBE TFG-Brann kontaktes for etablering av skriftlige avtalen mellom Brannvesenet og EBE som eier. Installasjonen skal utføres i henhold til montasjeanvisning og følge Bergen brannvesen sitt 3TT-låssystem og EBEs nøkkelnummer for BB-safer (K2000). Det skal i denne sammenheng monteres testbryter for test/kontroll av BB-safen. Montering og utførelse med etterlysende/reflekterende skilt samt beskyttelse for vær og vind (værdeksel merket "BB" med etterlysende skrift - Rødt skilt med etterlysende bakgrunn), må også tas med ved slik etablering.</t>
  </si>
  <si>
    <t>Ved direktekobling av brannalarmanlegg til 110-sentral brann, må det fremkomme i brannsentralen hvilke instillinger som er lagt til grunn for forsinkelse av direktekobling på dagtid (klokkeslett og evt dager).</t>
  </si>
  <si>
    <t>Alle anlegg/utstyr som skal ha funksjon ved utløst brannalarm, skal være opplistet og beskrevet for aktuell funksjon som skal ivaretas. Ved krav til UPS/batteribackup må dette også fremkomme i opplistet dokumentasjon og FDV for kontroll, egenkontroll og vedlikehold til utstyret.</t>
  </si>
  <si>
    <t>Dersom brannalarm og skoleringing utføres som kombinert anlegg, må det sikres at krav til brannvarsling og batteribackup ivaretas og dokumenteres.</t>
  </si>
  <si>
    <t>Teknisk faggruppe brann skal delta i valg av branndeteksjonsløsning i idretts- og svømmehaller for å sikre varige løsninger med hensyn til drift (situasjonsbestemte løsninger for ulike bygg).</t>
  </si>
  <si>
    <t>Ved detaljprosjektering av brannalarmanlegg må antall brannmannspanel samsvare med bruken av bygget på dag og kveldstid (flerbruk og avgrensninger for bruk - tilganger til panel). For sykehjem skal hver avdeling ha lett tilgang til brannmannspanel i etasjen. Antall brannmannspanel for det enkelte bygg avklares med Teknisk faggruppe brann EBE. Fullverdig branndokumentasjon skal foreligge ved alle brannmannspanel i bygget (viser til merkemanual for innhold i branndokumentasjonsskap).</t>
  </si>
  <si>
    <t>3 partskontroll av brannalarmanlegg skal utføres av EBE sin rammeleverandør når anlegget er bekreftet ferdig fra installatør (montering, testing dokumentasjon/FDV). Funn ved 3 partskontroll (avvik/kommentarer) skal være en del av KUT brann sin dokumentasjon.</t>
  </si>
  <si>
    <t>Slukkeanlegg for brann skal kobles mot brannalarmanlegg for utløst anlegg og feilmelding på sentral (B-alarm).</t>
  </si>
  <si>
    <t>Branntekniske installasjoner som brannalarmanlegg, talevarslingsanlegg, røykventilasjon, eller lignende som krever betjening i akuttfase ved utløst brannalarm, skal ha en lettfattelig instruks laminert for bruk som er hengt opp lett synlig ved anlegget. Instruksen skal både beskrive betjening ved utløst brannalarm, og for tilbakestilling av anleggene før brannalarmanlegget settes tilbake i normalfunksjon. Alle installasjoner/utstyr som skal tilbakestilles/resettes etter utløst brannalarm,skal være opplistet og lett synlig ved brannalarmsentral.</t>
  </si>
  <si>
    <t>Manuell meldere skal ikke plasseres sammen med øvrige komponenter i dørmiljøet. Dette for å hindre misbruk. Ref "BG kommune dørmiljø"</t>
  </si>
  <si>
    <t xml:space="preserve">Trykk på link i krav cellen for å komme til kopi av pdf dokumentet. </t>
  </si>
  <si>
    <t>Konfigurasjonsfil til brannalarmanlegget (siste versjon) skal være tilgjengelig for EBE (eier) i hele brannalarmanleggets levetid for å kunne ivareta daglig drift  og oppfølging av anlegget.</t>
  </si>
  <si>
    <t>Ved talevarsling må varsling skje både på norsk og engelsk. Andre nødvendige språk vurderes i hvert enkelt prosjekt med TFG Brann.</t>
  </si>
  <si>
    <t>Detektering av rom hvor damp eller ekstraordinær varme kan forekomme (eks. dusjrom/garderober/kjøkken/keramikkrom, etc), må spesielt vurderes ved prosjektering for å kunne forebygge unødige utløste brannalarmer. TFG Brann involveres ved valg av løsning.</t>
  </si>
  <si>
    <t>Dersom det velges talevarslingsanlegg, skal anlegget være av samme leverandør som brannalarmanlegget. Dette begrunnes med at talevarslingsanlegget skal kunne organiseres og overvåkes i samspill med brannalarmanlegget.</t>
  </si>
  <si>
    <t>Ved oppdatering av brannalarmanlegg i eldre bygg, skal slike brannalarmanlegg utvides til adresserbart heldekkende (kat 2) anlegg. Dersom det er andre deler av bygget som er detektert med et eldre anlegg (over 15år), må det vurderes en samlet total oppgradering av brannalarmanlegg for hele det sammenhengende bygg. Ved slike tilfeller skal samme type brannalarmanlegg benyttes.</t>
  </si>
  <si>
    <t>Brannsløyfer skal dimensjoneres slik at det er nok tilgjengelig kapasitet for utvidelse av med nye elementer på sløyfen. For eksempel ved ombygging som deler opp rom. Krav til 20 % reservekapasitet.</t>
  </si>
  <si>
    <t>Prosedyre for direktevarsling til brannvesenet via AddSecure må følges ved bestilling av alarmsender. Ta kontakt med TFG Brann ved bestilling.</t>
  </si>
  <si>
    <t xml:space="preserve">Plassering og antall brannmannspanel som monteres i bygget må hensyntas i forhold til byggets forventet bruk til utleie, tilgang for avdelinger/grupper (spesielt helsebygg), begrenset tilgang ift. adgangskontroll, angrepsvei for brannvesenet og andre forhold som må vurderes med tilgang til brannmannspanel. Særmøte med TFG brann for avklaring ved hvert enkelt bygg. </t>
  </si>
  <si>
    <t>Alle alarmorganer som er styrt av hovedbrannalarmanlegget skal kunne organiseres hver for seg for å kunne deferansiere alarmorganisering for evakuering i ulike soner, i samspill med organisering av detektorer for ulike soner/hele bygget. Som f. eks. talevarsling, brannklokker/summere, flash, etc.</t>
  </si>
  <si>
    <t>Det skal installeres paralellamper (blinkende røde lysdioder) for alle brannalarmdetektorer som er skjult og ikke lettsynlig eller tilgjengelig som i sjakter, på loft,  i hulrom, i taket på heisrom med mer. Disse skal merkes i henhold til merkemanual.</t>
  </si>
  <si>
    <t xml:space="preserve">Brannsentral/hovedsentral, Brannmannspanel, Branntablå, Betjeningspanel og alle skjermer som skal presentere brannalarmer og feil i brannsikkerhetssystemene skal speile informasjonen fra hovedbrannsentralen. </t>
  </si>
  <si>
    <t xml:space="preserve">Dokumentasjon av test/kontroll for brannalarmanlegget skal i tillegg til leverandørens dokumentasjon listes på eget skjema som er utarbeidet av EBE Bergen kommune, og skal være en del av FDV som overleveres. Link til skjema eller kopi av skjema legges ved i dokumentene som en Excel/PDF fil, og redigerbar orginale oversendes til den aktuelle leverandør om skal retunere dette Excel dokumentet til EBE før overlevering av bygget/oppdraget. </t>
  </si>
  <si>
    <t>Mindre rom (&lt; 5 m2) skal også detekteres. Dette er riskovurdert for å kunne sikre tidlig detektering i små rom som er utsatt for påsatt brann i flere av våre formålsbygg (eks. WC på skoler/barnehager, idrettsbygg/kulturbygg).</t>
  </si>
  <si>
    <t xml:space="preserve">Bygg skal ha adgangskontrollanlegg (AKK) og innbruddsalarmanlegg (AIA), hvor alarmområder skal styres fra kortlesere. Forvarsel og sirene skal inngå.
AIA systemet skal leveres med kvalitet som for et FG godkjent anlegg. Adgangskontrollen som tilbys skal integreres i Bergen kommunes toppsystem. Tilbudte system skal ha integrasjon mot offline-løsninger og installeres på sentralisert server.
Bergen kommune benytter tre forskjellige adgangssystemer; ARX, SALTO og Remsdaq
</t>
  </si>
  <si>
    <t xml:space="preserve">Plan for sikkerhet og soneinndeling AAK og AIA
Planer for sikkerhet og sonedeling av bygget skal utarbeides. Det skal i hvert prosjekt utarbeides en funksjonsplan/soneplan som synliggjør omfanget av den totale sikkerhetsleveransen. Dette skal utarbeides i forkant av konkurransegrunnlaget.
Funksjonsplan/soneplan skal som minimum inneholde lås og beslag (L&amp;B), adgangskontroll (AAK), alarm (AIA), og kameraovervåking (ITV) for å vise helheten. Eventuelle andre sikkerhetssystemer skal og inkluderes ved byggherres behov. Planene skal ivareta person- og verdisikkerhet. 
Endelig avklaring av behov utover funksjonsplan/soneplan skal gjøres i samarbeid med bestiller, etat for bygg og eiendom (EBE) og sluttbruker av bygget for helhetlige funksjoner og løsninger. 
Tilbydere som har grensesnitt til sikkerhet og soneinndeling må sette seg inn i kommunens retningslinjer og krav for de ulike leveransene, slik at prosjektets kvalitet og 
mål blir ivaretatt.
</t>
  </si>
  <si>
    <t xml:space="preserve">Det skal prises og leveres et komplett adgangssystem som skal være basert på nåtidens og fremtidige løsninger og funksjonaliteter. 
Løsningen i byggets skallsikring skal bestå av On-line kortleser dørmiljøer- vegglesere m/tastatur, det vil også være utvalgte dørmiljøer som skal ha tidsstyrt løsning (ON-line dørmiljø uten kortleser på vegg). Nødvendige værhus for kortlesere skal medtas.
Innvendig skal det benyttes dørbladlesere m/tastatur og sylinder med mulighet for mekanisk opplåsing.
AAK systemet skal kunne integreres i AIA systemet, slik at bl.a alarmområder kan betjenes via adgangskort, kjøp alarmtid mm.
Plan for sikkerhet og soneinndeling viser hvor det skal etableres kortlesere i bygget. 
Nødvendige strømforsyninger for hele sikringsanlegget skal inngå, herunder også de elektromekaniske dørmiljøene.
Batteribackup (UPS) skal være minimum 4 timer, og feilsignal som batterifeil, spenningsfeil o.l. fra strømforsyninger skal varsles 24/7 til aksjonsapparat. Strømforsyninger skal være alarmgodkjent.
Komponentene som inngår i systemet skal være CE godkjent.
Anlegget skal tilfredsstille Datatilsynets krav og GDPR krav.
</t>
  </si>
  <si>
    <t xml:space="preserve">Sikkerhetsleverandør skal i prosjekteringsfasen selv utarbeide liste for merking av sine komponenter sammen med en komplett trekkeliste som skal være i henhold til siste og gjeldende versjon av Bergen Kommunes merkemanual. Komponenter skal også fysisk merkes iht listen.
AAK systemet skal prises inn som et komplett system ferdig testet og klar til overlevering til byggherren iht godkjent plan for soneinndelinger, herunder også av programmering av brukerdata og opplæring. 
Det bemerkes at byggherrens IKT avdeling selv leverer nødvendig server, PC-er og svitsjer for hele sikringsanlegget. Sikkerhetsleverandør skal koordinere denne leveransen sammen med byggherren, herunder også sine egne systemkrav til dette utstyret.
</t>
  </si>
  <si>
    <t xml:space="preserve">Kvalitet og leveranse
Kortteknologi skal være minimum Mifare Desfire EV2 med Bergen kommunes krypteringsnøkkel. 
Alle utvendige On-line kortlesere og annet utstyr montert utvendig må være egnet for det miljøet det monteres i, og skal skjermes mot vær og ytre påkjenninger.
Øvrige systemleveranser knyttet til AAK leveransen som tilbys skal ha mulighet for kommunikasjon til/fra AAK systemet. For eksempel feilsignal 230V/24VDC.
Nødvendig programvare /lisenser for et komplett sikkerhetssystem skal være inkludert. 
Service for AAK leveransen skal inngå i garantitiden. Det skal medtas opsjonspris på en standard serviceavtale for AAK-systemet for byggherren. Detaljer rundt avtalen og avtalens omfang skal avklares mellom byggherren og valgt sikkerhetsleverandør.
</t>
  </si>
  <si>
    <t xml:space="preserve">Sentralutstyr
Sentralutstyr for sikringsanlegget plasseres som vist på plan for sikkerhet og soneinndeling. Dersom dette ikke er synligjort er tekniske rom, IKT-rom alternative løsninger for dette. Det vil bli en hovedlokasjon for hovedkomponenter av sikkerhetssystemet i bygget. Det skal medtas nødvendig rack eller egent utstyr for plassering av undersentraler, strømforsyninger og koblingsskap.
Et eget lukket kabelnett for sikringsanlegget skal etableres. AAK systemet skal leveres med muligheter for inntil 4 stk klient PC-er. 
Hovedsentraler og undersentraler skal være autonome, og fungere selv om kommunikasjonen er nede. Sentralutstyr for sikringsanlegg skal plasseres i adgangskontrollerte rom.
Byggherren ønsker at sikkerhetsleverandør bestykker sentraler slik at det kan utvides med 2 online kortlesere på vegg pr. etasje uten at det må investeres i nye sentraler, strømforsyninger eller lisenser. 
Alle signalkabler og øvrige kabler til sentralutstyr skal fortrinnsvis termineres på LSA plinter eller tilsvarende. 
Sikkerhetsleverandøren leverer, monterer og kobler hovedsentralutstyr, undersentraler, strømforsyninger m/batteri back-up og øvrig utstyr som er nødvendig for et komplett beskrevet AAK-system.
AAK-systemet skal sikres med brannmur og komplett etablering av sikkerheten på nettverket skal leveres av sikkerhetsleverandør i samarbeid med byggherrens IKT avdeling. 
Som del av leveransen skal det leveres et topologiskjema (prinsipp) for tilbudt AAK systemløsning.
</t>
  </si>
  <si>
    <t xml:space="preserve">Elektromekanisk dørmiljøer
Det er sikkerhetsleverandøren sitt ansvar å synligjøre hvordan kabelstrukturen skal utføres. Sikkerhetsleverandøren skal utarbeide et topologiskjema som viser denne kablingen i detalj, inkludert merking og TAG av kabler iht siste og gjeldende versjon av Bergen Kommunes merkemanual. All kabling til de elektromekaniske dørmiljøene skal inngå i AAK-systemets kabelstruktur, herunder også føringer mellom dører og sentralutstyr. 
Sikkerhetsleverandør leverer og monterer alle kabler mellom undersentraler og dørmiljø, samt øvrig nødvendig kabler for adgangskontrollsystemet. Sikkerhetsleverandør skal i prosjekteringsfasen selv utarbeide liste for merking av sine komponenter sammen med en komplett trekkeliste som skal være i henhold til komponenter skal også fysisk merkes iht listen. Alle elektromekaniske dørløsninger skal ha 24VDC strømforsyninger levert via AAK-systemet. Ref "BG kommune dørmiljø"
</t>
  </si>
  <si>
    <t xml:space="preserve">Dørmiljø
Nødvendige koblingsbokser (KB), lokalsentraler (LS) eller lokalfordelinger (LF) for AAK-systemet skal inngå i sikkerhetsleverandøren sin leveranse. Boksene skal være sabotasjesikret og alarm skal overføres 24/7 til aksjonsapparat. 
Det bemerkes at sikkerhetsleverandør og L&amp;B-leverandør i felleskap, etter at disse er valgt, må avgjøre om det skal brukes to grensesnitt bokser eller en felles. Plassering av grensesnitt/koblingsboks og AAK-koblingsboks skal også avklares tidlig i prosjektet. Spesielt viktig i glass/alu fasader. 
Sikkerhetsleverandør leverer, monterer og kobler alle kortlesere, dørbladlesere, AAK-koblingsbokser v/dørmiljøene og utpasseringsbrytere. Ref "BG kommune dørmiljø"
</t>
  </si>
  <si>
    <t xml:space="preserve">On-line trådløse kortleserløsninger
Sikkerhetsleverandøren leverer alle On-line dørbladlesere og/eller sylinder lesere. Dørbladlesere skal utstyres med tastatur og sylinder på system. Selve den mekaniske systemsylinderen skal inngå i L&amp;B-leveransen. 
Sikkerhetsleverandøren er også ansvarlig for bestykning av antall HUB/Gateway-er i forhold til plassering og antall trådløse ON-line lesere. Plan for sikkerhet og soneinndeling skal vise et forslag på HUB/Gateway plassering. Sikkerhetsleverandøren skal avklare med andre aktører for trådløse løsninger i bygget – hva angår frekvensvalg/kanalvalg og mulig påvirkninger mellom systemene
</t>
  </si>
  <si>
    <t xml:space="preserve">Brann og rømning
Via brannalarmsentraler i bygget, skal AAK-systemet motta et brannsignal som åpner ved brannalarm utløst. Sikkerhetsleverandør kobler brannalarmsignal til sentralutstyr i AAK-systemet i bygget. 
Signalet skal fordeles ut i anlegget for å åpne de elektromekaniske dørene i rømningsveier.
For dører uten tilknytning til AAK systemet skal det etableres I/O ved hver dør slik at døren tilfredsstiller sin funksjon ved utløst brannalarm. F.eks dører som står åpne på elektronisk holdefunksjon skal lukke ved brannalarm og ha fallehold, men fremdeles være ulåst. 
Rømningsdører som har tilbakerømningskrav, må kobles/programmeres slik at utløst nødåpner eller utløst brannalarm, eller bruk av innvendig dørvrider (dørbladlesere) gir mulighet for dette. 
Dører med dørbladlesere skal programmeres slik at ved bruk av kort settes døren låst/ulåst. Alle dørbladlesere skal ha smekklåser med sperrefalle.
For AAK-styrte dører med dørautomatikk (DA) eller rømningsdør med DA, nevnes spesielt at når brannalarm/nødåpner er utløst, og kun da, skal albuebryter på usikret side virke direkte. Dette for å ivareta tilbake rømningskravet.
Rømningsdører med DA og albuekontakt som er låst 24/7 og ikke har kortleserstyring, skal kobles slik at albuekontakter kun virker når nødåpner eller brannalarm er utløst.
</t>
  </si>
  <si>
    <t xml:space="preserve">Øvrig kommunikasjon
Det skal opprettes kommunikasjon mellom AAK system og SD anlegget, som f.eks av/på- slag av alarmområder gir styring av varme/lys av/på i samme område/rom.
Følgende potensialfrie signaler overføres fra sikkerhetssystemet til SD-anlegget, og skal klargjøres for tilkobling av signalkabel i AAK-sentralen på rekkeklemmer.
•	feil på 24VDC-strømforsyninger
•	feil batterispenning
•	manglende 230V
•	felles feilsignal "Feil i AAK/AIA systemet - watch dog" eller tilsvarende
•	feilsignal fra dørautomatikkenes UPS/eller sentralisert UPS
•	Valgfri 1
•	Valgfri 2
•	Valgfri 3
</t>
  </si>
  <si>
    <t xml:space="preserve">543.2 – Innbruddsalarm (AIA)
Generelt
Som et overordnet kvalitetskrav skal innbruddsalarmanlegget være utført i overensstemmelse med FG's gjeldende regler for automatiske innbruddsalarmanlegg, og det skal kun benyttes FG-godkjent utstyr. Minimum Grad 2 er gjeldende.
Aksjonsapparat og detaljer vedr. rutiner knyttet til utløst alarm, skal avklares med byggherren i prosjekteringsfasen.
Alarmområdene skal fortrinnsvis sikres med antimask passive infrarøde detektorer (her kalt PIR).
Sirene og forvarsel kan være en og samme enhet. Tilkoblede signaler til AIA sentral, skal ha egne unike adresser (innganger/soner) med logisk stedsangivelse.
Følgende øvrige komponenter i sikkerhetssystemet skal overvåkes mot AIA med unike alarmadresser og med logisk stedsangivelse:
•	  Alle adgangskontrollerte og overvåkede dører og porter skal gi lukket/låst (L/L) signal. 
•	  Alle nødåpnere (KAC)
•	  Sabotasjealarmer fra koblingsbokser eller lokale dørsentraler/dørnoder. 
Alarmområder (soner) i bygget skal avklares i samarbeid med leietaker og byggherre. 
Alle gåtest-indikatorer skal være avstilt etter at anlegget er inn justert og satt i drift.
Nødvendige koblingsbokser skal sabotasjesikres, og alltid monteres i sikret område.
Service for AIA leveransen skal inngå i garantitiden. Det skal medtas opsjonspris på en standard serviceavtale iht. til FG sine krav for AIA systemet. Detaljer rundt avtalen og avtalens omfang skal avklares mellom byggherren og valgt sikkerhetsleverandør.
</t>
  </si>
  <si>
    <t xml:space="preserve">Kvalitet og leveranse
Sikkerhetsleverandøren leverer, monterer og kobler AIA sentralutstyr, alarmsensorer, alarmoverføringsenhet, programvare og øvrig utstyr som er nødvendig for en komplett AIA system iht. beskrevet løsning.
Nødvendig betjeningstablå for AIA skal ha LCD display, kodetastatur og norsk tekst
Programmering, idriftsettelse og opplæring inngår for AIA systemet.
Det skal sørges for at detektor (PIR) monteres på vibrasjonsfritt underlag. Ved plassering av detektorer skal det tas hensyn til mulig uønsket påvirkning av detektorer, slik at falske alarmer unngås. 
Sikkerhetsleverandøren skal i prosjekteringsfasen avklarer med byggherren om hvor og hvordan aksjonsapparetet/alarmoverføringen skal opprettes. F.eks. hvilken FG godkjent alarmstasjon/vektertjeneste osv.
Alarmoverførings enhet/teknologi skal være en IP sender med GSM løsning som backup.
</t>
  </si>
  <si>
    <t xml:space="preserve">Krav til montasje:
Det legges meget stor vekt på at alt blir skjult anlegg med rørsetting og bokser i betong, mur, lettvegger og profiler. 
All kabling ut til innbrudds detektorer samt alarmorganer skal forlegges på sikker side innenfor den sonen den skal betjene. Kablingen legges på kabelbro eller i rør over himling, hvis mulig. Dersom kablingen må legges åpen, skal den legges på faglig og estetisk forsvarlig måte.
</t>
  </si>
  <si>
    <t xml:space="preserve">Sentralutstyr:
Sentralutstyr (SA) for AIA systemet skal fortrinnsvis plasseres sammen med sentralutstyr for AAK systemet. Tekniske rom, IKT-rom, EL-skap blir alternative løsninger for dette. 
Et eget lukket kabelnett for AIA anlegget skal etableres/eller det kan være som en del av AAK systemets kabelnett. 
Byggherren ønsker at sikkerhetsleverandør bestykker sentraler slik at det kan utvides med 2-3 alarmpunkt pr. etasje/bygg uten at det må investeres i nye AIA undersentraler, strømforsyninger eller lisenser. 
I tilbudt løsning skal leverandør av AIA systemet levere med et topologiskjema som synliggjør byggets sikkerhetsløsningen og kabelstruktur (prinsipp).
</t>
  </si>
  <si>
    <t xml:space="preserve">AAK og AIA ; Kontroll, kvalitetssikring og FDV
Sikkerhetsleverandøren har ansvar for fullt dokumentert funksjonstest av egen leveranse.
Ved ferdigstillelse av sikkerhetsleveransen skal sikkerhetsleverandøren overlevere en ferdig utfylt sjekkliste over hele adgangskontrollsystemets funksjoner.  
Denne sjekklisten skal danne grunnlag for endelig tverrfaglig funksjonstest med alle installasjoner knyttet til adgangskontrollsystemet.
Sikkerhetsleverandøren er ansvarlig for sammenstilling og rapportering fra egne kontroller samt alle tverrfaglige funksjonstester og -kontroller iht. beskrivelse og funksjon. 
Rapporter skal leveres byggherre med et ryddig oppsett i tillegg til komplett FDV som skal minimum inneholde:
-	Plan for sikkerhet og soneinndeling, as-built.
-	Funksjonsbeskrivelser på alle system + brukerveiledninger.
-	Topologiskjema, as-built.
-	Dørkategoriskjema.
</t>
  </si>
  <si>
    <t>Lyddistribusjonsanlegg:
I skoler og barnehager skal det av beredskapsmessige hensyn etableres en intercomløsning for 2-veis varsling i tilfelle en kritisk situasjon skulle oppstå på skolen eller i barnehagen. Anlegget skal være trådbundet og dekke hele barnehagen eller skolen inklusive skolegård. Varslingsanlegget styres fra minst en enhet plassert på rektors kontor og/eller på et egnet sted i administrasjonen. Følgende funksjonskrav stilles:
•	varsling til hele skolen
•	varsling til grupper
•	varsling til ett og ett rom
•	varsling til alle unntatt ett rom
•	2-veis kommunikasjon
•	brukervennlighet
Intercom terminaler plasseres i aller rom hvor elever og/eller ansatte oppholder seg over lengre tid. Foruten klasserom, grupperom, kontorer og arbeidsrom gjelder det også gymsal og garderober til gymsal, kantine, bibliotek, auditorium, minglerom og skolens uteområder. På skoler med spesielle linjevalg vil det også gjelde øvingsrom, sløydsal, skolekjøkken osv. Kablingsbehovet for intercom til den type rom som er nevnt ovenfor skal ivaretas i planlegging og gjennomføring av bygget. Intercomanlegget benytter samme type kabling som datanettverket.
Det vurderes i hvert enkelt prosjekt hvordan løsningen kan integreres med eller fungere sammen med telefonløsning, brannvarslingsanlegg, lydanlegg, skoleklokke ol, og evt. prosesskrav til leveransen.
I andre bygg må det vurderes i hvert tilfelle.</t>
  </si>
  <si>
    <t>Tilrettelegging for hørselshemmede på skoler:
Det skal installeres teleslyngeanlegg basert på halsslynger. Dvs. at lærer og elev skal kunne utstyres med nødvendig mobilt utstyr. AV utstyr og lydanlegg montert i skolearealene skal tilrettelegges slik at halsslyngen kan tilkobles ved IR, FM, blåtann etc.
Teleslyngeanlegget skal settes opp i auditorium, forsamlingsrom og ett klasserom per trinn.
Skoler som skal være særskilt tilrettelagt for hørselshemmede skal utstyres med teleslynger i henhold til definert behov i det enkelte prosjekt.
I andre bygg må det avklares i hvert enkelt tilfelle.</t>
  </si>
  <si>
    <t>Bilde og AV-systemer:
Det skal leveres et komplett AV-system i allrom/auditorium. AV systemet må dimensjoneres for størrelsen på forsamlingslokalet, i samråd med leietaker. 
Utstyret skal være integrert og forsterkerutstyr etc. skal være integrert i vandalsikkert låsbart skap festet i gulvet, med plass til løst AV utstyr. Dersom rommet kan deles opp med systemvegger, må AV anlegget kunne deles opp tilsvarende. Det aksepteres at det benyttes manuell vender for denne funksjon. 
Hvilke rom som skal forberedes for interaktiv tavle/projektor utrededes i prosjekt.
Det skal etableres 50 mm rør fra uttak på AV vegg til over himling. I tak må det etableres stikk for videoprojektor. Stikk for projektor og stikk ved AV vegg for lydanlegg må ha separate kurser som gjøres strømløse ved brannalarm. Det skal også gjøres byggetekniske forberedelser med underlag for festing slik at projektoren kan monteres uten store inngrep i struktur, ventilasjonsanlegg, himling etc. Det skal monteres styringspanel på vegg i tilknytning til AV-skapet og ved talerstol eller tilsvarende.</t>
  </si>
  <si>
    <t>Alarmsignaler skal kobles slik at det også detekteres alarm ved bortfall av strøm eller kabelbrudd.</t>
  </si>
  <si>
    <t>Frekvensomformere skal være spenningsatt selv om motoren ikke skal gå.</t>
  </si>
  <si>
    <t>Undersentraler skal ha avbruddsfri strømforsyning og generere alarm for strømbrudd.</t>
  </si>
  <si>
    <t>Alle anlegg skal starte opp automatisk etter strømbrudd og etter avstilt brannalarm.</t>
  </si>
  <si>
    <t>Komponenter som styres av automatikken skal ha tavlevender med posisjoner Av/Auto/På. Utstyr som består av flere komponenter med felles styring, slik som feks tvillingpumper og luftbehandlingsanlegg, skal ha felles tavlevender med tilhørende posisjoner.</t>
  </si>
  <si>
    <t>Energimålere sine interne dataord for total energi skal ikke "rulle over" i byggets levetid. 16 bit integer aksepteres ikke. Undersentralen må støtte størrelsen på dataordet.</t>
  </si>
  <si>
    <t>Energimålere skal måle energi med minimum kWh nøyaktighet. MWh med én desimal aksepteres ikke.</t>
  </si>
  <si>
    <t>Alle tilgjengelige variabler skal integreres fra termiske energimålere</t>
  </si>
  <si>
    <t>Alle verdier skal skaleres internt i undersentralen, verdiene skal presenteres ubehandlet i SD og operatørpanel/display.</t>
  </si>
  <si>
    <t>Alle signaler skal ha offline trending i minimum 1 uke.</t>
  </si>
  <si>
    <t>Når tavlevender eller SD-vender byttes fra manuell til auto på en komponent med pådrag, skal regulatoren starte med det pådraget den hadde i manuell.</t>
  </si>
  <si>
    <t>Komponenter med driftstilbakemelding skal ha alarm for signalfeil ved uoverensstemmelse på utgang fra undersentral og tilbakemelding fra komponenten i justerbart antall sekunder. Alarmen skal stoppe komponenten og alarmen må resettes manuelt før den kan startes.</t>
  </si>
  <si>
    <t>BACnet objekter har dette automatisk</t>
  </si>
  <si>
    <t>I tilfeller der erverdi for en regulator faller ut skal regulatoren deaktiveres og komponenten gå til normalverdi.</t>
  </si>
  <si>
    <t>Når undersentraler kommuniserer med hverandre, skal det genereres alarm for kommunikasjonsfeil mellom disse. Alarmene skal ha justerbar tidsforsinkelse.</t>
  </si>
  <si>
    <t>Alt utstyr som kommuniserer via buss/bacnet skal ha alarm for kommunikasjonsfeil. Alarmene skal ha justerbar tidsforsinkelse.</t>
  </si>
  <si>
    <t>Alt som styres eller driftsovervåkes av automatikken skal logge driftstider. Det er tilbakemeldingen som skal brukes for å logge driftstiden, ikke utgangen.</t>
  </si>
  <si>
    <t>Det skal i tidlig fase, sammen med EBE, utarbeides hvordan startbildet til sd-anleget skal se ut. Her er det ønskelig å hente inn presentere utetemperatur, lux, relevante grafer, tilstander, alarmer og annen informasjon fra anlegget, samt statisk informasjon om bygget som byggnummer, varmekilde(r), bilde av bygget, adresse og areal.</t>
  </si>
  <si>
    <t xml:space="preserve">Teknisk nettverk:        
•	Teknisk nettverk for oppkobling av automatikk skal som hovedregel benytte switcher levert av Bergen kommune. Avvik fra dette skal klareres med Bergen kommune.                                                                                                                                             
•	Den lokal nettverkskommunikasjon skal være basert på TCP/IP-teknologi.                                                                                                                                                                                         •	RITB er sammen med TUE ansvarlig for å oppgi behov for antall datapunkt. BK bistår med å tildele IP-adresser. Alle IP-adresser for teknisk utstyr skal bygges opp med 10.192.xxx.xxx. IP-adresser tildeles av Ansattservice                                                                                                                                                                               •	 BACnet-enheter skal tildeles en unik BACnet ID basert på tildelt IP-adresse. Dette tildeles av Ansattservice.                                                                                                                                                                                               •	Åpning av brannmur skal først avtales med automasjonsansvarlig, og bestilles hos Ansattservice.                                                                                                                </t>
  </si>
  <si>
    <t>Toppsystem: 
Alt utstyr som skal kommunisere direkte mot BK sitt toppsystem skal 
benytte BACnet/IP – BTL-godkjent B-BC sertifisert kontroller/gateway/undersentral.</t>
  </si>
  <si>
    <t xml:space="preserve">Undersentral:                                                                                                                                                                        
•	Skal støtte BIBB profilen for B-BC og dokumenteres med BACnet PICS og sertifikat som viser konformitet til gjeldene BIBB-er.                                                                                                                                                              
•	Det skal benyttes native BACnet/IP på alle undrsentraler, det vil si at det ikke tillates konvertering fra andre kommunikasjonsprotokoller.                                                                                                                                                             
•	Skal kommunisere mot andre undersentraler og IoT gateway via BACnet/IP.                                                                                                                                                             •	Skal lagre all nødvendig programvare for styring og regulering og skal kunne omprogrammeres via fjernoppkobling uten driftsstans av prosessen.                                                                                                                                                                     
•	Skal være autonome og opprettholde drift ved bortfall av kommunikasjon med SD-anlegg/toppsystemet.                                                                                                                                                                                                       
•	Skal ha tilstrekkelig lagringskapasitet for alle funksjoner den skal ivareta.                                                                                                                                                             •	US skal være skalerbare og moduloppbygget med separat CPU og utbyggbare digitale og analoge I/O-moduler, samt kommunikasjonsmoduler for alle typer BUS-systemer som inngår i prosjektet.                                                                                                                                                           •	Undersentral skal kunne utvides ved behov for flere I/O.                                                                                                                                                   
•	Etter bortfall av strøm, inkludert batteristrøm, skal undersentraler starte opp automatisk selv, uten kontakt med SD-anlegg/toppsystem. Når spenning kommer tilbake skal undersentralene fortsette i den tilstand den var i ved spenningsbortfall, med nødvendig sikring.                                                                                                                                                          
•	Alle undersentraler skal merkes med IP-adresse, bacnet id og TFM-kode. Tavlemonterte undersentraler kan ha IP20, men må ha minimum IP44 hvis de er fritt montert. </t>
  </si>
  <si>
    <t>Tabell for loggeintervall</t>
  </si>
  <si>
    <t>trykk på hyperkobling i kravs cellen for å følge link til aktuell tabell i ark "Tabeller".</t>
  </si>
  <si>
    <t xml:space="preserve">Systemer med integrert automatikk:                                                                                                                                
•	Alle systemer/enheter med integrert automatikk skal integreres mot SD-anlegg/toppsystem via BACnet-kommunikasjon. 
•	Leverandør skal levere dokumentasjon på grensesnittet mot automatikk til automatikkleverandøren.                                                                                                                                                                                     •	Leverandør har funksjonsansvar for egen leveranse samt ansvar for idriftsettelse, testing og FDV-dokumentasjon. 
•	Leverandør og automatikkleverandøren skal sammen utføre IO-test for å bekrefte at signaler leses/skrives korrekt.                                                                                                                                                                                                                                                                                                                                                                </t>
  </si>
  <si>
    <t>Ip adresser for byggautomasjon utstyr: Kontakt ansattservice tlf 55569999 for tildeling av ip-adresser i teknisk nett (vlan-50). Det må ALDRI settes ip-adresser manuelt  på teknisk nett (vlan-50), uten at man har fått tildelt en range fra ansattservice. Nettverket har DHCP server som tildeler adresser automatisk dersom den ikke settes manuelt.</t>
  </si>
  <si>
    <t xml:space="preserve">Bacnet ID bestemmes etter følgende regel, basert på ip-adresse: «0» + «[segment 3], 3 siffer» + «{segment 4}, 3 siffer». Ip 10.192.[156].{13} får altså Bacnet ID 0[156]{013}. </t>
  </si>
  <si>
    <t>Alle tekniske systemer som er tilkoblet sd-anlegget skal tegnes i eget systembilde. Det mulig å samle flere små systemer som hører naturlig sammen, i et bilde. Teknisk faggruppe automasjon skal involveres tidlig i prosjektet for å avklare dette.</t>
  </si>
  <si>
    <t>Alle bildene i sd-anlegget skal baseres på felles, omforent mal, og ha gjennomgående likt design, med konsistente farger, grafiske elementer, overskrifter, rammer og navigasjon. Mal for bildene må gjennomgås med EBE så tidlig som mulig, slik at brukertilpasninger blir avklart. Leverandørens standardbilder skal tilpasses slik at fargevalg og informasjon tilpasses BK krav.</t>
  </si>
  <si>
    <t>Toppsystem for sd-anlegg skal kunne betjenes over kommunens tekniske nett (vlan50), uten at det er nødvendig å gå gjennom leverandørens skyløsninger.</t>
  </si>
  <si>
    <t>Bergen kommune er eier av hele sd-anlegget som blir levert, og skal fritt kunne benytte andre leverandører til å gjøre endringer i grafikk og programmering på topptystem og automasjonsnivå. Nyeste versjon av program/config-filer skal være tilgjengelig på tilhørende sd-server, og det skal være mulig å gå online.</t>
  </si>
  <si>
    <t>Server for sd-anlegg skal ha kapasitet til å lagre alle logger beksrevet i dette dokumentet med høyt detaljnivå i minst ett år, og timesverdier i minst 3 år. Systemet skal automatisk tilpasse databasen etter tilgjengelig kapasitet. Tekniske systemer kan ha egne krav til lagring av historikk, for å kunne se endring i ytelse over tid. Server skal plasseres på egnet sted i avlåst rom, og brukes ikke til normal betjening. Vedlikeholdstekniker benytter egen pc for å betjene anlegget.</t>
  </si>
  <si>
    <t>Toppsystem for sd-anlegg skal være web-basert, og all betjening inkludert brukeradministrasjon skal skje gjennom nettleser.</t>
  </si>
  <si>
    <t>Alle datatag skal baseres på TFM, og inkludere eiendomsnummer, 4 siffer [nnnn], systemnummer [sss_ss] og komponentnummer [kkkk]. Byggnummer [nnnn01] skal ikke med. Suffiks [dd] for datatag skal angis ihht "Statsbyggs PA5601 vedlegg BACnet merkemanual" (linket) og beskrivelsesteksten for hvert element skal legges inn. Underscore benyttes istedenfor =, +, -. Tagstreng får da formatet nnnn_sss_ss_kkkk_dd. Eiendomsnummer skal oppgis av bestiller.</t>
  </si>
  <si>
    <t xml:space="preserve">Grafikk plantegning og romregulering:  
•	På plantegning skal alle rom utstyrt med temperaturgiver indikere temperaturen i rommet basert på en fargegradient i forhold til ønsket temperatursettpunkt.                                                                                                                                                         
•	Tegningsunderlag for plantegninger - Hele plan per bilde, tegnes så rent som mulig med vegger, dører og trapper. Med kompass og omriss av hvilken del av hele bygget bildet viser. TFG automasjon skal involveres.                                                                                                               
•	Navigering mellom plantegninger og presentasjon  - Det skal være tilgjengelig link til de andre delene av bygget.                                                                                                                  •	Global overstyring av settpunkt for romstyring skal kunne gjøre fra SD-anlegg, f.eks. temperatur- eller CO2-settpunkt. I tillegg skal man kunne overstyre alle VAV-spjeld til 100% pådrag.                                                                                                        
•	Fra SD-anlegget skal men kunne justere settpunkter for alle rom med reguleringsmuligheter. Det skal også være mulig å legge inn fremtidig hendelse for et bestemt rom via kalenderfunksjon.                                                                                                        
• Rommene skal som et minimum ha tre ulike driftsmoduser (dag, natt og ferie) med individuelt settpunkt ha settpunkt for varme- og kjølepådrag | Ta høyde for komfort / pre komfort                                                                                              </t>
  </si>
  <si>
    <t>Det skal være listevisning av alle VAV-spjeldene. Denne skal inneholde prosjekterte minimum og maksimum luftmengder, reelle luftmengder og spjeldvinkel.</t>
  </si>
  <si>
    <t xml:space="preserve">Fra SD-anlegget skal man enkelt kunne legge inn faste og årlige fridager via en feriekalender-funksjon. Feriekalenderen skal overstyre settpunkter for romregulering, ventilajonsaggregat ol. Behov for systemer og settpunkt som skal ha mulighet for overstyring via feriekalender avklares i prosjektet. </t>
  </si>
  <si>
    <t xml:space="preserve">Alt brukergrensesnitt i SD-anlegg skal være på norsk, uten enkelete engelske låneord. Klokken skal være i 24 timers format.  </t>
  </si>
  <si>
    <t>SD-leverandør tillates å sette inn logo på startsiden til SD-anlegget. Eventuell bruk av logo som del av firmamal skal holdes til et minimum.</t>
  </si>
  <si>
    <t>Det skal defineres ulike brukergrupper med ulike tilganger i SD-anlegget. Administrator skal ha alle tilganger og ha mulighet til å opprette nye brukere og brukergrupper. Driftsbruker skal ikke kunne endre innregulerte verdier. TFG automasjon involveres for å sette opp standard brukere.</t>
  </si>
  <si>
    <t>Grafiske elementer skal automatisk skaleres og menyer tilpasses skjermstørrelse. Det skal være mulig å zoome uavhengig av menyelementene i alle systembilder. Det skal ikke forekomme pikselering ved zooming av bilder.</t>
  </si>
  <si>
    <t>Bergen kommune har vedtatt at alle interne IT systemer skal oppfylle krav for Universell utforming (WCAG2,1). Leverandøren skal legge fram dokumentasjon på at systemet oppfyller disse kravene, og hvordan dette blir ivaretatt.</t>
  </si>
  <si>
    <t>Alle komponenter som styres av automatikken skal ha SD-vender med posisjoner Av/Auto/På. Utstyr som består av flere komponenter med felles styring skal ha felles SD-vender med tilhørende posisjoner. Når en komponent har pådrag skal dette også være manuelt justerbart når SD-vender står i manuell.</t>
  </si>
  <si>
    <t>Alarm for lav spenning på internt batteri i undersentral, samt trådløst utstyr.</t>
  </si>
  <si>
    <t>Alle undersentraler skal ha alarm for kommunikasjonsfeil</t>
  </si>
  <si>
    <t>Trendlogg: Det skal være mulig å manuelt velge en valgfri mengde signaler i samme kurve.</t>
  </si>
  <si>
    <t>Når kommunikasjonen til anlegg har vært nede, skal SD-anlegget automatisk hente inn offline trender fra undersentralene.</t>
  </si>
  <si>
    <t>SMS-varsling/e-post skal kunne konfigureres via adminbruker på SD-anlegget.</t>
  </si>
  <si>
    <t>Nyeste versjon av program/config-filer skal være tilgjengelig på tilhørende sd-server, og det skal være mulig å gå online.</t>
  </si>
  <si>
    <t>Utetemperaturføler skal monteres på egnet sted, fritt for solpåvirkning, og være tilgjengelig for vedlikehold uten bruk av lift. Avlest verdi skal være synlig i alle systembilder, og skal linke til plantegning hvor målerens plassering er tegnet inn. SD-anlegget skal gi feilalarm dersom målingen er lavere enn -30C eller høyere enn +40C</t>
  </si>
  <si>
    <t>621.3 Dimensjoner
Heis med kupestørrelse 1,1 x 2,1 m (båreheis) må være sentralt plassert og betjene alle etasjer i bygget. Høyde døråpning skal minimum være 2,0 m. Lasteevnen må minimum være 1.000 kg/13 personer (krav for båreheis). Kortleser for adgangskontroll skal monteres på utsiden av heis i hver etasje.</t>
  </si>
  <si>
    <r>
      <t>621.1 Generelt
Alle nybygde heissjakter skal utformes slik at en båreheis med kupedybde 2,1 m kan monteres.
Heisen skal oppfylle krav til tilgjengelighet for orienterings- og bevegelseshemmede ( NS EN 81-70).
Hastigheten skal være 1,0 m/s opp til 7 etasjer og 1,6 m/s over 7 etasjer.
Det leveres omsluttende karm eller hel front, løsning avklares med tiltakshaver.
Døråpner og dørlukkerknapper i heiskupé.
Tale for heisalarm, for angivelse av etasje og annen informasjon integreres i høyttaler i kupètablå. Det skal være taktil merking av alle heistablå.
Betjeningspanel i heisstol skal være forberedt for kortleser. 
Lydsignal integreres i trykknapper.
Heldekkende fotocelle med mulighet for også å kunne registrere bevegelser i en sone foran døren for å unngå påkjørsel.
Det skal være utvendig etasjeviser integrert i tablå i alle etasjer utenfor heiser. For gruppeheiser leveres etasjeviser over dører.
Utstyr for GSM-overføring og toveis kommunikasjon.
Utstyr for alarmoverføring og toveis talekommunikasjon i henhold til  NS EN 81 28 med mulighet for overføring til 110 sentralen.
Teknisk feil skal gi alarm til automatiseringsanlegget/SD anlegget, eller til annet angitt mottakssted. Alternativt skal det forberedes for slik overføring. Feilmeldinger skal kunne sendes til mottaker internt i bygget, til byggeier og til 110 sentralen. Nøyaktige mottakspunkter avklares i det enkelte prosjekt. Valg av utstyr avklares med foretakets til enhver tid gjeldende rammeavtaleleverandør av alarmoverføring.
Fullkollektiv styring med frekvensregulering. 
Frekvensregulering av heismaskin.
Det skal ikke være behov for innkorting av wirer eller belter.
Automatiske dører skal leveres frekvenseregulerte av god kvalitet og dørtrinser skal ha kulelager og diameter minimum 50 mm.</t>
    </r>
    <r>
      <rPr>
        <strike/>
        <sz val="11"/>
        <color rgb="FF9C0006"/>
        <rFont val="Calibri"/>
        <family val="2"/>
      </rPr>
      <t xml:space="preserve">
</t>
    </r>
    <r>
      <rPr>
        <sz val="11"/>
        <rFont val="Calibri"/>
        <family val="2"/>
      </rPr>
      <t>Hvorvidt teknisk feil skal gi alarm til automatiseringsanlegget/SD anlegget, eller til annet angitt mottakssted, eller om det kun skal forberedes for slik overføring avklares i det enkelte prosjekt.
Krav til midlere ventetid beregnes i hvert enkelt prosjekt og kravet presiseres.</t>
    </r>
  </si>
  <si>
    <t>621.2 Heismaskin
Heismaskinene skal være dimensjonert slik at de normalt maksimalt belastes 80 %. Skrueheis skal ikke benyttes.</t>
  </si>
  <si>
    <t>621.4 Utforming
Alle heiser skal utformes i henhold til gjeldene TEK (Direktoratet for byggkvalitet, 2017) uavhengig av etasjeantall og heisantall.</t>
  </si>
  <si>
    <t>621.5 Heisdører
Heisdørene skal være teleskopåpnende. Trykknappene/tablåene skal være vandalsikre. Det skal være 2 knapps fullkollektiv styring for heiser over 6 stopp, og for heiser i gruppe. Dørblader leveres i rustfritt stål med ståltykkelse minimum 1,5 mm. Heisdører skal forberedes for oppkobling mot SD anlegg. Akustisk signal fra heiskupè ved betjent alarmknapp. Det skal ikke monteres hydrauliske heiser.</t>
  </si>
  <si>
    <t>Heis skal funksjonstestes ved fullskalatest for funksjon ved utløst brannalarmanlegg (med strøm og ved strømbrudd). Test inkluderer også  test av nødtelefon til vaktsentral. Alle heisers funksjon ved brann skal være opplistet på egen liste fra installatør inklusiv hvilken vaktsentral som anleggene er knyttet mot.</t>
  </si>
  <si>
    <t>Heisen skal automatisk gå til utgangsetasje (etasje med rømningsvei til det fri) når brannalarm blir utløst, og skal bli stående der til brannalarmanlegget er tilbakestilt.
Heisen skal automatisk gå tilbake til normaldrift etter at brannvarslingsanlegget er "tilbakestilt til normalfunksjon".</t>
  </si>
  <si>
    <t>Heisen skal automatisk gå til nærmeste etasje ved nettutfall.
Heisen skal automatisk gå tilbake til normaldrift etter strømbrudd.</t>
  </si>
  <si>
    <t>Heissjakt skal dekke alle brannkrav. Eks. til detektering, ventilering, branncelleinndeling etc.</t>
  </si>
  <si>
    <t>624 Løftebord
Dersom løftebord skal benyttes skal maksimum løftehøyde være 1 etasje.</t>
  </si>
  <si>
    <t>627 Fasade- og takvask
Det skal tilrettelegges for å benytte lift ved fasadevask. Ved vanskelig tilkomst og bygg over 4 etasjer vurderes utvendig gondol for fasadevask.</t>
  </si>
  <si>
    <t>64.2 Belysningsanlegg for scener
Alt utstyr skal monteres forskriftsmessig og det skal leveres samsvarserklæring for utførelse. Det bør vurderes mekanisk heving og senkning av lysskinne avhengig av høyde under tak.
Det skal være tilrettelagt for styring av lys fra kontrollpanel for sceneutstyr.</t>
  </si>
  <si>
    <t>64.3 Scenetepper og inndekninger
Det skal monteres oppheng for sceneteppe. Alt utstyr skal monteres forskriftsmessig og det skal leveres samsvarserklæring for utførelse
Sceneteppet skal styres elektrisk fra kontrollpanel for sceneutstyr.
Det skal monteres oppheng og styring for blendingsgardiner (der solavskjerming ikke dekker behovet) som skal styres elektrisk fra kontrollpanel for sceneutstyr.</t>
  </si>
  <si>
    <t xml:space="preserve">651 Utstyr for oppsamling og behandling av avfall
Det skal legges til rette for kildesortering i virksomheten. 
Det skal være avfallsstasjoner plassert hensiktsmessig rundt i bygget, med aktuell kildesortering.
Sentrale avfallsbeholdere skal plasseres i avfallsrom med lett tilgang for renovasjonsbil. Rommet skal være låsbart, skadedyrsikkert og utstyrt med avtrekksvifte. Rommet skal ha vann og avløp, slik at det kan spyles rent.  Overflater må tåle høytrykksvask.
Avfallsbeholdere er normalt rullecontainere, 400 eller 600 liter, som trilles ut ved avhenting av renovasjonsbil.  Avfallsrommet skal ha leddheiseport.
Fraksjoner for kildesortering i avfallsrom:
•	restavfall
•	papp/papir
•	plast
•	EE-bur (elektronisk avfall)
•	farlig avfall
•	matavfall
•	glass/metall
Installering av komprimator for restavfall og/eller papir skal vurderes.
Avfallsrom med kildesortert matavfall skal ha eget kjølerom.
Mulige alternative løsninger, eksempelvis nedgravde avfallsbrønner/beholdere/containere med nedkastsøyler, kan vurderes om det ligger til rette for det. Alle mulige alternativer skal være vedlikeholds- og brukervennlige løsninger. Velges utendørs løsninger med nedkastsøyler, nedgravde containere etc., skal løsningen være tilrettelagt for hensiktsmessig bruk for renholdspersonell ved regn, snø og frost. </t>
  </si>
  <si>
    <t>652 Sentralstøvsuger
Det skal ikke installeres sentralstøvsuger.</t>
  </si>
  <si>
    <t>70 Generelt
Utendørsarealer skal være universelt utformet og følge  NS 11001 og  NS 11005.
Ved prosjektering av teknisk infrastruktur skal plasseringen av kummer og tanker (rør, ledninger, kabler, trekkerør etc.) skje på en slik måte at det ikke kommer i konflikt med viktige elementer i uteområdet eller nedbygging av verneverdig natur, f.eks. biologisk mangfold. 
Prosjekteringen av utearealet må også ta hensyn til eventuell vannproblematikk, i forhold til drenering.
Utomhusanlegg skal prosjekteres av landskapsarkitekter MNLA eller personer med tilsvarende kompetanse. Erfaringsbasert plantekunnskap er påkrevet. Ved prydplanting velges arter med god dekkevne og hurtig etablering. Det skal være tatt høyde for at plantevernmidler ikke kan brukes i barns lekemiljø og at manuell ugrasbekjempelse er tidkrevende.
Skråninger med fall over 1:3 bør løses med terrengmurer eller plantes til med busker og lignende. Løsninger som gir enkelt vedlikehold skal tilstrebes, det vil si grasslått bør kunne gjøres med gressklipper. Trimmerslått bør begrenses mest mulig.
Det skal stilles krav til at anleggsgartnere skal utføre de deler av anlegget som naturlig hører inn under hans arbeidsområde. Støpte trapper og murer etc. kan med fordel medtas under grunn- og betongarbeid.
Skolens utearealer skal betjene ulike aktiviteter, både organiserte og uorganiserte, både innenfor og utenfor skoletid. Skolens uteområder vil ofte være en del av nærmiljøets aktivitetstilbud, både med hensyn til sport, lek og forskjellige arrangementer. Uteanlegget med møblering og utstyr skal være tilgjengelig og brukbart for alle. Den komplekse bruken vil sette krav til funksjonell utforming samtidig som helheten må ivaretas på en god måte. Innenfor det areal en har til rådighet så må arealet ha en planløsning og størrelse til at en kan utføre aktuelle aktiviteter.</t>
  </si>
  <si>
    <t>710 Generelt
Ved bonitering med tungt utstyr skal hensyn til bevaring av vegetasjon vurderes spesielt, og lettere boniteringsmetode beskrives om nødvendig.
Terrengbehandling skal utføres på en slik måte at terrenget kan driftes med tungt utstyr/maskiner (f.eks. kranbil eller lift). Bratte skråninger, brå overganger og smale passasjer skal unngås. 
Fyllingsskråninger rundes av i topp og bunn og gis et flatere parti i overgang til andre konstruksjoner. 
Eksisterende terreng og vegetasjon bevares så langt som mulig. 
Ved graving i trærs rotsone skal røtter til trær og busker som skal bevares, kappes eller skjæres av. Røtter skal ikke rives av med maskinredskap. Røtter som avdekkes skal beskyttes med jord eller torv mot uttørking. Eventuell nødvendig rotbeskjæring skal utføres av fagpersoner innen trepleiefaget. Graving i trærs rotsone bør unngås så langt som mulig. Er det likevel påkrevet, skal en sertifisert trepleier (ETW) skriftlig vurdere skadepotensialet med hensyn til treets helse og sikkerhet.
Graving med andre redskap enn gravemaskin må vurderes.
Busker og trær som skal bevares skal merkes i god tid før oppstart av arbeider.
Stammen til trær som skal bevares skal besiktes mot mekaniske skader.
Masser, bygningsmateriale mm skal ikke lagres i kronens dryppsone. Her skal det heller ikke være trafikk av biler eller maskiner. Dryppsone bør inngjerdes.
Fjellskjæringen bores og sprenges slik at fjellet blir stående uten skjemmende sår.</t>
  </si>
  <si>
    <t>711 Grovplanert terreng
Det henvises til relevante Byggforsk detaljblad.</t>
  </si>
  <si>
    <t>712 Drenering
Terrenget skal ha fall bort fra byggeliv, min 1:50. 
Det skal prosjekteres tilstrekkelig antall sluk for å ta unna overvann uten dannelse av stillestående vann  eller skader i terreng. 
Uteområdene bør utformes i størst mulig grad etter prinsipper om lokal overvannshåndtering, i henhold til Retningslinjer for overvannshåndtering i Bergen kommune (Bergen kommune, 2005) og Byggforsk detaljblad 514.114. 
•	Støttemurer skal dreneres i henhold til Byggforsk detaljblad 517.342 og 517.341.
•	Terrenget skal arronderes for naturlig avrenning.
•	Dersom det planlegges åpne vannrenner skal disse være grunne og ikke hindre ferdsel.
•	Det skal ikke være stillestående vann. 
•	Overvannsplan for alle faste/harde flater skal utarbeides med koter og fallretninger.
•	Dreneringsplan for terreng utarbeides. 
Bruksarealet skal oppbygges med drenerende masser og godt dimensjonert avløp for overflate- og drensvann. Løsningen skal dokumenteres, vist på teknisk utomhusplan.
Overvann skal håndteres lokalt innenfor tiltakets grenser og skal ikke påføre tredjepart/naboeiendommer ulemper eller endringer som følge av avrenning fra overflater innenfor tiltaket.
Det skal ikke på noe sted forekomme oppsamling av vann, for eksempel ved bygning eller på utearealer som hindrer alminnelig bruk.</t>
  </si>
  <si>
    <t>713 Forsterket grunn
Det skal tilstrebes en terrengforming som ikke medfører behov for forsterket grunn.
Det henvises for øvrig til relevante Byggforsk detaljblad.
Alle planeringsarbeider skal planlegges med sikte på å unngå erosjonsskader.</t>
  </si>
  <si>
    <t>714 Grøfter og groper for tekniske installasjoner
Grøfter skal prosjekteres slik at disse ikke kommer i konflikt med uteområdene, eller med fundamenter for bygninger og konstruksjoner.</t>
  </si>
  <si>
    <t xml:space="preserve">720 Generelt
Fundamenter for lekeutstyr o.l. skal utføres i armert betong. Overkant av fundamenter for lekeutstyr skal ligge min. 30 cm under bakkenivå.
Betongkonstruksjoner på terreng skal isoleres/dreneres mot telehiv.
Utvendig rekkverk skal beskrives med minimum varmgalvanisert utførelse.
Plassering av konstruksjoner må tilpasses slik at det blir minst mulig inngrep i rotsone på trær som skal bevares.
Alle utendørs konstruksjoner og installasjoner skal ha de egenskaper, funksjonaliteter og robusthet som er nødvendig for å imøtekomme krav til minimum vedlikehold, være tilrettelagt for god og enkel tilkomst, ikke være utformet slik at installasjonen utgjør en sikkerhetsrisiko for bruker og at hensynet til mulig hærverk og utilsiktet bruk er ivaretatt. </t>
  </si>
  <si>
    <t>725.1 Gjerder generelt
Gjerder skal utføres som flettverksgjerde. 
Portstolper skal ha solid forankring og sammenkobles under bakken.
Gjerder i henhold til krav i regelverk skal følge terrenget slik at det ikke oppstår store åpninger i underkant, maks 9 cm.</t>
  </si>
  <si>
    <t>725.3 Bommer
Behov for bommer vurderes i forhold til nærliggende trafikk og andre forhold som er av betydning for barnas sikkerhet samt forhindre utilsiktet parkering.</t>
  </si>
  <si>
    <t>725.2 Gjerder, Skoler og barnehage
Gjerder skal ha stolper av 50 mm T-jern galvanisert, og med 1” rør oppe og nede som den plastbelagte gjerdenettingen blir sydd på. Ikke lenger enn 1,5 m mellom stolpene. Flatsiden av T-en på gjerder vendes inn. Høyde: min 1,2 m.
Porter i barnehage skal ha barnesikker låseanordning.
Kjøreport medtas for vedlikehold utomhus og dimensjoneres med tanke på tilkomst med lastebil.</t>
  </si>
  <si>
    <t>Slitasje</t>
  </si>
  <si>
    <t>726 Kanaler og kulverter for tekniske installasjoner
Konstruksjoner som blir skjult under terrenget skal beskrives innmålt og koordinatfestet før overdekking.</t>
  </si>
  <si>
    <t>727 Kummer og tanker for tekniske installasjoner
Åpne overvannsrenner, rister og kumlokk skal fortrinnsvis plasseres utenfor gangsoner og sikkerhetssone for lekeapparater. Der dette ikke er mulig, skal rister og kumlokk legges i plan med overflatedekke og ha en utforming som hindrer at hjul setter seg fast, og som ikke hindrer ferdsel og fremkommelighet.
Kumlokk skal være tette, ha lokk med pinnesikre spetthull og tilfredsstille  NS EN 124. Kumlokk og rammer skal ha d = 650. 
Ristlokk unngås, men om det er nødvendig skal de plasseres lengst mulig vekk fra oppholdsområde. 
Lokk i vei/gangvei skal være kjøresterkt. 
Sandfangkummer utstyres med slukrist. 
I terreng kan hjelpesluk ha kuppelrist.
Konstruksjoner som blir skjult under terrenget skal beskrives innmålt og koordinatfestet før overdekking.</t>
  </si>
  <si>
    <t>729 Andre utendørs konstruksjoner: Tribuner og amfier
For utendørs amfi er det krav til 0,6 m inntrinn og 0,4 m opptrinn. Amfiet skal bestå av vedlikeholdsfritt materiale, eksempelvis granitt.</t>
  </si>
  <si>
    <t>730 Generelt
Utendørs VA anlegg utføres i overensstemmelse med VA-norm for Bergen kommune (Bergen kommune, u.d.).</t>
  </si>
  <si>
    <t>731 Utendørs VA
Terrengplanlegging og plassering av overvannsavløp skal koordineres slik at overvann ikke på noe sted kan renne inn i bygninger.
Det henvises for øvrig til Byggforsk detaljblad 514.114. 
Bruk av fordrøyning som prinsipp er foretrukket løsning. Overvannet ledes til et magasin/basseng eller et vegetasjonsfelt hvor vannet holdes tilbake før det tilføres grunnen, avløpsnettet eller en lokal resipient.
Overvannskum må ikke ligge nærmere enn 15 m fra sandbasseng. Dersom fordrøyningsmagasin skal etableres, utformes det primært som steinfylling. Det skal etableres sandfangskum med diameter på minimum 1,2 m i forkant av fordrøyningsmagasinet for å redusere vedlikehold og igjenfylling av steinfylling. Der det benyttes rørmagasin, basseng eller plastkassetter skal det etableres muligheter for inspeksjon og spyling/rengjøring.
Utvendige taknedløp som skal føres til grunnen for infiltrasjon eller til fordrøyning, føres via sandfangskum med dykket utløp.
Alle utendørs vann- og avløpsinstallasjoner med kummer og rørledninger, skal måles inn og koordinatfestes.
Sandfangsdybde skal være minimum 0,7 m. Kummen skal ha innvendig diameter minimum 1 000 mm.
Der hvor taknedløp føres ut over terreng skal terrenget forsterkes for å unngå utgraving.
Taknedløp skal ikke ledes ut på veier og plasser.
Sandfangskum og infiltrasjonskum skal være separate kummer.
For barnehager skal det etableres utvendig spyleanordning med tilhørende avløp ved alle innganger til grovgarderobe.
For rengjøring av plasser, veier, vanning av grøntanlegg med videre, skal det være frostfri vannutkaster med nøkkel, montert på bygning. Det skal benyttes vannutkaster som er selvdrenerende med tilbakeslagsventil. Tilførselsledning for vannutkastere skal minimum være nominelt 25 mm.  Det skal være en utekran per 40 m fasadelengde.</t>
  </si>
  <si>
    <t>471
Konstruksjoner skal utføres slik at vannbårent avisingsanlegg ikke er nødvendig. Dersom det likevel er nødvendig, skal det avtales spesielt med oppdragsgiver. Slike anlegg skal utføres med automatikk for styring og regulering og tilkobles SD-anlegget.</t>
  </si>
  <si>
    <t>733 Utendørs brannslokking
Myndighetenes/brannrådgivers krav til brannvern (kummer, hydranter, sprinkling etc.) må klarlegges på et tidlig stadium i prosjekteringen.
Bergen brannvesen sin veileder "Tilrettelegging for innsats/Brannredningsarealer og atkomstveier"  benyttes for tilrettelegging for en så rask og effektiv rednings- og slokkeinnsats som mulig. For å oppnå dette må både atkomstveier og brannredningsarealer være tilrettelagt og dimensjonert for brannvesenets behov.</t>
  </si>
  <si>
    <t xml:space="preserve">Utvendig kabelanlegg skal utføres som røranlegg i grøft. </t>
  </si>
  <si>
    <t>Kabler i grøft skal merkes på tegning, og avbildes før overdekking. Bilder leveres som FDV.</t>
  </si>
  <si>
    <t>Utvendige stikkontakter skal leveres med lokk og lås. Utvendige stikkontakter monteres ved utvendige spyleuttak. Kursfremlegget utstyres med innvendig bryter.</t>
  </si>
  <si>
    <t>Pullerter er svært utsatt for slitasje og vandalisme, og disse skal i utagangspunktet ikke benyttes. Eventuell bruk av pullerter forutsetter svært kraftig fundamentering som tåler at det klatres på utstyret, uten at de løsner eller kommer ut av posisjon. All bruk skal godkjennes av EBE.</t>
  </si>
  <si>
    <t>Ved prosjektering av utendørs belysning, må det tas stilling til om belysningen skal hindre uønsket opphold av personer rundt byggene. Dette kan for eksempel løses med egne bevegelsesdetektorer i utsatte områder, eller krav til minimumsbelysning. Mørke områder nær bygning bør ha bevegelsesaktivert lys som gir en avskrekkende effekt. Her kan det for eksempel benyttes lyskastere med integrert bevegelsesføler.</t>
  </si>
  <si>
    <t>Utendørs belysning skal styres fra sd-anlegget, basert på luxmåler og kalender. Astrour skal ikke benyttes, da publikum vil kunne oppfatte det som at lyset står på unødvendig.</t>
  </si>
  <si>
    <t>Elforbruk for utelys tilhører bygget. Men der bygget også forsyner belysning av parkområder eller gangveier, skal dette skilles ut på egen måler slik at det ikke beregnes sammen med byggets energiforbruk. Kravet fravikes ved neglisjerbare laster.</t>
  </si>
  <si>
    <t>Det skal benyttes solid utstyr. Utstyret skal ikke oppfordre til hærverk ved for eksempel å ha utstikkende deler som klatres på.</t>
  </si>
  <si>
    <t>Av hensyn til hærverk, trafikk, lek etc. skal markbelysning unngås på skoler og barnehager.</t>
  </si>
  <si>
    <t>Led armaturer skal prosjekteres slik at de ikke blender naboer.  Lysmaster bør ha en inntrukket lyskilde.</t>
  </si>
  <si>
    <t>Det skal utarbeides en utvendig belysningsplan for bygget med beregnede lux verdier.</t>
  </si>
  <si>
    <t>745 Utendørs elvarme
Konstruksjoner skal fortrinnsvis utføres slik at avisingsanlegg ikke er nødvendig.
Elektriske anlegg for snøsmelting/avising kan medtas, om nødvendig, etter særskilt godkjent fravik:
•	Foran de mest trafikkerte dører og porter, blant annet av hensyn til redusert renholdsbehov og fastfrysing.
•	I betongtrapper som fører til innganger.
•	I bratte deler av trafikkerte arealer.
•	I massive ramper for bevegelseshemmede.
•	Takrenne nedløp.
Når utendørs snøsmelte anlegg anlegges, skal det tas hensyn til universell utforming og spesielle behov for å kunne ivareta rømningsvei/fluktvei fra bygget.
Automatikk/ styring.
Det forutsettes at snøsmelte anlegget utføres med automatikk for styring med temperatur- og fuktighetsdetektor i øvre overflatebelegg. Anlegget skal styres etter værprognoser fra et meteorologisk institutt.
Følgende utstyr for snøsmelte anlegg skal monteres lokalt i styreskap ute på anlegget:
•	Retningsbestemt jordfeilvarsler.
•	Solid State-relé for styring av varmeelementene
•	Undersentral med digitale og analoge I/O for overvåking og styring. 
•	Alarm med jordfeilvern utløst
Hvis det etableres frostutsatte nedløpsrør, takrenner, taksluk, generelle sluk, etc. skal disse ha varmekabler som styres av elektroniske maks/min termostat og tilkobles SD anlegget. 
Varmeanleggene skal inngå i en prioriteringsliste og skal kunne automatisk kobles ut av maksimalvokteranlegget.</t>
  </si>
  <si>
    <r>
      <rPr>
        <sz val="11"/>
        <color rgb="FF000000"/>
        <rFont val="Calibri"/>
        <family val="2"/>
      </rPr>
      <t>760 Generelt
Ved valg av dekker skal egnethet i forhold til bruk og vedlikehold vurderes.
Utvendige veier og plasser skal dimensjoneres etter "Vegnormalene" (Statens vegvesen, 2014), relevante Byggforsk detaljblad samt Bergen kommunes egen «Veileder: arbeid og graving i kommunal veg- og gategrunn» (Bergen kommune, 2015).</t>
    </r>
    <r>
      <rPr>
        <strike/>
        <sz val="11"/>
        <color rgb="FF000000"/>
        <rFont val="Calibri"/>
        <family val="2"/>
      </rPr>
      <t xml:space="preserve">
</t>
    </r>
    <r>
      <rPr>
        <sz val="11"/>
        <color rgb="FF000000"/>
        <rFont val="Calibri"/>
        <family val="2"/>
      </rPr>
      <t>Det skal være fastdekke inn mot inngangsparti, på skoleplasser, gangveier, adkomstveier og parkeringsplasser. Som kantstein nyttes primært betong plasstøpt med maskin. Alternativt nyttes granitt satt i betong, eller betongstein av godkjent kvalitet. Det skal ikke nyttes limt kantstein.
Belegg nær innganger skal tåle høytrykksspyling.
Gangveier skal ikke legges så nær bygning at takras eller snø fra takrydding faller ned på veien.
Gressarealer skal ikke avsluttes mot grus, jord etc. Gressareal skal alltid begrenses av tette materialer som asfalt, betong, kantstein eller lignende.
Alle kjøreveier, parkeringsplasser og øvrige plasser skal ha fast dekke som kan tåle vanlige arbeidsmaskiner utstyrt med kjettinger.
Bruk av forskjellige materialer og farger i underlaget kan virke som ledelinjer og gjøre det lettere å orientere seg.</t>
    </r>
  </si>
  <si>
    <t>Inngangsparti skal være terskelfrie. Terskelfrie utgangsdører skal ha fri vandring uten risiko for at fremmedlegemer kan skile seg fast under dører (grus/steiner som setter seg fast i rister).</t>
  </si>
  <si>
    <t>760 Generelt
Siste oppdaterte versjon av «Veiledning for tilrettelegging for innsats for rednings- og slokkemannskaper" (funksjonskrav fra Bergen brannvesen sin nettside) skal følges.</t>
  </si>
  <si>
    <t>761 Veger
Gang- og biltrafikk skal holdes mest mulig atskilt.  Kjørevei for parkering, avstiging, varelevering og søppeltømming skal forsøkes skjermet fra gangsoner og elevenes oppholdsplasser.
Det skal være opparbeidede gangveier som mest mulig bør følge naturlige ferdselslinjer og på enkel måte forbinde de ulike avdelingene/sonene i anlegget.
På vinterstid skal alle gangveiene og bruksområdene lett kunne ryddes for snø med maskinelt utstyr. Kummer med vannuttak skal lett kunne ryddes for snø for å sikre enkel tilgang for brannvesen ved eventuell brann. Belegg skal ha en bæreevne og overflateegenskaper slik at:
•	Det gir fast og jevnt dekke slik at hjul, etc. ikke synker ned.
•	Nivåforskjeller skal ikke overstige 20 mm.
•	God friksjon/glidefasthet skal ivaretas i våt og tørr tilstand. 
•	Åpne fugebredder i de valgte dekketyper skal ikke være mer enn 10 mm.
Hovedinnganger skal skjermes for bilkjøring som i prinsippet skal stanse ved felles parkeringsplass.</t>
  </si>
  <si>
    <t>762.5 Parkeringsplasser
Parkeringsplasser skal plasseres atskilt fra ferdselsområder. 
Antall og utforming av parkeringsplasser for bil, elbil, bevegelseshemmede og sykkelparkering skal være i henhold til den enhver tid gjeldende Parkeringsnorm i Bergen kommune (Bergen kommune, u.d.). En plan for hvordan barn kan hentes og bringes i forbindelse med barnehager og parker utarbeides.
Alle kommunale bygg, skal tilrettelegges med trygg sykkelparkering, fortrinnsvis under tak. Det skal vurderes fra prosjekt til prosjekt om det skal etableres tak eller skjerming for sykkelparkering. Sykkelparkering må også hensynta lademulighet for EL-sykler/EL-sparkesykler.</t>
  </si>
  <si>
    <t>762.1 Generelt
Plasser skal ha overflate tilpasset sin bruk med hensyn til sikkerhet og slitasje.
Alle jordskråninger avgrenses med kantstein eller tilsvarende for å hindre vann å transportere løsmasser inn på veier og plasser
Inngjerding av ballbaner skal vurderes basert på omkringliggende forhold. Det skal være ballfangergjerde der terrenget heller bort fra banen og hvor det er naturlig å beskytte mennesker/installasjoner/bygg. Idrettsservice må kontaktes i det enkelte forhold.
Eksempelvis må der være ballfangergjerde mellom ballbane og:
•	parkeringsplass
•	lekeområde
•	vei, sykkelveg og fortau
•	hellende terreng bort fra banen
•	bygg med vinduer
Når det gjelder høyde og kvalitet på ballfangergjerde, skal Idrettservice kontaktes. Tykkelse på stolper, feste av stolper (tverrstag og støttestag), tykkelse på netting, innbinding, tykkelse på plasttrekk på nettingen osv. 
Skoleplasser skal ha asfaltert dekke med asfalt ca. 100 kg/m2 Agb11 og med fall til sandfang på minimum 1:50.</t>
  </si>
  <si>
    <t>762.2 Lomme for av-/påstigning
Kantstein, pullerter eller tilsvarende skal benyttes ved adskillelse av kjørevei fra lomme for av/påstigning. Belysningspullerter skal ikke benyttes.
Det skal opparbeides en lomme, direkte tilknyttet gangvei, med muligheter for av- og påstigning fra kjøretøy. Lommen skal være dimensjonert for minibuss for HC transport eller større buss.</t>
  </si>
  <si>
    <t>762.4 Sandkasser
Sandkasse skal ha nødvendig oppbygging for å hindre gjennomtrenging av vegetasjon og at sand filtreres vekk.
Avstand fra sandbasseng til inngangsparti må være slik at et minimum av sand bringes inn i bygning via barns klær og sko. Utforming av sandbasseng må være slik at sand ikke spres utover sandbassengets avgrensing, f.eks. anbefales nedsenket sandbasseng.
Sandbasseng skal ha tilkomst med lastebil for sandpåfylling. 
Sluk bør ikke ligge for nært sandbasseng for ikke stadig å bli fylt med sand. 
Sluk nært sandbasseng utformes slik at sand ikke føres unødig til sluk.
Sandkasser skal ikke ha funksjon som fallsikring.</t>
  </si>
  <si>
    <t>762.3 Lekeområder
Forankring i bakken skal ikke være av trevirke og stolper skal kunne skiftes uten å grave opp underlaget. Fallunderlaget skal rammes inn. Fallunderlaget skal være drenerende.  Dokumentasjon på hvilken støtdempende kvalitet materialet har kreves. Lekeapparater skal ikke plasseres nærmere enn 2 m fra interne veier og plasser/områder som er planlagt brøytet om vinteren.</t>
  </si>
  <si>
    <t xml:space="preserve">770.2 Stedlige masser
Anleggsgartner skal godkjenne stedlige masser som er lagt i depot for etterbruk. Det skal undersøkes om det er uønskede arter som er på Artsdatabanken før massene godkjennes til gjenbruk.
Stedlige masser som inneholder Parkslirekne (Fallopa japonica) skal leveres på godkjente deponier og behandles som spesial avfall. Instrukser for bekjempelse skal følges (Fagus, 2010). </t>
  </si>
  <si>
    <t>770.1 Generelt
Det bør avsettes så store områder til grøntareal at uteanleggene blir frodige og oppdelt i rom av forskjellig størrelse. Grøntarealene gis en form og en plassering som ikke er i konflikt med naturlige gangsoner i anlegget.
Ved opparbeiding av utearealer der det kan forventes stor slitasje, skal det vurderes slitasjehindrende tiltak som opphøyde bed, ekstra gangstier, god drenasje og midlertidig inngjerding av nyplantinger. 
•	Det skal leveres ren vekstjord som ikke inneholder ugress eller andre farlige substanser. 
•	Tilføring av sand i jord skal alltid vurderes av anleggsgartner.
•	Jordplanering på sprengstein utføres med tykkelse minimum 40 cm.
•	Myrjord skal ikke brukes på utearealet i barnehager og skoler.
•	Vekstjordlag legges ut med tykkelse på min. 15 cm for gressareal, min. 40 cm for buskfelt og min. 70 cm for trær. 
•	I plantefelt skal vekstjordlaget ikke inneholde stein større enn 50 mm eller så mye finpartikler at vann har vanskelig for å trenge gjennom jorden.
Tiltak rundt bygget for enklere vedlikehold og for å unngå skader på yttervegg/tak: 
•	Min. 50 cm betongheller/stripe av hardt underlag mellom bygning og gressplen/jord.
•	Busker plantes med min. avstand 1,5 m fra yttervegg (forenkler vedlikehold av yttervegg).
•	Større trær plantes med min. avstand 8 m fra yttervegg (unngår vokst inn i yttervegg/drenering).</t>
  </si>
  <si>
    <t>770.3 Lekeareal, Skole og barnehage
Utvendig lekeareal skal godkjennes av Etat for helsetjenester, ved Helsevernenheten.
For å forhindre jordforurensning i jord til barnehager og lekeplasser, skal Krav til jordleverandør (Bergen kommune, 2008) følges. Dokumentasjon på jordanalyser skal være en del av FDV dokumentasjonen.</t>
  </si>
  <si>
    <t xml:space="preserve">771 Gressarealer 
Gressplen må ikke anlegges nærmere en 0,5 m fra bygningen. 
Bruksplen skal tåle hard slitasje, og vekstjordlaget skal overholde kravene i 52NS 3420 del K (gressdekke). Ved overlevering skal gressdekningen være 100 % og gresset skal være nyslått etter minimum 2 slåtter. </t>
  </si>
  <si>
    <t>772.2 Skoler og Barnehager
Det skal benyttes robust og aggressiv vegetasjon som tåler tung slitasje. Det bør unngås planteslag med pollen som kan medføre allergiske reaksjoner hos barn. 
For Barenhager er det ønskelig med innslag av bærbusker og frukttrær.</t>
  </si>
  <si>
    <t xml:space="preserve">772.4 Sykehjem 
Det kan med fordel nyttes planter som folk flest "gjenkjenner".  
Innslag av bærbusker og frukttrær er ønskelig. 
Beplantingens uttrykk sett fra "vindusplass" til alle årstider skal prioriteres. 
Det skal legges spesiell vekt på beplantning som stimulerer de ulike sansene (sansehager): hørsel, lukt, syn, følelse. </t>
  </si>
  <si>
    <t>772.1 Generelt 
Planter må ikke være giftig eller skadelig for brukere på annen måte. 
Busker bør ha god "dekkevne" og være uten mye torner eller giftige bær. Ved overlevering skal plantene være friske og i god vekst. Jorden skal være fri for rotugress. Planter skal være i henhold til klasse I i 53NS 4400. Størrelse 30-40 cm eller 3  4 greiner for planter som blir høyere enn 1 m og 25-30 cm for småvokste planter. Plantene skal som hovedregel leveres som klumpplanter. 
Plantene i det enkelte buskfelt skal settes så tett at plantene vokser sammen.  
Allé-trær skal ha størrelse på min. 10-12 cm i stammeomkrets og høyde 3,5 m.  
Vegetasjon som er nålefellende bør ikke plasseres for nær byggets innganger. 
Eksisterende trær skal beskyttes mot skade av maskiner o.l. Beskyttelsen skal dekke det område hvor det er fare for skade. Den skal festes forsvarlig uten å trenge inn i treet. 
For beskyttelse mot trafikk med anleggsmaskiner og lagring av lettere materialer, skal det legges ut et 0,2 m tykt gruslag oppå rotsonen der det forventes kjøring over denne. Oppå gruslaget legges trykkutjevnende plater. 
Det skal ikke beplantes større blomster, busker, trær o.l inntil fasader, da dette kan hindre tilkomst til stillas for vedlikehold av bygget og tilgang til rømningsvei/fluktvei fra bygget. Valgt løsning vil i tillegg gi redusert bidrag for brannbelastning inntil byggfasade.</t>
  </si>
  <si>
    <t>773.6 Lekeplassutstyr 
En forutsetning for at eier av lekeplass og lekeplassutstyr kan ivareta sitt ansvar er at planlegger/utbygger har valgt riktige kravspesifikasjoner som grunnlag for utformingen, og at det er mulig å etablere gode rutiner for internkontroll og vedlikeholdsarbeid. I prosjekteringsfasen konsulteres eier og Barnas Byrom for gjennomgang av prosjektert løsning før godkjenning.  
Det henvises for øvrig til 54NSEN 1176, 55NSEN 1177, samt relevante byggdetaljblad</t>
  </si>
  <si>
    <t>773.1 Generelt 
Alt utstyr skal være hærverkssikkert, festes til grunnen og være vedlikeholdsfrie.  
Sittebenker, bord, blomsterkasser og annet utstyr 
Benker og bord i kraftig, vedlikeholdsfri utførelse plasseres i rimelig omfang. Behovet og omfang skal avklares i prosjekt. Benker og andre utemøbler skal ha en utforming, vekt eller innfesting som hindrer utilsiktet fjerning av utstyret. Det skal være tatt hensyn til universell utforming. Plassering skal risikovurderes ift. fare for påsatte branner og tilkomst til bygg for utrykningskjøretøy.</t>
  </si>
  <si>
    <t xml:space="preserve">773.2 Flaggstang 
Det skal være en flaggstang per skole. 
Det skal være en flaggstang per sykehjem. 
Flaggstang skal være frittstående og plasseres slik at den kan legges ned. 
Leveres komplett med flagg og line. </t>
  </si>
  <si>
    <r>
      <t>Utvendige søppelbøtter:</t>
    </r>
    <r>
      <rPr>
        <u/>
        <sz val="11"/>
        <color theme="1"/>
        <rFont val="Calibri"/>
        <family val="2"/>
        <scheme val="minor"/>
      </rPr>
      <t xml:space="preserve">
</t>
    </r>
    <r>
      <rPr>
        <sz val="11"/>
        <color theme="1"/>
        <rFont val="Calibri"/>
        <family val="2"/>
        <scheme val="minor"/>
      </rPr>
      <t>Søppelbøtter skal være av ubrennbar material, og plassering av disse skal risikovurderes ift. fare for påsatte branner. Søppelbøtter skal ikke plasseres på brennbar vegg eller ved brennbart takoverbygg. Plassering av  utvendige søppelbøtter skal angis på en oversiktstegning for byggets uteareal.</t>
    </r>
  </si>
  <si>
    <t>Utebod 
Dersom det er behov for låsbar utebod, plasseres denne fortrinnsvis i bygningskroppen. Utebod skal være detektert og koblet mot byggets brannalamanlegg. Lås til dør skal være en del av byggets nøkkelsystem. Utebod skal ha tilgjengelig slukkeutstyr, herav brannslange.</t>
  </si>
  <si>
    <t>Nettverksoppsett for byggautomasjon: Bergen kommunes switcher skal benyttes. Da kobles alle nettverkskomponenter inn på felles nettet. Det er svært viktig at bacnet id og ip-adresser settes riktig, samt at det ikke forekommer whois spørringer eller annen støy som går ut på det felles nettet.</t>
  </si>
  <si>
    <t>Undersentralene og styringen av anleggene skal ikke være avhengig av toppsystem/SD-server for å fungere.</t>
  </si>
  <si>
    <t>Alle mekaniske komponenter (feks. motorer, ventiler og spjeld) skal ha pålitelig tilbakemelding for drift/posisjon. Tilbakemelding fra kontaktsett på kontaktor/relé aksepteres ikke. Strømtrekkrelé kan unntaksvis aksepteres.</t>
  </si>
  <si>
    <t>All service på SD-anlegg skal dokumenteres med servicerapport. Rapporten skal inneholde Arbeidsomfang, Tidsbruk, Ordrenummer, Hvilken type komponent som har gitt feil og eventuell årsak.</t>
  </si>
  <si>
    <t> </t>
  </si>
  <si>
    <t>Det skal tas backup før og etter endringer i SD-anlegget. Backup skal lagres hos leverandør og på lokal SD-server, og skal alltid være tilgjengelig for kommunen.</t>
  </si>
  <si>
    <t>Oppgradering av programvare og utbytting av undersentraler for å oppnå kompatibilitet med programvare skal forhåndsgodkjennes av Enøk og internstøtte.</t>
  </si>
  <si>
    <t>SD-anlegget skal ha egen, lokal web-server med brukergrensesnitt basert på HTML versjon 5 eller nyere.</t>
  </si>
  <si>
    <t>Alle lisenser på serveren skal ha ubegrenset levetid.</t>
  </si>
  <si>
    <t>SD-leverandør skal levere komplett pc med web-server.</t>
  </si>
  <si>
    <t>Systemet skal støtte minimum 10 samtidige brukere</t>
  </si>
  <si>
    <t>SD-server skal plasseres innelåst i teknisk rom eller egnet skap og stå fysisk beskyttet.</t>
  </si>
  <si>
    <t>SD-server skal ikke ha brannmur aktivert</t>
  </si>
  <si>
    <t>Ved restart av SD-server skal det ikke være behov for å skrive inn brukernavn/passord for at SD-anlegget skal starte opp. Webserver og andre programmer skal starte opp automatisk, og SD-anlegget med alle funksjoner skal så være tilgjengelig over nettverket.</t>
  </si>
  <si>
    <t>Det skal være mulig å fjernstyre SD-server via Remote Desktop. Bergen kommune skal gis tilgang.</t>
  </si>
  <si>
    <t>SD-server skal ha separat integrert solid state disk for automatisk backup. Det skal utføres automatisk backup ukentlig, backupen skal inneholde alle program og konfigurasjon for leveransen, både for undersentraler og toppsystem. Det skal være tilstrekkelig kapasitet til hele byggets levetid, men det tillates å konsolidere seg ned til et lavere intervall på backuper eldre enn 6 mnd.</t>
  </si>
  <si>
    <t>Leverandøren må finne et system som balanserer lagringsplass og antall kopier.</t>
  </si>
  <si>
    <t>Maskinnavn for SD-server skal være «SD_&lt;byggnavn&gt;».</t>
  </si>
  <si>
    <t>SD-server skal ikke brukes til normal betjening av systemet, og all funksjonalitet i SD-anlegget skal være tilgjengelig gjennom web-grensesnittet. Dette inkluderer administrasjon av brukere, oppsett av logger, mailoverføringer etc.</t>
  </si>
  <si>
    <t>SD-server skal være fri for unødvendige programmer og «bloatware» fra produsent.</t>
  </si>
  <si>
    <t>Maskinen skal leveres med den siste oppdaterte versjonen av all relevant programvare.</t>
  </si>
  <si>
    <t>SD-leverandør tillates ikke å sette opp egne permanente kommunikasjonslinjer, som 4G-modem eller annen bredbåndsforbindelse for fjerntilgang til maskinen. Dette inkluderer fjernstyring gjennom Remote Desktop og TeamViewer samt kommunikasjon med egne portalløsninger. Det tillates imidlertid å sette opp et 4G-modem for fjerntilgang under byggeperioden og prøvedrift, som skal fjernes når anlegget er ferdigstilt og overlevert. Enøk og internstøtte skal bli informert når 4G modem er i bruk eller fjernes.</t>
  </si>
  <si>
    <t>Man skal nå web-grensesnittet ved kun å skrive inn systemets IP-adresse i standard nettleser. Det skal ikke være nødvendig å skrive portnummer.</t>
  </si>
  <si>
    <t>Alle funksjoner i tilbudt system skal være ferdig utviklet og utprøvd på kontraktstidspunktet. Det aksepteres ikke at funksjonalitet ikke kan leveres pga. at man venter på patch eller ny programversjon fra produsenten. Dette gjelder også kompatibilitet for nettlesere.</t>
  </si>
  <si>
    <t>Det skal ikke være mulig å stenge ned SD-anlegget uten å være logget inn som sysadmin.</t>
  </si>
  <si>
    <t>SD-anleggets systemklokke skal synkroniseres automatisk over internett, slik at den alltid er riktig. Det skal også være mulig å stille SD-anleggets systemklokke manuelt. Klokken skal synkroniseres med undersentraler.</t>
  </si>
  <si>
    <t>Anlegget skal fungere kun tilkoblet kommunens tekniske nett. Det skal ikke være nødvendig å koble seg opp mot portaler, skyløsninger, Citrix eller internett forøvrig for å få tilgang til funksjoner som er beskrevet i denne anviseren.</t>
  </si>
  <si>
    <t>Det blir ikke godtatt at noe som helst programvare ut over standard nettleser er nødvendig for å betjene SD-anlegget over nettverket.</t>
  </si>
  <si>
    <t>I utgangspunktet skal ikke SD-anleggene tilknyttes portaler / skyløsninger. SD-leverandør har likevel anledning til å presentere dette som en valgfri opsjon til hovedleveransen. Det presiseres at dette ikke kan være en erstatning for funksjonalitet som er beskrevet i dette dokumentet. BF skal aktivt tegne eventuelt abonnement på løsningen før det kan påløpe kostnader.</t>
  </si>
  <si>
    <t>Det skal være full kompatibilitet med siste versjon av nettlesere på leveransetidspunktet</t>
  </si>
  <si>
    <t>Enøk og internstøtte skal inviteres til å gjennomgå skjermbilder og oppsett i systemet så tidlig som mulig. Formålet er å sjekke at leverandøren er i stand til å levere tilbudt løsning og bli enige om øvrig design av systemet. Dette er ikke en test av fysisk installasjon, og man trenger for eksempel ikke vise korrekte live-verdier fra anlegget. Det er selve designet av skjermbilder som skal godkjennes</t>
  </si>
  <si>
    <t>Undersentraler i nye systemer skal kommunisere på BACnet IP.</t>
  </si>
  <si>
    <t>Kommunikasjon mellom undersentraler og feltutstyr skal være på standardiserte åpne protokoller.</t>
  </si>
  <si>
    <t>Alt feltutstyr skal være tilgjengelig som BACnet objekter</t>
  </si>
  <si>
    <t>Kommunikasjon mellom systemer:
All data skal være tilgjengelig, og ha standardisert grensesnitt mot eksterne systemer på teknisk nett.</t>
  </si>
  <si>
    <t>Alarmer skal kunne overføres, kvitteres og nullstilles av eksternt system. Det må leveres dokumentasjon på hvilket API som er tilgjengelig.</t>
  </si>
  <si>
    <t>Navngivning av nettverkskomponenter:
SD-server skal ha nettverksnavn «SD_&lt;byggnavn&gt;». Type bygg forkortes:
o Skole=SK
o Barnehage=BH
o Idrettshall=IH
o Sykehjem=SH
o Oppveksttun=OT
Undersentraler og annet IP-utstyr som ventilasjonsanlegg skal ha navn «SD_byggnavn*_*beskrivelse*». For eksempel «SD_Minde_SK_36001» eller «SD_Minde_SK_US01».</t>
  </si>
  <si>
    <t>Alt utstyr skal fysisk merkes med IP-adresse</t>
  </si>
  <si>
    <t>Merking i SD-anlegget skal samsvare med fysisk merking av komponenter. Men tag og loggfiler skal alltid navngis med byggnummer, selv om dette ikke er med på fysisk merking.</t>
  </si>
  <si>
    <t>Øvrig navngiving av interne tag og dataverdier i SD-anlegget skal følge samme globale TFM-baserte merking som resten av bygget.</t>
  </si>
  <si>
    <t>Alle komponenter ute i anlegget skal merkes med graverte skilt med sort tekst på hvit bunn. Skiltene skal festet med strips på kabel til komponenten ved komponenten, sånn at komponenten kan skiftes ut. Merkelapper, plastlapper, plasttape eller lignende med klebestoff vil ikke bli godtatt. Komponenter skal merkes med benevnelse og komponentnummer i henhold til anleggets kodesystem.</t>
  </si>
  <si>
    <t>Merking av komponenter utenfor betjeningshøyde skal være synlig og lesbar fra gulvnivå</t>
  </si>
  <si>
    <t>Dersom komponenter ligger skjult over himling, skal det i tillegg merkes under himlingen.</t>
  </si>
  <si>
    <t>Alle komponenter på alle leverte systemer skal merkes. Dette gjelder også intern merking av utstyr på ferdigbygde pakker.</t>
  </si>
  <si>
    <t>SD-leverandør skal sette opp tre forhåndsdefinerte maler for brukergrupper.
Lese: Bare lesetilgang på systembildene
Drift: Full tilgang til det som er tilgjengelig i systembildene, ikke innregulerte verdier.
Administrator: Alt</t>
  </si>
  <si>
    <t>Grafikken skal være basert på HTML5 eller nyere. Grafikken skal ligge direkte i nettleseren. Det vil si at man ikke kan lage en fjernstyring av annen programvare / virtuell server etc. basert på andre systemer som «streames» til nettleseren gjennom et HTML5 grensesnitt.</t>
  </si>
  <si>
    <t>Grensesnittet skal være logisk oppbygd, og ha fokus på at ofte brukte funksjoner kan betjenes med færrest mulig klikk.</t>
  </si>
  <si>
    <t>Systembilder skal tegnes som prosessbilder med 2D grafiske symboler, ikke grafikk som etterligner det fysiske utseende.</t>
  </si>
  <si>
    <t>Grafikken skal være ryddig, sammenhengende og uten overlappende elementer. Systemet blir ikke akseptert før alle «bugs» i grafikken er ordnet.</t>
  </si>
  <si>
    <t>Det skal være enkelt å se hvilke verdier som hører til hvilken komponent.</t>
  </si>
  <si>
    <t>Dynamiske punkter i skjermbilder skal oppdateres fortløpende, uten å måtte trykke «refresh».</t>
  </si>
  <si>
    <t>Dynamiske verdier skal presenteres som «real-time»</t>
  </si>
  <si>
    <t>Grafiske elementer skal automatisk skaleres og menyer tilpasses skjermstørrelse. Det skal være mulig å zoome i alle systembilder uavhengig av menyelementene. Det skal ikke forekomme pikselering ved zooming av bilder. Tekstelementer skal ha ren og lesbar grafikk uansett størrelse.</t>
  </si>
  <si>
    <t>Dette kan løses med for eksempel skalerbar vektorgrafikk (.svg) på bilder og symboler.</t>
  </si>
  <si>
    <t>Alle symboler/objekt i skjermbildene skal lenke til tilhørende informasjon.</t>
  </si>
  <si>
    <t>Alle systembilder skal ha link til dokumenter med "som bygget" funksjonsbeskrivelse, prosjekteringsgrunnlag og tilhørende FDV . Funksjonsbeskrivelsen skal inneholde tekniske vurderinger rundt settpunkter og regulering, samt min / maks verdier og hvilke konsekvenser endringer kan få for andre systemer.</t>
  </si>
  <si>
    <t>Skjermbildene skal være «som bygget», og samsvare med tegninger og funksjonsbeskrivelse.</t>
  </si>
  <si>
    <t>Alle skjermbilder skal ha notatfunksjon.</t>
  </si>
  <si>
    <t>Systemet skal også ha en sentral notatfunksjon for å notere ned driftsinformasjon. Disse notatene skal ha egen hendelseslogg.</t>
  </si>
  <si>
    <t>Intensjonen til EBE er å synliggjøre notater fra skjermbilder i en sentral liste. Det gir oss mulighet til å se notathistorikk.</t>
  </si>
  <si>
    <t>SD-leverandør tillates å sette inn logo på startsiden til SD-anlegget. Ut over det skal det ikke forekomme firmalogo på noen skjermbilder.</t>
  </si>
  <si>
    <t>Grafer skal være todimensjonale, uten forstyrrende grafikk og effekter</t>
  </si>
  <si>
    <t>Når man beveger musen i grafbildet, skal verdier til grafen vises.</t>
  </si>
  <si>
    <t>Alle øyeblikkverdier skal linke til trendbilder.</t>
  </si>
  <si>
    <t>Alle tag skal kunne legges til en graf direkte fra systembildet, og det skal være mulig å hente inn alle tag i systemet fra en samlet, hierarkisk oversikt.</t>
  </si>
  <si>
    <t>Alle CO2- og temperaturfølere for rom skal inkluderes i en ferdig oppsatt trendbilde</t>
  </si>
  <si>
    <t>SD-anlegget skal støtte generering av brukerdefinerte rapporter, med justerbart måleinterval og mulighet til å sende på epost.</t>
  </si>
  <si>
    <t>Det brukes kortversjon av tagnavn (eks. RT401) når systemnavnet er angitt på skjermen.</t>
  </si>
  <si>
    <t>For komponenter og systemer med egen strøm eller energimåler, skal effekten vises i systembildet.</t>
  </si>
  <si>
    <t>Større tekniske komponenter som vifter, pumper og elkjeler skal merkes med oppgitt effekt.</t>
  </si>
  <si>
    <t>Beregnet virkningsgrad for varmepumper og varmevekslere skal vises i systembildet.</t>
  </si>
  <si>
    <t>COP nåverdi, COP de siste 7 dager og SCOP [januar-desember] skal i tallform vises i systembildet.</t>
  </si>
  <si>
    <t>SFP (Spesific Fan Power kW/m3 /s) nåverdi skal være i systembilde for ventilasjon med logg for månedlig gjennomsnitt</t>
  </si>
  <si>
    <t>Utekompenseringskurve skal ha minimum 5 knekkpunkter.</t>
  </si>
  <si>
    <t xml:space="preserve">Oversiktsbilder og romstyring:
For ventilasjonsanlegg, skal skjermbildet oppgi dekningsområde (for eksempel «Ventilasjon 1.etg bygg A) og luftkapasitet. Det skal laget en planskisse som med skraverte farger viser dekningsområdet til de forskjellige ventilasjonssystemene. Det skraverte området skal linke til systemet. </t>
  </si>
  <si>
    <t>Oversiktsbilder og romstyring:
For temperatur skal målt verdi, gjeldende settpunkt, antall grader manuell overstyring og pådrag vises i alle rom</t>
  </si>
  <si>
    <t>Oversiktsbilder og romstyring:
For CO2 skal målt settpunkt, verdi og pådrag for spjeld vises i alle rom</t>
  </si>
  <si>
    <t>Oversiktsbilder og romstyring:
Driftsmodus (komfort / natt / ferie…) skal vises for alle rom</t>
  </si>
  <si>
    <t>Oversiktsbilder og romstyring:
Alle settpunkt og pådrag skal kunne overstyres samlet og individuelt, med tidsbegrensing.</t>
  </si>
  <si>
    <t>Felles settpunkt ønskes for å enkelt sette riktig temperatur (vinter/sommer) i ferier og helligdager. Felles pådrag for å enklere feilsøke.</t>
  </si>
  <si>
    <t>Oversiktsbilder og romstyring:
Hvert rom skal ha et ikon som skifter farge ettersom temperatur er over eller under gjeldende settpunkt. Gradientutfylling fra mørkeblå til lyseblå under settpunkt, fra lyserød til mørkerød over settpunkt.</t>
  </si>
  <si>
    <t>Brukeren ser visuelt hvilke rom som avviker fra settpunkt.</t>
  </si>
  <si>
    <t>Oversiktsbilder og romstyring:
Hvert planbilde skal ha en funksjon som endrer settpunkt for alle rom samtidig. Funksjonen skal inkludere komfort, nattsenking og feriemodus for temperatur og CO2.</t>
  </si>
  <si>
    <t>SD-anlegget skal ha en liste over alle tilkoblede alarmer med status. Denne skal ha filter og sorteringsfunksjon.</t>
  </si>
  <si>
    <t>ALLE alarmtekster skal ha inneholde TFM merking, og ha beskrivende tekst som er forståelig for en som ikke kjenner bygget. Alarmliste med beskrivelser skal være med i FDV dokumentasjonen.</t>
  </si>
  <si>
    <t>Alarmer skal ha 3 nivåer: 
1. prioritet. (Kritiske alarmer som kan føre til skade på personer / materiell og overføres til vaktsentral utenfor arbeidstid)
2. Prioritet. (Driftsstans / feil som ikke fører til umiddelbar materiell skade)
3. Prioritet. (Vedlikehold / slitasje / filter – feil som ikke umiddelbart påvirker drift eller krever tilsyn)
Alarmprioriteten skal være justerbar fra SD-anlegget for hver alarm, via adminbruker.</t>
  </si>
  <si>
    <t>Forriglinger:
Det skal legges inn sikkerhetsfunksjoner som forhindrer trykk og temperaturer som kan skade systemet eller føre til at det driftes ineffektivt og generelt sikre at man ikke kan avvike fra driftsinstrukser. Dette gjelder for eksempel begrensing Tmax for rørsystemer, sikre optimal drift av varmepumpe ved å begrense antall start / stopp, kjøring av pumper mot stengte ventiler etc. SD-leverandør skal kontakte ITB for å få oversikt over hvilke funksjoner som skal legges inn.</t>
  </si>
  <si>
    <t>Overstyring:
Alle spjeld og ventiler skal kunne overstyres individuelt og for hele systemet, og ha manuell tidsbegrensing.</t>
  </si>
  <si>
    <t>Felles styring av romregulerende spjeld gjør det mulig å teste/feilsøke. For eksempel ved  Vmin / Vmax.</t>
  </si>
  <si>
    <t>Pumper og varmekilder/kjøling i energisentral skal kunne slås av automatisk ved angitt utetemperatur.</t>
  </si>
  <si>
    <t>Varmepumper og elkjel:
Alle regulerende settpunkt for VP skal kunne justeres fra SD-anlegget</t>
  </si>
  <si>
    <t>Varmepumper og elkjel:
Varmepumpen skal være primær varmekilde, elkjel skal bistå som spisslast. Dersom det er feil eller kommunikasjonsfeil med VP gis elkjel starttilatelse, den får også starttilatelse dersom temperaturen på varmestokken er lavere enn justerbar grense. Dette skal utløse alarm.</t>
  </si>
  <si>
    <t>Start av spisslast skal kunne tidsforsinkes i forhold til varmepumpe.</t>
  </si>
  <si>
    <t>Varmepumpen skal styre spisslasten via underkontroller.</t>
  </si>
  <si>
    <t>Systemet skal automatisk beregne oppvarmingstid for rom, basert på historiske verdier, og starte kalenderstyrt oppvarming deretter. Tilsvarende skal oppvarmingen stanse før brukstiden er over, sånn at temperaturen begynner å synke med inntil 1 grad. Beregnet aksellerasjonstid skal kunne resettes og det skal være mulig å lese av historiske verdier. Gjeldende akselerasjonstid skal vises i skjermbildet. Oppvarming skal ikke kunne starte før kl. 00:00. Rom som trenger så lang akselerasjonstid at de må begynne ved midnatt, skal gi alarm.</t>
  </si>
  <si>
    <t>Systemet skal ha effektstyring, hvor elektriske og vannbårne laster skal kunne kobles ut i perioder. Maks timeeffekt skal beregnes av historisk data, men ha mulighet for manuell justering på admin brukernivå.</t>
  </si>
  <si>
    <t>Det skal være funksjon for å begrense maksimalt strømforbruk innenfor en enkelttime i løpet av en måned. Høyeste timeforbruk i en måned dikterer effektledd i nettleie.</t>
  </si>
  <si>
    <t>Grense for maks effektuttak skal kunne settes for hver enkelt måned.</t>
  </si>
  <si>
    <t>Det skal være en oversikt som viser hvor mye effekt og hvilke laster som til enhver tid er koblet ut.</t>
  </si>
  <si>
    <t>Det vil variere mellom toppsystem.</t>
  </si>
  <si>
    <t>Ventilasjonsanlegg:
Alle temperaturregulerende settpunkt i ventilasjonssystemene skal styres fra SD-anlegget.</t>
  </si>
  <si>
    <t>Ventilasjonsanlegg:
Innregulerte settpunkt skal bare kunne justeres når man er logget inn som admin bruker.</t>
  </si>
  <si>
    <t>Ventilasjonsanlegg:
Ved overskredet angitt gjennomsnittlig avtrekkstemperatur i driftstiden skal ventilasjonsanlegget kunne kjøres gjennom natten for å kjøle bygget (frikjøling). Funksjonen skal kunne aktiveres og deaktiveres via en SD-vender.</t>
  </si>
  <si>
    <t>Ventilasjonsanlegg:
Reguleringsprinsipp (utekompensert tilluftsregulering / fraluftsregulering med min- og maksgrense tilluft) skal kunne velges i SD-anlegget og ha tids / kalenderfunksjon. Gjeldende reguleringsprinsipp skal vises i systembildet. Bare gjeldende settpunkt skal vises i systembildet, og presenteres over sensoren som benyttes som erverdi.</t>
  </si>
  <si>
    <t>Ventilasjonsanlegg:
Systembildet skal vise hvilken sensor som styrer tilluftstemperatur</t>
  </si>
  <si>
    <t>Behovsstyrt ventilasjon skal ha spjeldvinkeloptimalisering.</t>
  </si>
  <si>
    <t>Det skal gis alarm dersom CO2-føler i et rom ikke er under 500 ppm (justerbar) i løpet av 24 timer (justerbar)</t>
  </si>
  <si>
    <t>Kalenderstyring:
Det skal være flere globale feriekalendere. Disse skal deles opp sånn at man for eksempel kan sette forskjellige ferietider på klasserom og SFO.</t>
  </si>
  <si>
    <t>Kalenderstyring:
Hvert rom skal ha egen temperaturinnstilling for nattsenking og ferie.</t>
  </si>
  <si>
    <t>Kalenderstyring:
Det skal være mulig å legge in spesialdager for hvert rom som overstyrer ferieinnstilling.</t>
  </si>
  <si>
    <t>Kalenderstyring:
Systemet skal ha mulighet til å importere kalendere fra .ical format, for eksempel skoleruter.</t>
  </si>
  <si>
    <t>Aktiv bystrategi, for eksempel dersom en idrettshall blir booket utenfor normal driftstid.</t>
  </si>
  <si>
    <t>Systemer som skal ha kalenderstyring
• Ventilasjonsanlegg
• Romoppvarming
• Belysning utendørs og i idrettshaller.
• Kjølefunksjoner
• Ringeanlegg på skoler
• Snøsmelting / varmekabler ute
• Andre systemer dersom hensiktsmessig.</t>
  </si>
  <si>
    <t>Logger skal skrives i standard lesbart format, fortrinnsvis .csv. Filnavn skal være tagnavn ihht. TFM, og skal inneholde byggnummer, 4 siffer.</t>
  </si>
  <si>
    <t>Det skal være mulig å sette opp logging av alle verdier i systemet. Server og undersentral skal til sammen ha tilstrekkelig kapasitet til logging av alle verdier i 10 år og dette skal være inkludert i programvarelisensen.</t>
  </si>
  <si>
    <t>Systemet skal kunne vise ubegrenset valgfrie trender i samme vindu.</t>
  </si>
  <si>
    <t>For feks inneklimarapport.</t>
  </si>
  <si>
    <t>Det skal være mulig å lagre egne trendoppsett med utvalgte verdier.</t>
  </si>
  <si>
    <t>Adminbruker skal kunne stille loggintervall på alle verdier.</t>
  </si>
  <si>
    <t>Hendelseslogger som skal være ferdig oppsatt ved overlevering
• Alle innlogginger
• Alle endringer utført av bruker
• Endringer utført automatisk av eksternt system (for eksempel endring av kalendere)
• Alle alarmer med tidspunkt for aktivering, visning, kvittering og deaktivering
• Kommentarer lagt inn av bruker (for å vise brukermeldte hendelser i forhold til trendlogger).</t>
  </si>
  <si>
    <t>Trendlogger som skal være ferdig oppsatt ved overlevering
• Rom: Skalverdi, erverdi og pådrag for temperatur og luft (inkludert CO2 og VAV-pådrag).
• Varme og ventilasjon: Alle verdier som vises i systembildet: Pådrag, erverdi, skalverdi, virkningsgrad, manuelle overstyringer.
• Alle sensorer tilknyttet systemet
• All energiproduksjon
• Alle strøm- og energimåler</t>
  </si>
  <si>
    <t>Det skal være mulig å opprette infosider i HTML format, som kan leses av Bergen Kommunes infoskjermer på intranettet.</t>
  </si>
  <si>
    <t>Infoskjermene skal kunne vise live data av energiforbruk og produksjon, og grafikk som viser fordelingen av energiforbruket på bygget og enkel EOS visning.</t>
  </si>
  <si>
    <t xml:space="preserve">•	Data fra AMS-målere overføres via API. For å utføre dette behøves målepunkt-ID, i motsetning til målernummeret er målepunkt-ID unikt, og består av 18 sifre. De ti første sifrene er 7070575000, mens de resterende åtte er unike for den enkelte måler. Hele dette nummeret sendes til Energi.EBE@bergen.kommune.no. Vi trenger også beskrivelse av dekningsområdet og fysisk plassering av måleren (romnummer, skapnummer, etc.), samt bruksarealet (BRA) til bygget.
•	Data fra fjernvarme overføres via API. Behøver målepunkt ID fra Eviny Termo (BKK). Vi trenger også beskrivelse av dekningsområde og fysisk plassering. Sendes til Energi.EBE@bergen.kommune.no.
•	Dette skal overføres fra SD-anlegget:
o	Energikilder (varmepumpe, elkjel, kjølemaskin, etc.)
o	Egenprodusert energi (solcelleanlegg, vindkraft, etc.)
o	COP fra varmepumpe
•	SD-leverandør tar kontakt med esave der det avtales hvordan dataen skal overføres.
•	Esave sitt system trenger at data for egenprodusert energi skal konverteres til positivt tall der råverdien er negativ.
</t>
  </si>
  <si>
    <t>Det skal være mulig for Bergen kommune å utføre omprogrammering for alt programmerbar og konfigurerbart utstyr (feks. undersentraler, romkontrollere, display/operatørpaneler, SD-anlegg, toppsystem) via Bergen kommunes SD-server. Alle programmeringsverktøy og konfigureringsverktøy skal være installert på SD-serveren, sammen med nyeste versjon av program og konfigurasjon. Det skal fungere for hele anleggets levetid.</t>
  </si>
  <si>
    <t>Utviklingsverktøy, konfigureringsverktøy etc. skal være lisensfri for undersentraler og øvrig utstyr.</t>
  </si>
  <si>
    <t>Undersentraler, programmeringsverktøy og tilhørende program skal tilpasses Bergen kommunes eksisterende løsning.</t>
  </si>
  <si>
    <t>Når et anlegg demonteres/rives skal automatikkutstyret overlevers til EBE.</t>
  </si>
  <si>
    <t>Romkontrollere skal kunne adresseres via SD-serveren. Nødvendig programvare skal være installert og ikke ha løpende lisenskostnad.</t>
  </si>
  <si>
    <t>En eventuell lisens for toppsystem skal ikke ha en løpende kostnad.</t>
  </si>
  <si>
    <t xml:space="preserve">Det skal være mulig å opprette infosider i HTML format, som kan leses av Bergen Kommunes infoskjermer på intranettet. Infoskjermene skal kunne vise live data av energiforbruk og produksjon, og grafikk som viser fordelingen av energiforbruket på bygget og enkel EOS visning.  </t>
  </si>
  <si>
    <t>Det skal ikke brukes utstyr som er planlagt utfaset av produsent eller importør. Reservedeler til levert utstyr skal være tilgjengelig i minimum 10 år.  </t>
  </si>
  <si>
    <t>Etter strømbrudd skal hele systemet automatisk starte opp på ny og gå tilbake til normal drift uten manuell innblanding.  </t>
  </si>
  <si>
    <t>Data mellomlagret på undersentraler skal automatisk lastes opp til hovedsentral, og videre til datasjø når systemet er oppe og går igjen.  </t>
  </si>
  <si>
    <t>Undersentraler skal være helt autonome, og fungere selv om kommunikasjonen til hovedsentralen faller bort.   </t>
  </si>
  <si>
    <t>I et nytt prosjekt skal alle undersentraler være av samme fabrikat. Ved større utvidelse av eldre anlegg benyttes fortrinnsvis eksisterende fabrikat dersom produktet oppfyller kravene i dette dokumentet.</t>
  </si>
  <si>
    <t>Alle IO skal kunne overstyres lokalt og fra toppsystem.  </t>
  </si>
  <si>
    <t>Undersentraler og tilhørende IO-moduler skal plasseres i skap med enkel tilkomst for vedlikehold og service  </t>
  </si>
  <si>
    <t>Undersentraler skal ha minimum 20% ledig kapasitet for tilkobling av fysisk I/O  </t>
  </si>
  <si>
    <t>Undersentralene skal være modulært oppbygd.</t>
  </si>
  <si>
    <t>All kommunikasjon skal foregå via åpne, standardiserte kommunikasjonsgrensesnitt.  </t>
  </si>
  <si>
    <t>Regulatorer for sonekontroll kan plasseres ute i anlegget for å unngå mange og lange kabler.</t>
  </si>
  <si>
    <t>Oppgradering av programvare og programmering av undersentraler skal kunne utføres via fjernoppkobling til SD-server. Dette skal også kunne utføres av Bergen kommune.</t>
  </si>
  <si>
    <t>Sikkerhetskopiering av programvare og innstillinger skal kunne utføres via nettverk.</t>
  </si>
  <si>
    <t>Levert system, inkludert program på undersentraler, er Bergen Kommunes eiendom. Kommunen skal fritt kunne velge leverandør for å gjøre endringer eller utvidelser i levert program.</t>
  </si>
  <si>
    <t>IoT og trådløst utstyr:
Forventet batteritid på nye produkter er vanskelig å verifisere, og skal derfor antas å være 70% av det som oppgis fra leverandør. Batteridrevet utstyr skal ikke brukes dersom batteriet har antatt levetid under ett år, og all bruk av batteridrevet utstyr skal avklares med TFG på forhånd.   </t>
  </si>
  <si>
    <t>IoT og trådløst utstyr:
Alle batteridrevne sensorer skal gi alarm for lavt batterinivå. Denne alarmen skal videreføres til SD-anlegget.  </t>
  </si>
  <si>
    <t>IoT og trådløst utstyr:
Gateway / hub for trådløst utstyr skal kobles til internett via BK sitt kablede nettverk. Men det må påregnes at IoT-utstyr som er avhengig av å kommunisere direkte med nettportaler, av sikkerhetsgrunner vil bli isolert fra teknisk nett. Utstyr som brukes til regulering skal kommunisere direkte med SD-anlegget, vil dermed ikke kobles til internett.  </t>
  </si>
  <si>
    <t>IoT og trådløst utstyr:
Det er ikke mulig å benytte kommunens Wifi for tilkobling av trådløst utstyr.  </t>
  </si>
  <si>
    <t>IoT og trådløst utstyr:
Det skal, med unntak av spesielt avtalte pilotprosjekter, kun benyttes utstyr som er beregnet på profesjonell bruk og som har ferdig utviklet API for kommunikasjon med datasjø / SD-anlegg. Oppsett og betjening skal være tilgjengelig via nettside og ikke utelukkende mobilapp.  </t>
  </si>
  <si>
    <t>IoT og trådløst utstyr:
All data fra trådløst utstyr skal være tilgjengelig og lagres lokalt hos BK, og ikke kun i leverandørens nettsky. For utstyr som skal brukes til regulering, eller er en vesentlig del av SD-anlegget, er dette et absolutt krav.  </t>
  </si>
  <si>
    <t>IoT og trådløst utstyr:
Sentral / hub for trådløse systemer som Zwave elle Zigbee skal kommunisere fra hub til SD-anlegg via standardiserte, åpne protokoller. Dersom dette ikke er mulig, skal løsningen forhåndsgodkjennes. Det legges ved full dokumentasjon av API som brukes.  </t>
  </si>
  <si>
    <t>IoT og trådløst utstyr:
Trådløst utstyr skal ikke skape radiostøy som forstyrrer andre tekniske systemer i området.  </t>
  </si>
  <si>
    <t>IoT og trådløst utstyr:
BK kan kreve dokumentasjon på stråling fra enkeltkomponenter og total strålingsmengde fra systemet.  </t>
  </si>
  <si>
    <t>Dersom målingens nøyaktighet er avhengig av kabellengde skal justering utføres i undersentral eller regulator. Etter ev. justering for kabellengde skal giverne ikke ha behov for etterjustering. </t>
  </si>
  <si>
    <t>CO2 givere skal ha selvkalibreringsfunksjon </t>
  </si>
  <si>
    <t>Angitte krav til målenøyaktighet er å forstå i undersentral eller regulator og ikke ute ved giver</t>
  </si>
  <si>
    <t>Givere montert i klasserom og korridorer med tilgang for elever skal være av «vandalsikker» utførelse.  </t>
  </si>
  <si>
    <t>Giver for lys og temperatur utendørs skal plasseres på skyggesiden av bygget, på vandalsikkert sted.  </t>
  </si>
  <si>
    <t xml:space="preserve">Utstyr som skal gi tilbakemelding til SD-anlegget:
Sikkerhetsbryter ved utkobling for utstyr som har fjernstyrt start.  
Utløste sikringer, jordfeilbrytere og motorvern  
Feil på nødlys med FM-sender  </t>
  </si>
  <si>
    <t>Eksisterende vannmålere av type Sensus 620 skal skifte ut gammel pulskontakt, og det påmonteres Sensus PulseRF radiosender som kommuniserer via W-Mbus.</t>
  </si>
  <si>
    <t>Nye vannmålere leveres med Sensus iPERL som kommuniserer via W-Mbus  </t>
  </si>
  <si>
    <t>Temperaturregulering skal ha PI funksjon for nøyaktig regulering.  </t>
  </si>
  <si>
    <t>Romkontrollere skal ha tre forskjellige settpunkt (dag / natt / ferie), alle skal kunne styres og tidsstyres fra SD-anlegget.  </t>
  </si>
  <si>
    <t xml:space="preserve">Frekvensomformere:
Systemer med frekvensomformere skal alltid følge EMC direktivet.   
Erfaringsmessig er det mange montører som ikke kjenner godt nok til hvordan valg av komponenter, kabling og montering utføres. Det er derfor spesielt viktig at prosjektet følger opp følgende:
- Kabler mellom frekvensomformer og motor skal være skjermet  
- Skjerm i kabelen avsluttes korrekt i EMC-nippel, PE-jord avsluttes på skinne / egnet klemme. Skjerm må ikke legges i «grisehale»  
- Alt utstyr på kabelstrekket skal være EMC-godkjent, inkludert sikkerhetsbytere o Hele strekningen av ledninger med frekvensstyring skal være innkapslet i skjerm eller gods (Faradays-bur).  
- Skjerm på signalkabler skal jordes i tilførsel og isoleres i felt.  
- Utjevningsjord og komponentjord i tavler har tilstrekkelig tverrsnitt og kontaktflate. Sjekk teknisk manual for frekvensstyrte komponenter. Skal være sjekkpunkt på sluttkontroll for automasjonstavler, og minstekrav til tverrsnitt skal føres inn. 
- Montasjeveiledning for kraftkomponenter i tavle må følges. Dette inkluderer lufteavstand til andre komponenter. Skal være sjekkpunkt på sluttkontroll for automasjonstavler.  </t>
  </si>
  <si>
    <t xml:space="preserve">Instrumentering generelt :
- Alle komponenter som gjør en endring i en prosess skal ha giver før og etter endringen.  
- Alle regulerende komponenter og prosesser i tillegg til filtervakter skal instrumenteres med analoge signaler. (f.eks. filtervakt; ikke kun «Rent» eller «Skittent», men skala slik at utviklingen på differansetrykk kan følges), og reguleringssekvenser skal være modulerende (f.eks. pådrag i en varmeregulering skal regulere i prosent og ikke av/på).  </t>
  </si>
  <si>
    <t>Gassforbruk og andre energikilder skal måles av SD-anlegget</t>
  </si>
  <si>
    <t>Idrettsanlegg med led-flombelysning skal, i tillegg til kalenderstyring, ha manuell bryter som er koblet til SD-anlegget for å kunne slå på belysning i en justerbar periode. Hensikten er å begrense energibruk og lysforurensing når anleggene ikke er i bruk, men samtidig gi alle anledning til å bruke anlegget utenom oppsatte treningstider. Dette gjelder kun for belysning som tennes umiddelbart, og må altså ikke brukes for pærer som har oppstartstid. Bryteren skal plasseres lett tilgjengelig på anlegget, og ha merking som er synlig på avstand. Belysning på store baner bør kunne deles opp i flere soner.</t>
  </si>
  <si>
    <t xml:space="preserve">Solavskjerming skal ha lokal overstyring. I rom uten tilstedeværelse skal solskjermingen åpne for å benytte solenergien til oppvarming. Dersom temperaturen i rommet er over settpunkt for komfort, skal solskjermingen stenges for å bidra til kjøling.  </t>
  </si>
  <si>
    <t>Sending av mail fra SD-anlegg  
SMTP server: utpost.bergen.kommune.no (ip:193.161.175.28)  
Avsender er nettverksnavn på hovedsentral @bergen.kommune.no</t>
  </si>
  <si>
    <t>Brukermanual skal være tilgjengelig fra SD-anlegget, og skal inneholde:
- Bruk og oppsett av grafer, logger og tilpassede skjermbilder
- All funksjonalitet og bruk av kalenderstyringer inkludert spesialdager, globale ferieinnstillinger etc.
- Vanlig funksjonalitet i SD-anlegget, som setting av verdier og overstyringer, nattsenkinger etc.
- Endring av settpunkt
- Brukerbehandling. Innstillinger for forskjellige brukernivåer.
- Feilsøking
- Driftsrutiner som gjøres fra SD-anlegget. For eksempel legionellaspyling, funksjonstest av brannspjeld etc.</t>
  </si>
  <si>
    <t>Det skal leveres drifts- og vedlikeholdsinstruks for alle tekniske systemer. ITB avklarer hvem som har ansvaret for å skrive denne for hvert enkelt system. SD-leverandør må derfor forvente å kunne bli pålagt å levere driftsinstruks for systemer som styres gjennom SD-anlegget.  </t>
  </si>
  <si>
    <t xml:space="preserve">Opplæring:
- SD-leverandør skal lage en opplæringsplan. Det skal settes rikelig med tid til opplæring. Det skal være minimum to gjennomganger ã 4 timer.   
- SD-anlegget skal være ferdigstilt og uten feil og mangler under opplæringen. Dersom anlegget inneholder feil, skal ny opplæring bekostes av entreprenør.  
- SD-leverandøren skal lede opplæringen, og de som har prosjektert VVS-anlegg skal delta. SDleverandør og prosjekterende skal møte forberedt, og gjennomføre koordinert opplæring.  
- Byggforvalter, vedlikeholdstekniker, driftskoordinator og Enøk/SD-gruppen ved EBE skal inviteres.  
- FDV-dokumentasjon, inkludert brukermanual og opplæringsplan skal være levert og godkjent av EBE før opplæringen kan gjennomføres. De som skal delta på opplæringen setter seg inn i dokumentene i forkant, og kommer med innspill til planen.
- Det skal føres protokoll over hva opplæringen inneholder, benyttet programvareversjon og hvem som har deltatt. Alle deltakere skal signere. Protokollen legges inn som en del av byggets FDV-dokumentasjon, og oversikt over opplært personell oppdateres i SD-anlegget.
Det skal også legges inn en manual til anlegget, hvor alle punkter i opplæringen er beskrevet.  </t>
  </si>
  <si>
    <t>Opplæringen skal gjennomgå følgende punkter: 
- Sette temperaturer, inkludert nattsenking og ferie / fridager. Både individuelle rom og samlet.  
- Alle kalenderfunksjoner  
- Alle innstillinger og funksjonalitet rundt brukere og brukergrupper  
- Virkemåte for varmeanlegg. Korrekte temperaturinnstillinger og hvorfor de settes som de gjør. Optimale driftsinnstillinger for varmepumpe.   
- Drift av ventilasjonsanlegg fra SD-anlegget  
- Gjennomgang av når systemet bruker varmepumpe / fjernvarme / solvarme / el-kjel / energibrønner.  
- Gjennomgang av hvilke innstillinger som kun skal endres av spesielt autorisert personell.  
- Gjennomgang av andre systemer som kommuniserer med SD-anlegget. Hvordan disse styres fra SD-anlegg, og hva som må gjøres manuelt.   
- Hva skjer ved brann. Skal ventilasjon stenge / kjøre, brannluker etc.  
- Driftsrutiner som gjøres fra SD-anlegget. For eksempel legionellaspyling, funksjonstest av brannspjeld etc. 
- Alarmbehandling. Oppsett av epost ved alarm. Sette alarmgrenser og tidsforsinkelse.  
- Notatfunksjoner
- Restart av SD-anlegg ved feil.  
- Bruk av logg og rapporter, inkludert sette logging manuelt 
- Bruk av EOS funksjon i SD-anlegget.  
- Hvordan opprette og overføre bilder til infoskjerm
- Navigering i skjermbilder  
- Eventuell annen funksjonalitet i SD-anlegget. Spesielt viktig med gjennomgang av spesialtilpassede løsninger for hvert enkelt anlegg.
- Hvordan gå online på en undersentral og utføre en omprogrammering.
- Hvordan redigere bilder i SD-anlegget.</t>
  </si>
  <si>
    <t>SD-bilder for plantegninger skal inneholde gulvvarmesoner med navn.</t>
  </si>
  <si>
    <t>Display/operatørpanel skal monteres i betjenbar høyde. 140-160cm er pre-akseptert.</t>
  </si>
  <si>
    <t>Design, inklusive symbolbibliotek og betjening, skal legges frem for Enøk og internstøtte for godkjenning 
før produksjon av bilder begynner.</t>
  </si>
  <si>
    <t>Bare det aktuelle settpunktet som regulatoren bruker skal presenteres, og det skal plasseres ovenfor føleren regulatoren har som erverdi.</t>
  </si>
  <si>
    <t>Bergen kommune skal kunne redigere alle SD-bilder, samt ha full admintilgang til å utføre øvrig konfigurasjon i toppsystemet.</t>
  </si>
  <si>
    <t>Bergen kommune skal ha full admintilgang til alle SD-servere som leveres.</t>
  </si>
  <si>
    <t>Alt utstyr som skal tilkobles nettverket skal settes opp med statisk IP-adresse. (fast IP-adresse)</t>
  </si>
  <si>
    <t>Alle motorer som kan trekke 100W eller mer skal ha egen låsbar sikkerhetsbryter. Denne skal monteres i umiddelbar nærhet ved utstyret.</t>
  </si>
  <si>
    <t>Alle systemskjema skal tegnes helhetlig og vise alle rørføringer og komponenter som hører til systemet. Prinsipptegninger aksepteres ikke. Systemskjemaet skal legges frem for teknisk faggruppe i tidlig fase for kontroll.</t>
  </si>
  <si>
    <t>Solcelleanlegg/invertere skal være SunSpec-sertifisert. Dataen skal integreres via OpenMUC til Bergen kommunes dedikerte server.</t>
  </si>
  <si>
    <t>Det skal være wifi-dekning til bk-adm og gjestenett på alle tekniske rom.</t>
  </si>
  <si>
    <t>Alle bygg skal ha et topologibilde i SD-anlegget. Dette skal vise alle undersentraler/kontrollere med tilhørende komponenter som kommuniserer via bus eller ikke-tradisjonell IO. Fysisk plassering (romnummer), fysisk tilkobling (feks. portnummer i switch, seriell port), type kommunikasjon (feks. bacnet, modbus, mbus), samt alle kommunikasjonsinnstillinger (IP-adresser, bacnet ID, UDP-port, seriell bus nodeadresser og kommunikasjonsinnstillinger, øvrige ID-er/adresser/innstillinger som har blitt valgt) og konfigurering av den aktuelle protokollen skal vises. Status for kommunikasjon/kommunikasjonsfeil for hver enkelt enhet skal komme tydelig frem. Software dependencies på tvers av undersentraler (feks. felles utetemperaturføler) skal vises.</t>
  </si>
  <si>
    <t>Systemoppbygging for lås</t>
  </si>
  <si>
    <t>Nummer</t>
  </si>
  <si>
    <t>Romfunksjon</t>
  </si>
  <si>
    <t>Beskrivelse</t>
  </si>
  <si>
    <t>Antall</t>
  </si>
  <si>
    <t>Tildeles</t>
  </si>
  <si>
    <t>BB‑Safe</t>
  </si>
  <si>
    <t>Hovednøkkel</t>
  </si>
  <si>
    <t>Styrer</t>
  </si>
  <si>
    <t>Rektor</t>
  </si>
  <si>
    <t>Administrerende</t>
  </si>
  <si>
    <t>Bruksrom</t>
  </si>
  <si>
    <t>Ansatte/Lærere</t>
  </si>
  <si>
    <t>3, 4, 5 …</t>
  </si>
  <si>
    <t>Utleie/Vikar/</t>
  </si>
  <si>
    <t>Utlån</t>
  </si>
  <si>
    <t>Skallsikring</t>
  </si>
  <si>
    <t>Rektor/Enhetsleder</t>
  </si>
  <si>
    <t>6BL1179</t>
  </si>
  <si>
    <t xml:space="preserve">Hovedsystem </t>
  </si>
  <si>
    <t>A = Ikke brukt</t>
  </si>
  <si>
    <t>Tekniske rom</t>
  </si>
  <si>
    <t>B = Åsane/Arna</t>
  </si>
  <si>
    <t>(varmesentral, ventilasjon, patcheskap etc.)</t>
  </si>
  <si>
    <t>C = Fana/Ytrebygda</t>
  </si>
  <si>
    <t>D = Laksevåg/Loddefjord</t>
  </si>
  <si>
    <t>BLH</t>
  </si>
  <si>
    <t>El.sentral/</t>
  </si>
  <si>
    <t>hovedtavlerom</t>
  </si>
  <si>
    <t>Enhetsleder</t>
  </si>
  <si>
    <t>BLU</t>
  </si>
  <si>
    <t>Underfordeling</t>
  </si>
  <si>
    <t>elektro</t>
  </si>
  <si>
    <t>Tabell for loggeintervaller</t>
  </si>
  <si>
    <t>Leverandøren kan velge å logge oftere enn tabellen tilsier, dersom det er kapasitet for dette i systemet.</t>
  </si>
  <si>
    <t>System</t>
  </si>
  <si>
    <t>Komponent</t>
  </si>
  <si>
    <t>Det som skal logges</t>
  </si>
  <si>
    <t>Enhet</t>
  </si>
  <si>
    <t>Intervall &lt;30 dager</t>
  </si>
  <si>
    <t>Intervall &gt;30 dager</t>
  </si>
  <si>
    <t xml:space="preserve">NS3031:2021 - Tabell 4 </t>
  </si>
  <si>
    <t>NS3031:2021 - Tabell 7</t>
  </si>
  <si>
    <t>310/320/350/370</t>
  </si>
  <si>
    <t>RTxxx</t>
  </si>
  <si>
    <t>Temperaturgivere med settpunkt</t>
  </si>
  <si>
    <t>°C</t>
  </si>
  <si>
    <t>Endring 1K, settpunkt ved endring</t>
  </si>
  <si>
    <t>Endring 1K</t>
  </si>
  <si>
    <t>SBxxx</t>
  </si>
  <si>
    <t>Pådragsventiler</t>
  </si>
  <si>
    <t>%</t>
  </si>
  <si>
    <t>Endring 5%</t>
  </si>
  <si>
    <t>RDxxx</t>
  </si>
  <si>
    <t>Differansetrykkgiver med settpunkt</t>
  </si>
  <si>
    <t>(k)Pa</t>
  </si>
  <si>
    <t>Endring 0,2 kPa, settpunkt ved endring</t>
  </si>
  <si>
    <t>Timesverdi</t>
  </si>
  <si>
    <t>RPxxx</t>
  </si>
  <si>
    <t>Trykkgiver med settpunkt</t>
  </si>
  <si>
    <t>1 min, settpunkt ved endring</t>
  </si>
  <si>
    <t>JP/LRxxx</t>
  </si>
  <si>
    <t>Pådrag pumper</t>
  </si>
  <si>
    <t>IKxxx</t>
  </si>
  <si>
    <t>Pådrag varmepumper/kjølemaskiner</t>
  </si>
  <si>
    <t>IExxx</t>
  </si>
  <si>
    <t>Pådrag elektrokjeler</t>
  </si>
  <si>
    <t>Temperaturer luft, med settpunkt</t>
  </si>
  <si>
    <t>Endring 0,5K, settpunkt ved endring</t>
  </si>
  <si>
    <t>Temperaturer væskebatteri</t>
  </si>
  <si>
    <t>LXxxx</t>
  </si>
  <si>
    <t>Pådrag gjenvinner</t>
  </si>
  <si>
    <t>Luftmengder med settpunkt</t>
  </si>
  <si>
    <t>Pådrag vifter</t>
  </si>
  <si>
    <t>13.03.2023.FS</t>
  </si>
  <si>
    <t>Trykk med settpunkt</t>
  </si>
  <si>
    <t>Endring 10 Pa, settpunkt ved endring</t>
  </si>
  <si>
    <t>Spjeldvinkler</t>
  </si>
  <si>
    <t>Endring 5°</t>
  </si>
  <si>
    <t>Sirkulajonspumpe varme-/kjølebatteri</t>
  </si>
  <si>
    <t>Av/på</t>
  </si>
  <si>
    <t>Ved endring</t>
  </si>
  <si>
    <t>Motorventil væske</t>
  </si>
  <si>
    <t>Temperatur med settpunkt</t>
  </si>
  <si>
    <t>Pådarg varme/kjøling</t>
  </si>
  <si>
    <t>XKxxx</t>
  </si>
  <si>
    <t>RYxxx</t>
  </si>
  <si>
    <r>
      <t>CO</t>
    </r>
    <r>
      <rPr>
        <vertAlign val="subscript"/>
        <sz val="11"/>
        <color theme="1"/>
        <rFont val="Calibri"/>
        <family val="2"/>
        <charset val="1"/>
      </rPr>
      <t>2</t>
    </r>
    <r>
      <rPr>
        <sz val="11"/>
        <color theme="1"/>
        <rFont val="Calibri"/>
        <family val="2"/>
        <charset val="1"/>
      </rPr>
      <t xml:space="preserve"> med</t>
    </r>
    <r>
      <rPr>
        <vertAlign val="subscript"/>
        <sz val="11"/>
        <color theme="1"/>
        <rFont val="Calibri"/>
        <family val="2"/>
        <charset val="1"/>
      </rPr>
      <t xml:space="preserve"> </t>
    </r>
    <r>
      <rPr>
        <sz val="11"/>
        <color theme="1"/>
        <rFont val="Calibri"/>
        <family val="2"/>
        <charset val="1"/>
      </rPr>
      <t>settpunkt</t>
    </r>
  </si>
  <si>
    <t>ppm</t>
  </si>
  <si>
    <t>Endring 50 ppm, settpunkt ved endring</t>
  </si>
  <si>
    <t>RHxxx</t>
  </si>
  <si>
    <t>Relativ fuktighet med settpunkt</t>
  </si>
  <si>
    <t>% RH</t>
  </si>
  <si>
    <t>Endring 5%, settpunkt ved endring</t>
  </si>
  <si>
    <t>RBxxx</t>
  </si>
  <si>
    <t>Tilstedeværelsesdetektor/bevegelsesmelder</t>
  </si>
  <si>
    <t>SQxxx</t>
  </si>
  <si>
    <t>Pådrag VAV</t>
  </si>
  <si>
    <t>-</t>
  </si>
  <si>
    <t>Utvendig temperatur</t>
  </si>
  <si>
    <t>Endring 0,5K</t>
  </si>
  <si>
    <t>13.03.2023. FS Branntettingseksempel  på brann og gasstett brannklasifisert gjennomføring i branncelle vegg og dekker</t>
  </si>
  <si>
    <t>Utvendig relativ fuktighet</t>
  </si>
  <si>
    <t>RJxxx</t>
  </si>
  <si>
    <t>Utendørs lysstyrke</t>
  </si>
  <si>
    <t>lx</t>
  </si>
  <si>
    <t>Endring 50 lx</t>
  </si>
  <si>
    <t>Siffer 1</t>
  </si>
  <si>
    <t>Overskrift 1</t>
  </si>
  <si>
    <t>Siffer 2</t>
  </si>
  <si>
    <t>Overskrift 2</t>
  </si>
  <si>
    <t>Siffer 3</t>
  </si>
  <si>
    <t>Overskrift 3</t>
  </si>
  <si>
    <t>Kombinert 1</t>
  </si>
  <si>
    <t>Kombinert 2</t>
  </si>
  <si>
    <t>Kombinert 3</t>
  </si>
  <si>
    <t>OVERORDNETE KRAV</t>
  </si>
  <si>
    <t>Generelt</t>
  </si>
  <si>
    <t>Om dokumentet</t>
  </si>
  <si>
    <t>Gyldighet</t>
  </si>
  <si>
    <t>Planer og dokumentasjon</t>
  </si>
  <si>
    <t>Graveinstruks</t>
  </si>
  <si>
    <t>Plan for sikkerhet og soneinndeling</t>
  </si>
  <si>
    <t>Belysningsplan</t>
  </si>
  <si>
    <t>Møbleringsplan</t>
  </si>
  <si>
    <t>Utomhusplan</t>
  </si>
  <si>
    <t>FDV-dokumentasjon</t>
  </si>
  <si>
    <t>Opplæringsplan, driftsplan og vedlikeholdsplan</t>
  </si>
  <si>
    <t>Idriftsetting og prøvedrift</t>
  </si>
  <si>
    <t>Miljøoppfølgingsplan</t>
  </si>
  <si>
    <t>Klimagassregnskap</t>
  </si>
  <si>
    <t>Brutto-/nettofaktor</t>
  </si>
  <si>
    <t>Generelle kav til bygning</t>
  </si>
  <si>
    <t>Reservekapasitet</t>
  </si>
  <si>
    <t>Passivhusstandard</t>
  </si>
  <si>
    <t>Tilpasningsdyktighet</t>
  </si>
  <si>
    <t>Akustikk</t>
  </si>
  <si>
    <t xml:space="preserve">Materialer og prodMaterialer og produkter </t>
  </si>
  <si>
    <t>Livssykluskostnader, LCC </t>
  </si>
  <si>
    <t>Materialegenskaper</t>
  </si>
  <si>
    <t>Farlige stoffer </t>
  </si>
  <si>
    <t>EPD</t>
  </si>
  <si>
    <t>Gjenvinning av avfall fra byggeplass </t>
  </si>
  <si>
    <t>Energi</t>
  </si>
  <si>
    <t>Energiberegninger</t>
  </si>
  <si>
    <t>Energimerking</t>
  </si>
  <si>
    <t>Energiforsyning</t>
  </si>
  <si>
    <t>Energimålere</t>
  </si>
  <si>
    <t>Eksisterende avtaler </t>
  </si>
  <si>
    <t>«Rent bygg-prinsipp» </t>
  </si>
  <si>
    <t>BYGNING</t>
  </si>
  <si>
    <t>Bygning, generelt</t>
  </si>
  <si>
    <t>Grunn og fundamenter</t>
  </si>
  <si>
    <t>Grunn og fundamenter, generelt</t>
  </si>
  <si>
    <t>Klargjøring av tomt</t>
  </si>
  <si>
    <t>Byggegrop</t>
  </si>
  <si>
    <t>Grunnforsterkning</t>
  </si>
  <si>
    <t>Støttekonstruksjoner</t>
  </si>
  <si>
    <t>Pelefundamentering</t>
  </si>
  <si>
    <t>Direkte fundamentering</t>
  </si>
  <si>
    <t>Drenering</t>
  </si>
  <si>
    <t>Utstyr og komplettering</t>
  </si>
  <si>
    <t>Andre deler av grunn og fundamenter</t>
  </si>
  <si>
    <t>Bæresystemer</t>
  </si>
  <si>
    <t>Bæresystemer, generelt</t>
  </si>
  <si>
    <t>Rammer</t>
  </si>
  <si>
    <t>Søyler</t>
  </si>
  <si>
    <t>Bjelker</t>
  </si>
  <si>
    <t>Avstivende konstruksjoner</t>
  </si>
  <si>
    <t>Brannbeskyttelse av bærende konstruksjon</t>
  </si>
  <si>
    <t>Kledning og overflate</t>
  </si>
  <si>
    <t>Andre deler av bæresystem</t>
  </si>
  <si>
    <t>Yttervegger</t>
  </si>
  <si>
    <t>Yttervegger, generelt</t>
  </si>
  <si>
    <t>Bærende yttervegger</t>
  </si>
  <si>
    <t>Ikke-bærende yttervegger</t>
  </si>
  <si>
    <t>Glassfasader</t>
  </si>
  <si>
    <t>Vinduer, dører, porter</t>
  </si>
  <si>
    <t>Utvendig kledning og overflate</t>
  </si>
  <si>
    <t>Innvendig overflate</t>
  </si>
  <si>
    <t>Solavskjerming</t>
  </si>
  <si>
    <t>Andre deler av yttervegg</t>
  </si>
  <si>
    <t>Innervegger</t>
  </si>
  <si>
    <t>Innervegger, generelt</t>
  </si>
  <si>
    <t>Bærende innervegger</t>
  </si>
  <si>
    <t>Ikke-bærende innervegger</t>
  </si>
  <si>
    <t>Systemvegger, glassfelt</t>
  </si>
  <si>
    <t>Vinduer, dører, foldevegger</t>
  </si>
  <si>
    <t>Skjørt</t>
  </si>
  <si>
    <t>Andre deler av innervegg</t>
  </si>
  <si>
    <t>Dekker</t>
  </si>
  <si>
    <t>Dekker, generelt</t>
  </si>
  <si>
    <t>Frittbærende dekker</t>
  </si>
  <si>
    <t>Gulv på grunn</t>
  </si>
  <si>
    <t>Oppfôret gulv, påstøp</t>
  </si>
  <si>
    <t>Gulvsystemer</t>
  </si>
  <si>
    <t>Gulvoverflate</t>
  </si>
  <si>
    <t>Faste himlinger og overflatebehandling</t>
  </si>
  <si>
    <t>Systemhimlinger</t>
  </si>
  <si>
    <t>Andre deler av dekker</t>
  </si>
  <si>
    <t>Yttertak</t>
  </si>
  <si>
    <t>Yttertak, generelt</t>
  </si>
  <si>
    <t>Primærkonstruksjon</t>
  </si>
  <si>
    <t>Taktekning</t>
  </si>
  <si>
    <t>Glasstak, overlys, takluker</t>
  </si>
  <si>
    <t>Takoppbygg</t>
  </si>
  <si>
    <t>Gesimser, takrenner og nedløp</t>
  </si>
  <si>
    <t>Himling og innvendig overflate</t>
  </si>
  <si>
    <t>Prefabrikerte takelementer</t>
  </si>
  <si>
    <t>Utstyr og kompletteringer</t>
  </si>
  <si>
    <t>Andre deler av yttertak</t>
  </si>
  <si>
    <t>Fast inventar</t>
  </si>
  <si>
    <t>Fast inventar, generelt</t>
  </si>
  <si>
    <t>Murte piper og ildsteder</t>
  </si>
  <si>
    <t>Monteringsferdige ildsteder</t>
  </si>
  <si>
    <t>Kjøkkeninnredning</t>
  </si>
  <si>
    <t>Innredning og garnityr for våtrom</t>
  </si>
  <si>
    <t>Skap og reoler</t>
  </si>
  <si>
    <t>Sittebenker, stolrader, bord</t>
  </si>
  <si>
    <t>Skilt og tavler</t>
  </si>
  <si>
    <t>Trapper, balkonge, m.m.</t>
  </si>
  <si>
    <t>Trapper, balkonge, m.m., generelt</t>
  </si>
  <si>
    <t>Innvendige trapper</t>
  </si>
  <si>
    <t>Utvendige trapper</t>
  </si>
  <si>
    <t>Ramper</t>
  </si>
  <si>
    <t>Balkonger og verandaer</t>
  </si>
  <si>
    <t>Tribuner og amfier</t>
  </si>
  <si>
    <t>Baldakiner og skjermtak</t>
  </si>
  <si>
    <t>Andre rekkverk, håndlister og fendere</t>
  </si>
  <si>
    <t>Andre trapper, balkonger m.m.</t>
  </si>
  <si>
    <t>VVS-INSTALLASJONER</t>
  </si>
  <si>
    <t>VVS-installasjoner, generelt</t>
  </si>
  <si>
    <t>Sanitær</t>
  </si>
  <si>
    <t>Sanitær, generelt</t>
  </si>
  <si>
    <t>Bunnledninger for sanitærinstallasjoner</t>
  </si>
  <si>
    <t>Ledningsnett for sanitærinstallasjoner</t>
  </si>
  <si>
    <t>Armaturer for sanitærinstallasjoner</t>
  </si>
  <si>
    <t>Utstyr for santitærinstallasjoner</t>
  </si>
  <si>
    <t>Isolasjon av sanitærinstallasjoner</t>
  </si>
  <si>
    <t>Andre deler av sanitærinstallasjoner</t>
  </si>
  <si>
    <t>Varme</t>
  </si>
  <si>
    <t>Varme, generelt</t>
  </si>
  <si>
    <t>Bunnledninger for varmeinstallasjoner</t>
  </si>
  <si>
    <t>Ledningsnett for varmeinstallasjoner</t>
  </si>
  <si>
    <t>Armaturer for varmeinstallasjon</t>
  </si>
  <si>
    <t>Utstyr for varmeinstallasjon</t>
  </si>
  <si>
    <t>Isolasjon av varmeinstallasjoner</t>
  </si>
  <si>
    <t>Andre deler av varmeinstallasjon</t>
  </si>
  <si>
    <t>Brannslokking</t>
  </si>
  <si>
    <t>Brannslokking, generelt</t>
  </si>
  <si>
    <t>Installasjon for manuell brannslokking med vann</t>
  </si>
  <si>
    <t>Installasjon for brannslokking med sprinkler</t>
  </si>
  <si>
    <t>Installasjon for brannslokking med vanntåke</t>
  </si>
  <si>
    <t>Installasjon for brannslokking med pulver</t>
  </si>
  <si>
    <t>Installasjon for brannlokking med inertgass</t>
  </si>
  <si>
    <t>Andre deler av installasjoner for brannslokking</t>
  </si>
  <si>
    <t>Gass og trykkluft</t>
  </si>
  <si>
    <t>Gass og trykkluft, generelt</t>
  </si>
  <si>
    <t>Installasjon til gass for bygningsdrift</t>
  </si>
  <si>
    <t>Installasjon til gass for virksomhet i ferdig bygg</t>
  </si>
  <si>
    <t>Installasjon til medisinske gasser</t>
  </si>
  <si>
    <t>Installasjon til trykkluft for virksomhet i ferdig bygg</t>
  </si>
  <si>
    <t>Installasjon til medisinsk trykkluft</t>
  </si>
  <si>
    <t>Vakumsystemer</t>
  </si>
  <si>
    <t>Andre deler av installasjoner til gass- og trykkluft</t>
  </si>
  <si>
    <t>Prosesskjøling</t>
  </si>
  <si>
    <t>Prosesskjøling, generelt</t>
  </si>
  <si>
    <t>Kjøleromsystemer</t>
  </si>
  <si>
    <t>Fryseromsystemer</t>
  </si>
  <si>
    <t>Kjølesystemer for virksomhet</t>
  </si>
  <si>
    <t>Kjølesystemer for produksjon</t>
  </si>
  <si>
    <t>Kuldesystemer for innendørs idrettsbaner</t>
  </si>
  <si>
    <t>Andre deler av installasjoner for kulde- og kjølesystemer</t>
  </si>
  <si>
    <t>Luftbehandling</t>
  </si>
  <si>
    <t>Luftbehandling, generelt</t>
  </si>
  <si>
    <t>Kanalnett i grunnen for luftbehandling</t>
  </si>
  <si>
    <t>Kanalnett for luftbehandling</t>
  </si>
  <si>
    <t>Utstyr for luftfordeling:</t>
  </si>
  <si>
    <t>Utstyr for luftbehandling:</t>
  </si>
  <si>
    <t>Isolasjon av installasjon for luftbehandling:</t>
  </si>
  <si>
    <t>Annet utstyr for luftbehandling:</t>
  </si>
  <si>
    <t>Komfortkjøling</t>
  </si>
  <si>
    <t>Komfortkjøling, generelt</t>
  </si>
  <si>
    <t>Ledningsnett i grunnen for komfortkjøling</t>
  </si>
  <si>
    <t>Ledningsnett for komfortkjøling</t>
  </si>
  <si>
    <t>Armaturer for komfortkjøling</t>
  </si>
  <si>
    <t>Utstyr for komfortkjøling</t>
  </si>
  <si>
    <t>Isolasjon av installasjon for komfortkjøling</t>
  </si>
  <si>
    <t>Andre deler for komfortkjøling</t>
  </si>
  <si>
    <t>Vannbehandling</t>
  </si>
  <si>
    <t>Vannbehandling, generelt</t>
  </si>
  <si>
    <t>Systemer for rensing av forbruksvann</t>
  </si>
  <si>
    <t>Systemer for rensning av avløpsvann</t>
  </si>
  <si>
    <t>Systemer for rensing av vann til svømmebasseng</t>
  </si>
  <si>
    <t>Innendørs fontener og springvann</t>
  </si>
  <si>
    <t>Andre deler for vannbehandling</t>
  </si>
  <si>
    <t>Andre VVS-installasjoner</t>
  </si>
  <si>
    <t>ELKRAFTINSTALLASJONER</t>
  </si>
  <si>
    <t>Elkraft, generelt</t>
  </si>
  <si>
    <t>Basisinstallasjoner for elkraft</t>
  </si>
  <si>
    <t>Basisinstallasjoner for elkraft, generelt</t>
  </si>
  <si>
    <t>Systemer for kabelføring</t>
  </si>
  <si>
    <t>Systemer for jording</t>
  </si>
  <si>
    <t>Systemer for lynvern</t>
  </si>
  <si>
    <t>Systemer for elkraftuttak</t>
  </si>
  <si>
    <t>Andre basisinstallasjoner for elkraft</t>
  </si>
  <si>
    <t>Høyspent forsyning</t>
  </si>
  <si>
    <t>Høyspent forsyning, generelt</t>
  </si>
  <si>
    <t>Fordelingssystemer</t>
  </si>
  <si>
    <t>Nettstasjoner</t>
  </si>
  <si>
    <t>Andre deler for høyspentforsyning</t>
  </si>
  <si>
    <t>Lavspent forsyning</t>
  </si>
  <si>
    <t>Lavspent forsyning, generelt</t>
  </si>
  <si>
    <t>Systemer for elkraftinntak</t>
  </si>
  <si>
    <t>Systemer for hovedfordeling</t>
  </si>
  <si>
    <t xml:space="preserve">Elkraftfordeling til alminnelig forbruk </t>
  </si>
  <si>
    <t>Elkraftfordeling til driftstekniske installasjoner</t>
  </si>
  <si>
    <t xml:space="preserve">Elkraftfordeling til virksomhet </t>
  </si>
  <si>
    <t>Andre deler for lavspent forsyning</t>
  </si>
  <si>
    <t>Lys</t>
  </si>
  <si>
    <t>Lys, generelt</t>
  </si>
  <si>
    <t>Belysningsutstyr</t>
  </si>
  <si>
    <t>Nødlysutstyr</t>
  </si>
  <si>
    <t>Andre deler for installasjoner til lys</t>
  </si>
  <si>
    <t>Elvarme</t>
  </si>
  <si>
    <t>Elvarme, generelt</t>
  </si>
  <si>
    <t>Varmeovner</t>
  </si>
  <si>
    <t>Varmeelementer for innbygging</t>
  </si>
  <si>
    <t>Vannvarmere og elektrokjeler</t>
  </si>
  <si>
    <t>Annen elvarme</t>
  </si>
  <si>
    <t>Reservekraft</t>
  </si>
  <si>
    <t>Reservekraft, generelt</t>
  </si>
  <si>
    <t>Elkraftaggregater</t>
  </si>
  <si>
    <t>Avbruddsfri kraftforsyning</t>
  </si>
  <si>
    <t>Akkumulatoranlegg</t>
  </si>
  <si>
    <t>Andre deler for reservekraftforsyning</t>
  </si>
  <si>
    <t>Lokal elkraftproduksjon</t>
  </si>
  <si>
    <t>Solceller</t>
  </si>
  <si>
    <t>Andre elkraftinstallasjoner</t>
  </si>
  <si>
    <t>Andre elkraftinstallasjoner, generelt</t>
  </si>
  <si>
    <t>TELE- OG AUTOMATISERING</t>
  </si>
  <si>
    <t>Tele- og automatisering, generelt</t>
  </si>
  <si>
    <t>Basisinstallasjoner for tele- og automatisering</t>
  </si>
  <si>
    <t>Basisinstallasjoner for tele- og automatisering, generelt</t>
  </si>
  <si>
    <t>Jording</t>
  </si>
  <si>
    <t>Inntakskabler for teleanlegg</t>
  </si>
  <si>
    <t>Telefordelinger</t>
  </si>
  <si>
    <t>Andre basisinstallasjoner for tele og automatisering</t>
  </si>
  <si>
    <t>Integrert kommunikasjon</t>
  </si>
  <si>
    <t>Integrert kommunikasjon, generelt</t>
  </si>
  <si>
    <t>Kabling for IKT</t>
  </si>
  <si>
    <t>Nettutstyr</t>
  </si>
  <si>
    <t>Sentralutstyr</t>
  </si>
  <si>
    <t>Terminalutstyr</t>
  </si>
  <si>
    <t>Andre deler for integrert kommunikasjon</t>
  </si>
  <si>
    <t>Telefoni og personsøking</t>
  </si>
  <si>
    <t>Telefoni og personsøking, generelt</t>
  </si>
  <si>
    <t>Systemer for telefoni</t>
  </si>
  <si>
    <t>Systemer for porttelefoner</t>
  </si>
  <si>
    <t>Systemer for høyttalende hustelefoner</t>
  </si>
  <si>
    <t>Systemer for personsøking</t>
  </si>
  <si>
    <t>Andre deler for telefoni og personsøkning</t>
  </si>
  <si>
    <t>Alarm- og signal</t>
  </si>
  <si>
    <t>Alarm- og signal, generelt</t>
  </si>
  <si>
    <t>Brannalarm</t>
  </si>
  <si>
    <t xml:space="preserve">Adgangskontroll, innbrudds- og overfallsalarm </t>
  </si>
  <si>
    <t>Pasientsignal</t>
  </si>
  <si>
    <t>Uranlegg og tidsregistrering</t>
  </si>
  <si>
    <t>Andre deler for alarm og signal</t>
  </si>
  <si>
    <t>Lyd- og bilde</t>
  </si>
  <si>
    <t>Lyd- og bilde, generelt</t>
  </si>
  <si>
    <t>Fellesantenner</t>
  </si>
  <si>
    <t>Internfjernsyn</t>
  </si>
  <si>
    <t>Lyddistribusjonsanlegg</t>
  </si>
  <si>
    <t>Lydanlegg</t>
  </si>
  <si>
    <t>Bilde- og AV-systemer</t>
  </si>
  <si>
    <t>Andre deler for lyd- og bildesystemer</t>
  </si>
  <si>
    <t>Automatisering</t>
  </si>
  <si>
    <t>Automatisering, generelt</t>
  </si>
  <si>
    <t>Sentral driftskontroll og automatisering</t>
  </si>
  <si>
    <t>Lokal Auomatisering</t>
  </si>
  <si>
    <t>Buss-systemer</t>
  </si>
  <si>
    <t>FDVUS: Administrative systemer</t>
  </si>
  <si>
    <t>Andre deler for automatisering</t>
  </si>
  <si>
    <t>Instrumentering</t>
  </si>
  <si>
    <t>Instrumentering, generelt</t>
  </si>
  <si>
    <t>Kabling for instrumentring</t>
  </si>
  <si>
    <t>Instrumentering for måling av mengde</t>
  </si>
  <si>
    <t>Instrumentering for måling av trykk</t>
  </si>
  <si>
    <t>Instrumentering for måling av temperatur</t>
  </si>
  <si>
    <t>Instrumentering for måling av lengde</t>
  </si>
  <si>
    <t>Instrumentering for måling av vekt</t>
  </si>
  <si>
    <t>Instrumentering for måling av elektriske størrelser</t>
  </si>
  <si>
    <t>Instrumentering for analyse</t>
  </si>
  <si>
    <t>Annen instrumentering</t>
  </si>
  <si>
    <t>Andre installasjoner for tele og automatisering</t>
  </si>
  <si>
    <t>Andre installasjoner for tele og automatisering, generelt</t>
  </si>
  <si>
    <t>ANDRE INSTALLASJONER</t>
  </si>
  <si>
    <t>Andre installasjoner, generelt</t>
  </si>
  <si>
    <t>Prefabrikkerte rom</t>
  </si>
  <si>
    <t>Prefabrikkerte rom, generelt</t>
  </si>
  <si>
    <t>Person- og varetransport</t>
  </si>
  <si>
    <t>Person- og varetransport, generelt</t>
  </si>
  <si>
    <t>Heiser</t>
  </si>
  <si>
    <t>Rulletrapper</t>
  </si>
  <si>
    <t>Rullebånd</t>
  </si>
  <si>
    <t>Løftebord</t>
  </si>
  <si>
    <t>Trappeheiser</t>
  </si>
  <si>
    <t>Kraner</t>
  </si>
  <si>
    <t>Fasade- og takvask</t>
  </si>
  <si>
    <t>Annen person- og varetransport</t>
  </si>
  <si>
    <t>Transportanlegg for småvarer m.v.</t>
  </si>
  <si>
    <t>Transportanlegg for småvarer m.v., generelt</t>
  </si>
  <si>
    <t>Dokument- og småvaretransportører</t>
  </si>
  <si>
    <t>Transportanlegg for tørr og løsmasse</t>
  </si>
  <si>
    <t>Andre transportanlegg for småvarer mv.</t>
  </si>
  <si>
    <t>Sceneteknisk utstyr</t>
  </si>
  <si>
    <t>Sceneteknisk utstyr, generelt</t>
  </si>
  <si>
    <t>Avfall og støvsuging</t>
  </si>
  <si>
    <t>Avfall og støvsuging, generelt</t>
  </si>
  <si>
    <t>Utstyr for oppsamling og behandling av avfall</t>
  </si>
  <si>
    <t>Sentralstøvsuger</t>
  </si>
  <si>
    <t>Pneumatisk søppeltransport</t>
  </si>
  <si>
    <t>Andre installasjoner for avfall og støvsuging</t>
  </si>
  <si>
    <t>Fastmontert spesialutrustning for virksomhet</t>
  </si>
  <si>
    <t>Løs spesialutrustning for virksomhet</t>
  </si>
  <si>
    <t>Andre tekniske installasjoner</t>
  </si>
  <si>
    <t>UTENDØRS</t>
  </si>
  <si>
    <t>Utendørs, generelt</t>
  </si>
  <si>
    <t>Bearbeidet terreng</t>
  </si>
  <si>
    <t>Bearbeidet terreng, generelt</t>
  </si>
  <si>
    <t>Grovplanert terreng</t>
  </si>
  <si>
    <t>Forsterket grunn</t>
  </si>
  <si>
    <t>Grøfter og groper for tekniske installasjoner</t>
  </si>
  <si>
    <t>Annen terrengbearbeiding</t>
  </si>
  <si>
    <t>Utendørs konstruksjoner</t>
  </si>
  <si>
    <t>Utendørs konstruksjoner, generelt</t>
  </si>
  <si>
    <t>Støttemurer og andre murer</t>
  </si>
  <si>
    <t>Trapper og ramper i terreng</t>
  </si>
  <si>
    <t>Frittstående skjermtak, leskur mv</t>
  </si>
  <si>
    <t>Svømmebassenger mv.</t>
  </si>
  <si>
    <t>Gjerder, porter og bommer</t>
  </si>
  <si>
    <t>Kanaler og kulverter for tekniske installasjoner</t>
  </si>
  <si>
    <t>Kummer og tanker for tekniske installasjoner</t>
  </si>
  <si>
    <t>Andre utendørs konstruksjoner</t>
  </si>
  <si>
    <t>Utendørs VVS</t>
  </si>
  <si>
    <t>Utendørs VVS, generelt</t>
  </si>
  <si>
    <t>Utendørs VA</t>
  </si>
  <si>
    <t>Utendørs varme</t>
  </si>
  <si>
    <t>Utendørs brannslokking</t>
  </si>
  <si>
    <t>Utendørs gassinstallasjoner</t>
  </si>
  <si>
    <t>Utendørs kjøling for idrettsbaner</t>
  </si>
  <si>
    <t>Utendørs luftsbehandlingsanlegg</t>
  </si>
  <si>
    <t>Utendørs forsyningsanlegg for termisk energi</t>
  </si>
  <si>
    <t>Utendørs fontener og springvann</t>
  </si>
  <si>
    <t>Andre utendørs røranlegg</t>
  </si>
  <si>
    <t xml:space="preserve">Utendørs elkraft </t>
  </si>
  <si>
    <t>Utendørs elkraft, generelt</t>
  </si>
  <si>
    <t>Utendørs høyspent forsyning</t>
  </si>
  <si>
    <t>Utendørs lavspent forsyning</t>
  </si>
  <si>
    <t>Utendørs lys</t>
  </si>
  <si>
    <t>Utendørs elvarme</t>
  </si>
  <si>
    <t>Utendørs reservekraft</t>
  </si>
  <si>
    <t>Andre installasjoner for utendørs elkraft</t>
  </si>
  <si>
    <t>Utendørs tele og automatisering</t>
  </si>
  <si>
    <t>Utendørs tele og automatisering, generelt</t>
  </si>
  <si>
    <t>Utendørs integrert kommunikasjon</t>
  </si>
  <si>
    <t>Utendørs telefoni og personsøking</t>
  </si>
  <si>
    <t>Utendørs alarm og signal</t>
  </si>
  <si>
    <t>Utendørs lyd og bilde</t>
  </si>
  <si>
    <t>Utendørs automatisering</t>
  </si>
  <si>
    <t>Andre installasjoner for utendørs tele og automatisering</t>
  </si>
  <si>
    <t>Veger og plasser</t>
  </si>
  <si>
    <t>Veger og plasser, generelt</t>
  </si>
  <si>
    <t>Veger</t>
  </si>
  <si>
    <t>Plasser</t>
  </si>
  <si>
    <t>Skilter</t>
  </si>
  <si>
    <t>Sikkerhetsrekkverk, avvisere mv.</t>
  </si>
  <si>
    <t>Andre deler for veger og plasser</t>
  </si>
  <si>
    <t>Parker og hager</t>
  </si>
  <si>
    <t>Parker og hager, generelt</t>
  </si>
  <si>
    <t xml:space="preserve">Gressarealer </t>
  </si>
  <si>
    <t xml:space="preserve">Beplantning </t>
  </si>
  <si>
    <t>Utstyr</t>
  </si>
  <si>
    <t>Andre deler for parker og hager</t>
  </si>
  <si>
    <t>Utendørs infrastuktur</t>
  </si>
  <si>
    <t>Utendørs infrastuktur, generelt</t>
  </si>
  <si>
    <t>Tilknytning til eksterne nett for vannforsyning, avløp og fjernvarme</t>
  </si>
  <si>
    <t>Tilknytning til eksternt elkraftnett</t>
  </si>
  <si>
    <t>Tilknytning til eksternt telenett</t>
  </si>
  <si>
    <t>Andre deler for utendørs infrastruktur</t>
  </si>
  <si>
    <t>Andre utendørs anlegg</t>
  </si>
  <si>
    <t>Andre utendørs anlegg, generelt</t>
  </si>
  <si>
    <t>Krav id</t>
  </si>
  <si>
    <t>beskrivelse</t>
  </si>
  <si>
    <t>dato</t>
  </si>
  <si>
    <t>revisjon ved ending</t>
  </si>
  <si>
    <t>Krav redigert erstattet av krav id 1021</t>
  </si>
  <si>
    <t>Krav redigert erstattet av krav id 1022</t>
  </si>
  <si>
    <t>Krav redigert erstattet av krav id 1023</t>
  </si>
  <si>
    <t>1024-1209</t>
  </si>
  <si>
    <t>Nye krav 1024-1209</t>
  </si>
  <si>
    <t xml:space="preserve">                          Bergen Kommunale Bygg</t>
  </si>
  <si>
    <t>Nødlys Rapport</t>
  </si>
  <si>
    <t>Ordre nr.:</t>
  </si>
  <si>
    <t>Dato</t>
  </si>
  <si>
    <t>Byggtype</t>
  </si>
  <si>
    <t>Kontaktperson</t>
  </si>
  <si>
    <t>Telefon/ mobil</t>
  </si>
  <si>
    <t>Adresse</t>
  </si>
  <si>
    <t>E-post</t>
  </si>
  <si>
    <t>Eiendom</t>
  </si>
  <si>
    <t>Installasjons år</t>
  </si>
  <si>
    <t>Bygning</t>
  </si>
  <si>
    <t>Markerings lys type</t>
  </si>
  <si>
    <t>Ledelys type</t>
  </si>
  <si>
    <t xml:space="preserve">    Etterlysende skilt</t>
  </si>
  <si>
    <t>Kontrollerende firma</t>
  </si>
  <si>
    <t>Vedlikeholdstekniker</t>
  </si>
  <si>
    <t xml:space="preserve">   Telefon/ mobil</t>
  </si>
  <si>
    <t xml:space="preserve">   E-post</t>
  </si>
  <si>
    <t>Anlegg</t>
  </si>
  <si>
    <t>Type</t>
  </si>
  <si>
    <t>Frittstående nødlys</t>
  </si>
  <si>
    <t xml:space="preserve">       Sentralisert anlegg</t>
  </si>
  <si>
    <t xml:space="preserve">       Desentralisert anlegg</t>
  </si>
  <si>
    <t>X = Se Nødlys sjekkliste</t>
  </si>
  <si>
    <t>Sentral type</t>
  </si>
  <si>
    <t xml:space="preserve">Markeringslys </t>
  </si>
  <si>
    <t>Batterispenning (V)</t>
  </si>
  <si>
    <t xml:space="preserve">Byttet lysrør </t>
  </si>
  <si>
    <t>Ladespenning (V)</t>
  </si>
  <si>
    <t xml:space="preserve">Byttet batteripakker </t>
  </si>
  <si>
    <t>Driftstid (t)</t>
  </si>
  <si>
    <t xml:space="preserve">Ledelys </t>
  </si>
  <si>
    <t>Nye batterier (dato)</t>
  </si>
  <si>
    <t>Utstyr i anlegget</t>
  </si>
  <si>
    <t>Fabrikat</t>
  </si>
  <si>
    <t>Modell</t>
  </si>
  <si>
    <t>Markeringslys</t>
  </si>
  <si>
    <t>Test resultater</t>
  </si>
  <si>
    <t>Ledelys</t>
  </si>
  <si>
    <t>Etterlysende skilt</t>
  </si>
  <si>
    <t>Total</t>
  </si>
  <si>
    <t>Ja</t>
  </si>
  <si>
    <t>Nei</t>
  </si>
  <si>
    <t>Er anlegget ok ?</t>
  </si>
  <si>
    <t>Kommentarer/ Mangler som må utbedres/ Utført servicearbeider utover kontraktens omfang</t>
  </si>
  <si>
    <t>Antall vedlegg:</t>
  </si>
  <si>
    <t>Dato kontrollert:</t>
  </si>
  <si>
    <t>Dato:</t>
  </si>
  <si>
    <t>Neste kontroll:</t>
  </si>
  <si>
    <t>Sign.:</t>
  </si>
  <si>
    <t>Kunde</t>
  </si>
  <si>
    <t>Skjema 2.1</t>
  </si>
  <si>
    <t>EBE 20.03.2023. FS</t>
  </si>
  <si>
    <t>Dokumentasjon og beskrivelse av automatisk brannalarmanlegg</t>
  </si>
  <si>
    <t xml:space="preserve">Eiendom/adresse: </t>
  </si>
  <si>
    <t xml:space="preserve">Bygning / Byggnummer:   </t>
  </si>
  <si>
    <t>1.Generelt</t>
  </si>
  <si>
    <t>Prosjektert av</t>
  </si>
  <si>
    <t>Kategori / dekningsgrad</t>
  </si>
  <si>
    <t>Leverandør</t>
  </si>
  <si>
    <t>Godkjent av</t>
  </si>
  <si>
    <t>Installatør</t>
  </si>
  <si>
    <t>Installasjonsår</t>
  </si>
  <si>
    <t>Er anlegget i samsvar med krav og prosjekteringsbeskrivelser/brannkonsept ?</t>
  </si>
  <si>
    <t>Ja/Nei</t>
  </si>
  <si>
    <t>Merknad / kommentar</t>
  </si>
  <si>
    <t>(Anlegget er montert eller kontrollert iht. HO-melding 2/98 eller NS-3960) - Beskriv :</t>
  </si>
  <si>
    <t>2. Teknisk beskrivelse</t>
  </si>
  <si>
    <t>3. Koblinger/test</t>
  </si>
  <si>
    <t>Test/kommentarer</t>
  </si>
  <si>
    <t>Type anlegg</t>
  </si>
  <si>
    <t>Ekstern varsling</t>
  </si>
  <si>
    <t>Type sentral og antall</t>
  </si>
  <si>
    <t>Forsinket varsling (min)</t>
  </si>
  <si>
    <t>Ant.sløyfer/aspirasj</t>
  </si>
  <si>
    <t>Forvarsel</t>
  </si>
  <si>
    <t>Antall røykdetektorer</t>
  </si>
  <si>
    <t>Heistilkobling</t>
  </si>
  <si>
    <t>Antall varmedetektorer</t>
  </si>
  <si>
    <t>Ventilasjonsanlegg</t>
  </si>
  <si>
    <t>Antall multidetektorer</t>
  </si>
  <si>
    <t>Røykmelder tilluft/avtrek</t>
  </si>
  <si>
    <t>Antall linjedettektorer</t>
  </si>
  <si>
    <t>Brannventilasjon</t>
  </si>
  <si>
    <t>Antall klokker</t>
  </si>
  <si>
    <t>El. sluttstykker</t>
  </si>
  <si>
    <t>Antall summere</t>
  </si>
  <si>
    <t>Dørholdemagneter</t>
  </si>
  <si>
    <t>Antall blinkende lys</t>
  </si>
  <si>
    <t>Rulleporter (Rømning)</t>
  </si>
  <si>
    <t>Antall talevarsling</t>
  </si>
  <si>
    <t>Branngardiner</t>
  </si>
  <si>
    <t>Antall man meldere</t>
  </si>
  <si>
    <t>Sprinklerbokser/brann</t>
  </si>
  <si>
    <t>Antall dørmagneter/auto</t>
  </si>
  <si>
    <t>Alarmsender type/alder</t>
  </si>
  <si>
    <t>Addsecure nr:</t>
  </si>
  <si>
    <t>Antall el.sluttstk.</t>
  </si>
  <si>
    <t>Talevarsling</t>
  </si>
  <si>
    <t>Antall undersentr.</t>
  </si>
  <si>
    <t>Aspirasjonsanlegg</t>
  </si>
  <si>
    <t>Sprinklerboks/brann</t>
  </si>
  <si>
    <t>BB-boks - Testbryter</t>
  </si>
  <si>
    <t>Antall dørautomatikker</t>
  </si>
  <si>
    <t>UPS</t>
  </si>
  <si>
    <r>
      <t xml:space="preserve">BB-boks Type O eller </t>
    </r>
    <r>
      <rPr>
        <b/>
        <sz val="10"/>
        <color rgb="FFFF0000"/>
        <rFont val="Arial"/>
        <family val="2"/>
      </rPr>
      <t>Firkant</t>
    </r>
  </si>
  <si>
    <t>Oversp. Beskyttelse</t>
  </si>
  <si>
    <t xml:space="preserve">Forsinkelse-brannvesen </t>
  </si>
  <si>
    <t>"Forsinkelser" = videresending av brannalarm til brannvesenet. Dette skal spesifiseres i feltet over iht. minutter.</t>
  </si>
  <si>
    <t>4. Kontroll</t>
  </si>
  <si>
    <t>Type kontroll:</t>
  </si>
  <si>
    <t>Avvik</t>
  </si>
  <si>
    <t>Merknader/utbedrings forslag vedr. funn av feil/avvik:</t>
  </si>
  <si>
    <t>Hovedsentral</t>
  </si>
  <si>
    <t>Funksjonskontroll</t>
  </si>
  <si>
    <t>Batteri/ladespenning</t>
  </si>
  <si>
    <t>Tablå/undersentral</t>
  </si>
  <si>
    <t>Røykdetektorer</t>
  </si>
  <si>
    <t>Funksjonskontroll m/gass</t>
  </si>
  <si>
    <t>Varmedetektorer</t>
  </si>
  <si>
    <t>Visuell kontroll</t>
  </si>
  <si>
    <t>Dok v/sentral</t>
  </si>
  <si>
    <t>Manuelle meldere</t>
  </si>
  <si>
    <t>Alarmorganprøve</t>
  </si>
  <si>
    <t xml:space="preserve"> Dersom brannanlegget er organisert på noen måte, skal dette beskrives under, dersom denne dokumentasjonen kan fremskaffes. </t>
  </si>
  <si>
    <t xml:space="preserve">5.Utfyllende kommeter : </t>
  </si>
  <si>
    <t xml:space="preserve"> 6.Beskriv under eller på eget ark hvordan brannalarmanleget er brannorganisert  Ja eller Nei </t>
  </si>
  <si>
    <t xml:space="preserve">" Viktig" -  Dette dokumentet må ses i sammenheng med branndokumentasjonstegningene for dette bygget. </t>
  </si>
  <si>
    <t>7. Utført kontroll - Dato:</t>
  </si>
  <si>
    <t xml:space="preserve">Signatur av deltakerne ved kontrollen-BLOKK-bokstaver og mobilnr. </t>
  </si>
  <si>
    <t>Kontrollerende firma:</t>
  </si>
  <si>
    <t>Sign:</t>
  </si>
  <si>
    <t>Er anlegget ok: Ja/Nei</t>
  </si>
  <si>
    <t>Alle deltakernes navn, signatur og mobilnummer:</t>
  </si>
  <si>
    <t>Byggets navn:</t>
  </si>
  <si>
    <t>Håndslukkere / Brannslanger</t>
  </si>
  <si>
    <t>|</t>
  </si>
  <si>
    <t xml:space="preserve"> Obj. nr.</t>
  </si>
  <si>
    <t xml:space="preserve"> Prosjektnr: </t>
  </si>
  <si>
    <t>Kontrollør:</t>
  </si>
  <si>
    <t>G:</t>
  </si>
  <si>
    <t xml:space="preserve"> Antall brannslanger kontrollert i.h.t. NS-EN 671-3</t>
  </si>
  <si>
    <t>Antall brannslanger trykktestet</t>
  </si>
  <si>
    <t>Neste kontroll</t>
  </si>
  <si>
    <r>
      <t xml:space="preserve">  </t>
    </r>
    <r>
      <rPr>
        <b/>
        <sz val="12"/>
        <rFont val="Arial"/>
        <family val="2"/>
      </rPr>
      <t xml:space="preserve">  Neste trykkprøve:</t>
    </r>
  </si>
  <si>
    <t>Etat for Bygg og Eiendom</t>
  </si>
  <si>
    <t>Kontakt person:</t>
  </si>
  <si>
    <t>Telf:                                 E-post:</t>
  </si>
  <si>
    <t xml:space="preserve"> E-post:</t>
  </si>
  <si>
    <t>NR.</t>
  </si>
  <si>
    <t>Hvor i bygget</t>
  </si>
  <si>
    <t>Prod.år</t>
  </si>
  <si>
    <t>Kontroll</t>
  </si>
  <si>
    <t>Trykktest</t>
  </si>
  <si>
    <t>Skilt</t>
  </si>
  <si>
    <t xml:space="preserve"> Deler        </t>
  </si>
  <si>
    <t>Antall håndslukkere kontrollert i.h.t. NS-3910</t>
  </si>
  <si>
    <t>Montert Skilt</t>
  </si>
  <si>
    <t>Flate</t>
  </si>
  <si>
    <t>Plog</t>
  </si>
  <si>
    <t>Antall håndslukkere skiftet/montert</t>
  </si>
  <si>
    <t>15x15 cm.</t>
  </si>
  <si>
    <t>20x20 cm.</t>
  </si>
  <si>
    <t>Mangler</t>
  </si>
  <si>
    <t xml:space="preserve">Skilt </t>
  </si>
  <si>
    <t>Feste</t>
  </si>
  <si>
    <t>Link oppdatert.</t>
  </si>
  <si>
    <t>Krav redigert erstattet av krav id 1210</t>
  </si>
  <si>
    <t>365.1 Aggregat
Det skal fortrinnsvis benyttes prefabrikkerte ventilasjonsaggregater uttestet på fabrikk. Aggregater styres, reguleres og overvåkes av ekstern automatikk i VVS-tavler. 
Aggregater skal være Eurovent-sertifiserte.
Se kravspesifikasjon under to siffer 56 - Automatisering.
Bruk av integrert automatikk aksepteres ikke.
Gjennomgående skal ventilasjonsaggregatene ha en størrelse som tilsvarer luftmengder mindre enn 20 000 m3/h. Dersom forholdene for inn- og uttransport tillater det, aksepteres anlegg opptil 30 000 m3/h.
Aggregater skal tilfredsstille krav gitt i  NS3420 og  NS-EN 1886.
I tillegg skal følgende krav tilfredsstilles: 
•	Mekanisk styrke i aggregatkapsling, Klasse 1A
•	Tetthet i kapslingen, Klasse A L2?
•	Tetthet i filterinnfestingen k &lt; 1 % 
•	Aggregatkapslingens varmeisolering, U verdi Klasse T3
•	Aggregatkapslingens varmeisolering, kuldebroer Klasse TB3
•	Kapslingen skal være oppbygd med galvanisert inner- og yttermantel med mellomliggende mineralullisolasjon eller tilsvarende.
•	Aggregater monteres på bunnramme i galvanisert stål, høyde 150 mm over gulv.
•	Aggregater skal ha direktedrevne kammervifter
•	Nødvendige vibrasjonsdempere skal monteres slik at vibrasjonene ikke forplanter seg til omgivelsene/konstruksjonene. Ventilasjonsaggregater skal vibrasjonsisoleres til 95 % isoleringsgrad ved rotasjonsfrekvens.
Det skal installeres instrumenter for måling av hovedluftmengde i hvert anlegg (både tilluft og avtrekk).
Røykdeteksjon etter tilluftsviften skal stanse aggregatet og gi signal til SD-anlegget.</t>
  </si>
  <si>
    <t>Flate tak: 
Det kan prosjekteres med flate tak, som utføres med innvendige taknedløp. Taket skal i hovedsak brukes til solceller, grønne tak eller fordrøyningstak. Taket skal bygges iht byggforsk sine preakspeterte løsninger. Det må søkes om fravik om det ikke velges preakseptert løsning. Fall på tak skal være minimum 1:40. Det skal ikke plasseres installasjoner som kan hindre vannet til sluk. Oppkant fra overflate taktekning mot f. eks parapet skal være minimum 200 mm. Taknedløpene skal være fritt tilgjengelig med mulighet for rengjøring, spyling og fjerning av snø. Flate tak utføres iht. Byggforsk detaljblad 252.207.</t>
  </si>
  <si>
    <t>Krav redigert erstattet av krav id 1211</t>
  </si>
  <si>
    <t>Krav redigert erstattet av krav id 1212</t>
  </si>
  <si>
    <t>Krav redigert erstattet av krav id 1213</t>
  </si>
  <si>
    <t>Krav fjernet, dupålikaten i 1010 blir stående.</t>
  </si>
  <si>
    <t>Trapper og ramper i terreng:
Utvendige trapper og ramper skal, som hovedregel, unngås. Terrengtilpasning foretrekkes, jamfør universell utforming. Fortrinnsvis bør det benyttes ramper og stier. At det er muligheter for tilkomst med maskiner skal være tatt hensyn til.
Der utvendige trapper må anlegges, skal disse ikke beskrives som tretrapp. Ref TEK17.
Håndlister i to rader på alle trapper, både inne og ute.
Betongkvalitet minimum B25. Inntrinn betongtrapper skal ha ru overflate, ”kostet” eller lignende.
Betongtrapper og murer skal ha avfasede kanter.
Opptrinn maksimum 15 cm og inntrinn minimum 30 cm. Trinnene skal ha fall utover slik at vannansamling unngås
Ramper skal ikke overstige stigning på 1:15
Universell utformingsprinsipper må overholdes.
Ramper og rekkverk skal for øvrig utføres i henhold til relevante Byggforsk detaljblad. Rekkverk på ramper skal være robuste og utføres i vedlikeholdsfritt materiale.</t>
  </si>
  <si>
    <t>Støttemurer og andre murer:
Alle støttemurer og andre konstruksjoner skal vurderes samlet i tilknytning til bygg eller helhetlig i forhold til planering av tomt.
Som hovedregel skal terrenget, der det er nødvendig, behandles med fyllingsskråninger. Trimmerslått er tidkrevende og konstruksjoner/skråninger skal så langt som mulig utformes slik at dette kan unngås. Der det er påkrevet, anlegges forstøtningsmur.
Støttemurer kan utføres som gravitasjonsmur/maskinmurt tørrmur, fortrinnsvis i naturstein (vedlikeholdsfritt), eller plasstøpt betong.
Stablestein av betong skal ikke benyttes.
Form og synlige flater avtales med landskapsarkitekt .</t>
  </si>
  <si>
    <t>Avkrysning for radon er fjernet</t>
  </si>
  <si>
    <t xml:space="preserve">Erstattes med 1214, mindre endring av kan til skal. </t>
  </si>
  <si>
    <t xml:space="preserve">Alle oppstikk til brønner skal primært samles på teknisk rom, men fravik kan søkes ved behov. </t>
  </si>
  <si>
    <t>Avtrekksrør over grunnen skal merkes med et godt synlig merke og utformes slik at avtrekksluften ikke trekker inn i bygget eller gir høye radonkonsentrasjoner i oppholdssoner utendørs.</t>
  </si>
  <si>
    <t xml:space="preserve">oppsplitting av krav id 92, settning får egen linje. </t>
  </si>
  <si>
    <t>Alle oppstikk fra radonbrønner skal samles i tekniskrom.</t>
  </si>
  <si>
    <r>
      <t xml:space="preserve">Bygning for varig opphold skal tilrettelegges for egnet tiltak i byggegrunnen som skal aktiveres når radonkonsentrasjonen overstiger 100 Bq/m³. Bygning tilrettelegges med radonventilasjon ved bruk av radonbrønn eller perforerte rør i grunnen eventuelt ved en kombinasjon av begge deler. Radonbrønner plasseres kun i permeable masser.   Tiltak skal utføres i henhold til Byggforsk detaljblad </t>
    </r>
    <r>
      <rPr>
        <i/>
        <sz val="11"/>
        <color rgb="FF000000"/>
        <rFont val="Calibri"/>
        <family val="2"/>
      </rPr>
      <t>520.706 Sikring mot radon ved nybygging.</t>
    </r>
  </si>
  <si>
    <t>Link til sjekkliste</t>
  </si>
  <si>
    <t>Er monteringsanvisningen for radonsystemet lest?</t>
  </si>
  <si>
    <t>JA</t>
  </si>
  <si>
    <t>NEI</t>
  </si>
  <si>
    <r>
      <t xml:space="preserve">Radonsystem er montert i klasse: </t>
    </r>
    <r>
      <rPr>
        <b/>
        <sz val="12"/>
        <color rgb="FF000000"/>
        <rFont val="Times New Roman"/>
        <family val="1"/>
      </rPr>
      <t>A   B   C</t>
    </r>
  </si>
  <si>
    <t>Er radonbrønn montert?</t>
  </si>
  <si>
    <t>Er underlaget klargjort for montering av radonmembran?</t>
  </si>
  <si>
    <t>Er alle skjøter og sammenføyninger utført etter gjeldende monteringsanvisning:</t>
  </si>
  <si>
    <t>Er alle gjennomføringer tettet etter gjeldende monteringsanvisning:</t>
  </si>
  <si>
    <t>Er alle avslutninger / oppbretter utført etter gjeldende monteringsanvisning:</t>
  </si>
  <si>
    <t>Er det ferdige arbeidet sjekket og kvalitetsikret etter endt arbeid:</t>
  </si>
  <si>
    <t>Er det tatt, og foreligger det bildedokumentasjon av monteringen:</t>
  </si>
  <si>
    <t>Hvilken type tildekning/ beskyttelse er lagt ovenpå radonmembranen:</t>
  </si>
  <si>
    <t>Eventuelle merknader/ avvik eller relevante opplysninger beskrives her:</t>
  </si>
  <si>
    <t>Bildesett per fløy/bygg</t>
  </si>
  <si>
    <r>
      <t>1)</t>
    </r>
    <r>
      <rPr>
        <sz val="7"/>
        <color rgb="FF000000"/>
        <rFont val="Times New Roman"/>
        <family val="1"/>
      </rPr>
      <t xml:space="preserve">     </t>
    </r>
    <r>
      <rPr>
        <sz val="12"/>
        <color rgb="FF000000"/>
        <rFont val="Times New Roman"/>
        <family val="1"/>
      </rPr>
      <t>Hjørne</t>
    </r>
  </si>
  <si>
    <r>
      <t>2)</t>
    </r>
    <r>
      <rPr>
        <sz val="7"/>
        <color rgb="FF000000"/>
        <rFont val="Times New Roman"/>
        <family val="1"/>
      </rPr>
      <t xml:space="preserve">     </t>
    </r>
    <r>
      <rPr>
        <sz val="12"/>
        <color rgb="FF000000"/>
        <rFont val="Times New Roman"/>
        <family val="1"/>
      </rPr>
      <t>Overgang ringmur/gulv</t>
    </r>
  </si>
  <si>
    <r>
      <t>3)</t>
    </r>
    <r>
      <rPr>
        <sz val="7"/>
        <color rgb="FF000000"/>
        <rFont val="Times New Roman"/>
        <family val="1"/>
      </rPr>
      <t xml:space="preserve">     </t>
    </r>
    <r>
      <rPr>
        <sz val="12"/>
        <color rgb="FF000000"/>
        <rFont val="Times New Roman"/>
        <family val="1"/>
      </rPr>
      <t>Overlappings sted</t>
    </r>
  </si>
  <si>
    <r>
      <t>4)</t>
    </r>
    <r>
      <rPr>
        <sz val="7"/>
        <color rgb="FF000000"/>
        <rFont val="Times New Roman"/>
        <family val="1"/>
      </rPr>
      <t xml:space="preserve">     </t>
    </r>
    <r>
      <rPr>
        <sz val="12"/>
        <color rgb="FF000000"/>
        <rFont val="Times New Roman"/>
        <family val="1"/>
      </rPr>
      <t>Gjennomføringer</t>
    </r>
  </si>
  <si>
    <t>Kvalitetsikret og ferdigstilt dato:</t>
  </si>
  <si>
    <t>Signatur av ansvarlig montør:</t>
  </si>
  <si>
    <r>
      <t xml:space="preserve">Bygning for varig opphold skal tilrettelegges for egnet tiltak i byggegrunnen som kan aktiveres når radonkonsentrasjonen overstiger 100 Bq/m³. Bygning tilrettelegges med radonventilasjon ved bruk av radonbrønn eller perforerte rør i grunnen eventuelt ved en kombinasjon av begge deler. Radonbrønner plasseres kun i permeable masser.  Alle oppstikk fra radonbrønner skal samles i tekniskrom. Avtrekksrør over grunnen skal merkes med et godt synlig merke og utformes slik at avtrekksluften ikke trekker inn i bygget eller gir høye radonkonsentrasjoner i oppholdssoner utendørs. Tiltak utføres i henhold til Byggforsk detaljblad </t>
    </r>
    <r>
      <rPr>
        <i/>
        <strike/>
        <sz val="11"/>
        <color rgb="FF000000"/>
        <rFont val="Calibri"/>
        <family val="2"/>
      </rPr>
      <t>520.706 Sikring mot radon ved nybygging.</t>
    </r>
  </si>
  <si>
    <t>Mindre endring av tekst, og link til sjekkliste. Nytt nummer er 1217</t>
  </si>
  <si>
    <t xml:space="preserve">Sjekkliste for montering av radonmembran skal benyttes. Det skal tas minst 4 bilder per fløy/bygg for å vise kvalitet på utført arbeid: 1) innvendig hjørne, 2) utvendig hjørne, 3) gjennomføringer, 4) overgang ringmur/ gulv. Sjekkliste og bilder innleveres sammen med FDV. </t>
  </si>
  <si>
    <t xml:space="preserve">Avkrysning for uteområde er fjernet. Avkrysning for radon lagt til. </t>
  </si>
  <si>
    <t xml:space="preserve">Plassering av radonvifte, kanaler og utkast skal prosjekteres, men ikke implementeres med mindre det foreligger særskilte behov på høye radonkonsentrasjoner i området. 
Arealer som er berørt av prosjektert radonløsning, må fredes i prosjektet. </t>
  </si>
  <si>
    <t xml:space="preserve">Nytt radonkrav lagt til. </t>
  </si>
  <si>
    <t>Sparer tid for alle parter. Sparer miljøet for unødvendig kjøring.</t>
  </si>
  <si>
    <t>Oppdatere henvisning, nytt krav 1219</t>
  </si>
  <si>
    <t>Oppdatere henvisning, nytt krav 1220</t>
  </si>
  <si>
    <t>Energiregistrering skal følge gjeldende SN-NSPEK 3031:2023</t>
  </si>
  <si>
    <t>Produsert termisk og elektrisk energi måles ihht SN-NSPEK 3031:2023, tab 7. Målingene skal settes opp i tilsvarende tabell i sd-anlegget, som viser prosjekterte verdier, inneværende år og forrige år. Hver verdi skal ha klikkpunkt som viser trendlogg.</t>
  </si>
  <si>
    <t>Brukt termisk og elektrisk energi måles ihht SN-NSPEK 3031:2023, tab 4. Målingene skal settes opp i tilsvarende tabell i sd-anlegget, som viser prosjekterte verdier, inneværende år og forrige år. Hver verdi skal ha klikkpunkt som viser trendlogg.</t>
  </si>
  <si>
    <t>Oppdatere henvisning, nytt krav 1221</t>
  </si>
  <si>
    <t xml:space="preserve"> krav ID 220 slettet. Det er duplikat av krav ID 219.</t>
  </si>
  <si>
    <t xml:space="preserve">Barnehage: Dører skal ha klemsikring av type rullegardin eller gummilist. </t>
  </si>
  <si>
    <t>Krav ID  342 Fjern byttet med 1222: mindre redigering av tekst samt endring i kryss.</t>
  </si>
  <si>
    <t xml:space="preserve">Krav ID 543 fjernet, er duplikat av Krav ID 542. </t>
  </si>
  <si>
    <t xml:space="preserve">Krav ID 119 slettet, krav regulert i lov. </t>
  </si>
  <si>
    <t xml:space="preserve">Hensyn til vedlikeholdsintervall. </t>
  </si>
  <si>
    <t>Unngå fuktskader på kledning fra terreng.</t>
  </si>
  <si>
    <t>Det skal være få fasadefelt med ulike materialtyper.</t>
  </si>
  <si>
    <t>krav ID 237 er redigert mindre endring, erstattet av nytt krav ID 1223</t>
  </si>
  <si>
    <t xml:space="preserve">Sokkel skal ha høyde minimum 0,40 meter over grunn. Avstand mellom terreng og utvendig kledning skal være minimum 40 cm. </t>
  </si>
  <si>
    <t>krav ID 239 er redigert mindre endring, erstattet av nytt krav ID 1224</t>
  </si>
  <si>
    <t>Krav ID 246 slettet, erstattes av krav ID 1224</t>
  </si>
  <si>
    <t xml:space="preserve">Det skal være impulsfunksjon på nøkkelbrytere.  </t>
  </si>
  <si>
    <t>Mindre redigering, revidere kryss. Erstattet av Krav ID: 1225</t>
  </si>
  <si>
    <t>Slettet, slått sammen med nye krav ID 1225</t>
  </si>
  <si>
    <t xml:space="preserve">Alle utstikkende hjørner, skal utføres med hjørnebeskyttelse i rustfritt stål minimum 75x75 mm skrudd med forsenkede skruer og limt i minimum 1,5 m høyde. </t>
  </si>
  <si>
    <t>Mindre redigering. Erstattet av Krav ID: 1226</t>
  </si>
  <si>
    <t>Slettet, slått sammen med nye krav ID 1226</t>
  </si>
  <si>
    <t>Presisering av originalt krav, erstattes av krav ID 1227</t>
  </si>
  <si>
    <t>Det skal i utgangspunktet ikke prosjekteres med glasstak, overlys eller takvindu. Det kan søkes om fravik fra dette om det er utfordringer med å tilfredsstille kravene til dagslys i TEK17 eller andre sertifiseringsordninger.</t>
  </si>
  <si>
    <t xml:space="preserve">Løsningen skal da beskrives detaljert som en del av fraviksbehandlingen.
Dersom det benyttes røykluker som en del av glasstaket, må røyklukene være lett tilgjengelig for vedlikehold, kontroll og utbedringer. Selvrensende vindu skal benyttes. Røykluker skal være av en type som går loddret opp og ned. </t>
  </si>
  <si>
    <t>Slettet endring er tatt med i krav ID 1227</t>
  </si>
  <si>
    <t xml:space="preserve">Slettet krav erstattes med Krav ID 1228, oppdatering av henvisning til gjeldende standarer og forskrifter. </t>
  </si>
  <si>
    <t>325.9 Varmepumpe
Prosjektering og leveranse skal tilfredstille følgende standarder og normer, i tillegg til 
hva som for øvrig er definert i denne kravspesifikasjonen: NS 13313, NEK IEC 60335-2-
40, NS-EN 378, Norsk kulde- og varmepumpenorm. For NEK IEC 60335-2-40 og NS-EN 
378 gjelder det at varmepumper og kuldemaskiner som hører inn under 
produktstandarden NEK IEC 60335-2-40 skal oppfylle kravene gitt i denne standarden. 
Varmepumper og kuldemaskiner som ikke hører inn under overnevnte produktstandard 
skal oppfylle kravene gitt i den generelle standarden NS-EN 378.
Det skal benyttes naturlige kuldemedier. Innvendig plassert utstyr i ventilert kabinett for 
varmepumper med brannfarlig kuldemedium skal være Atex-godkjent.                                                                              Varmepumpeanlegget skal dimensjoneres slik at livssyklus-kostnaden blir lavest mulig, 
basert på byggets forventede levetid og reelle energi- og effektbehov.
Som minimum gjelder: 
•	Væske-vann varmepumper skal oppnå en årsvarmefaktor (SCOP/SPF) på minimum 3, inkludert sirkulasjonspumper i tilknytning til varmepumpa og brønnkrets/annen varmeopptakskilde, og en energidekningsgrad på minimum 85% av byggets varmebehov ut fra reelt energibudsjett (se 14.1 Energiberegninger), inkludert tappevann. 
•	Luft-vann varmepumper skal oppnå en årsvarmefaktor (SCOP/SPF) på minimum 2,2 inkludert avriming og sirkulasjonspumper i tilknytning til varmepumpa og evt. tørrkjølerkrets, og en energidekningsgrad på minimum 75 % av byggets varmebehov ut fra reelt energibudsjett (se 14.1 Energiberegninger), ikke medregnet tappevann. 
•	Varmepumper skal plasseres slik at driftspersonale enkelt kan komme til for daglig inspeksjon og service.
Varmepumpeanlegget skal prosjekteres og spesifiseres slik at kravene over oppnås.
I spesifiseringen av varmepumpa skal det minimum stilles krav til: 
•	COP ved definerte temperaturer over fordamper og kondensator, ved full last og angitte dellastgrader. 
•	Type dellastregulering. Dellastregulering og tilgjengelig vannvolum skal sikre jevn og stabil drift, og at kompressorprodusentens anbefalinger om gang- og hviletid overholdes. Kompressoren skal ha høy virkningsgrad ved både full last og dellast.
•	Vannmengde, trykkfallskrav og temperaturdifferanse over kondensator og fordamper 
•	Væske-vann varmepumper skal kunne levere varme ved dimensjonerende turtemperatur i anlegget.
•	Varmepumpa skal motta kalkulert utekompensert setpunkt fra SD-anlegget, og gå på 100 % kapasitet før spisslast leverer varme. 
•	Det skal installeres et tilstrekkelig antall termiske og elektriske energimålere slik at COP, effektdekningsgrad, SCOP og energidekningsgrad kan måles. COP og effektdekningsgraden for varmepumpa skal presenteres i SD-anlegget, samt aktuell avgitt varmeeffekt fra varmepumpe og spisslast. 
•	Dersom bygget har kjølebehov, skal tilgjengelig frikjøling benyttes. Ved behov skal væske-vann-varmepumper kunne benyttes som kjølemaskin.
•	I bygg med stort tappevannsbehov, skal det vurderes egen varmepumpe for tappevannsoppvarming. 
Alle varmepumper skal ha serviceavtale som ivaretar nødvendig kontroll og vedlikehold i reklamasjonstiden. Kostnad for serviceavtale skal være inkludert i tilbudspris, og skal inkludere eventuell utskifting av slitedeler og andre kostnader til materiell.</t>
  </si>
  <si>
    <t xml:space="preserve">Prosjektering og leveranse skal tilfredsstille følgende standarder og normer, i tillegg til 
hva som for øvrig er definert i denne kravspesifikasjonen:
- NS 13313
- NEK IEC 60335-2-40
- NEK IEC 60335-2-89
- NS-EN 378
- Norsk kulde- og varmepumpenorm
For NEK IEC 60335-2-40, NEC IEC 60335-2-89 og NS-EN 378 gjelder det at 
varmepumper og kuldemaskiner som hører inn under produktstandarden NEK IEC 
60335-2-40 eller NEK IEC 60335-2-89 skal oppfylle kravene gitt i disse standardene. 
Varmepumper og kuldemaskiner som ikke hører inn under overnevnte produktstandarder 
skal oppfylle kravene gitt i den generelle standarden NS-EN 378. 
Det skal leveres komplette kuldetekniske løsninger som dimensjoneres for en høy 
kuldeteknisk effektfaktor (kuldeanlegg) og lavest mulig fylling av kuldemediumer. 
Naturlige kuldemedier skal vurderes. Kuldemedium skal ha GWP &lt; 150 og samlet 
kuldemediefylling skal ikke overstige 5GWP-tonn. I split enheter kan det benyttes 
kuldemedium med GWP&lt;750.
Innvendig plassert utstyr i ventilert kabinett for kuldeanlegg med brannfarlig 
kuldemedium skal være Atex-godkjent. 
Der det er hensiktsmessig skal kondensatorvarmen gjenvinnes. Kondensvann skal føres 
til avløp.
Alle rør i rørstrekk mellom kondenseringsaggregat og fordamper, skal isoleres med 
cellegummislanger med tykkelse minimum 13 mm for kjøleanlegg og 19 mm for 
fryseanlegg. Se Prenøk 5.14. Isolasjonstykkelsene vil øke ved større rørdimensjoner, og 
isolasjonstykkelsen må ta hensyn til stedlige forhold for også å unngå 
kondens/isdannelse. Isolasjonen hellimes i skjøtene med spesiallim tilpasset valgt 
isolasjonstype. 
Røropphenget skal være av typen isoklammer, og må være beregnet for sammenføyning 
med valgt neoprencellegummi-materiale og tilhørende spesiallim. 
Det skal leveres diffusjonstette gjennomføringer for kuldemedie- og dreneringsrør, 
eventuelle luftventiler og sprinklerrør, samt elektriske kabler.                                                                                                                               Ved behov for prosesskjøling ifm. virksomhet som f.eks. server- og patcherom, hoved 
IKT-rom, teleforsterkning, etasjefordeler, rom for melkeskap, avfallsrom, rom med 
særskilte kjølebehov mm. skal det primært etableres isvannkjøling. Se kap. 37 
komfortkjøling. 
Behov for prosesskjøling og komfortkjøling skal sees i sammenheng og være en del av et 
felles isvannsanlegg. Ved mindre og spredte behov for prosesskjøling vil enkeltstående 
splituniter kunne benyttes. Prosesskjøling skal driftes hele året.                                                                                                                                  </t>
  </si>
  <si>
    <t xml:space="preserve">Slettet krav erstattes med Krav ID 1229, oppdatering av henvisning til gjeldende standarer og forskrifter. </t>
  </si>
  <si>
    <t xml:space="preserve">Slettet krav erstattes med Krav ID 1230, større endring i kravsteksten.  </t>
  </si>
  <si>
    <t xml:space="preserve">Slettet krav erstattes med Krav ID 1231, mindre endring i kravsteksten.  </t>
  </si>
  <si>
    <t>316 Isolasjon av sanitærinstallasjoner
Forbruksledninger for kaldt og varmt vann isoleres. Rørledninger for overvann, takvann samt kaldtvannlsedninger i teknisk sentral, isoleres neoprencellegummi. Rør for varmt forbruksvann isoleres med mineralull. Isolasjonstykkelsene skal beregenes etter NS-EN 12828. Isolasjonstykkelsen av kalde rør må ta hensyn til stedlige forhold for også å unngå kondens
Samtlige ledninger, ventiler, koplinger, flenser og utstyr for kaldt forbruksvann, skal isoleres med diffusjonstett isolasjon. Større komponenter som ventiler, pumper, varmevekslere osv. skal overisoleres for å redusere varmetapet til omgivelsene.</t>
  </si>
  <si>
    <t xml:space="preserve">Slettet krav erstattes med Krav ID 1232, større endring i kravsteksten.  </t>
  </si>
  <si>
    <t xml:space="preserve">Slettet krav erstattes med Krav ID 1233, Oppdatert kravtekst med mer utfyllende tekst. </t>
  </si>
  <si>
    <t xml:space="preserve">Varmepumpe med tilskuddskjel - Styring og regulering:
•Primær varmekilde skal være varmepumpe.                                                                                                           
•Innkobling av tilskuddskjel som spisslast skjer når primærkilde ikke oppnår innstilt settpunkt, avlest fra temperaturgiver, eller ved driftsstans av varmepumpe.                                                                                                                                                                          Varmeanlegget skal være utetemperaturkompensert. Utekompenseringskurven skal være så lav som mulig. Varmepumpens pådrag/effekt reguleres for å prøve å oppnå beregnet temperatur fra utekompenseringskurven. Spisslast (tilskuddskjel) skal reguleres til å oppnå 2*C lavere turtemperatur enn utekompenseringskurven med en reguleringsnøyktighet på +/- 1 grad ved temperaturgiver plassert på turledning etter tilskuddskjel.                                                                                                            
•Tilskuddskjel skal ikke kunne starte før varmepumpen driftes med 100% pådrag. Unntaket er ved driftsstans (feil, kommunikasjonsfeil, vedlikeholdsarbeid e.l) på varmepumpen.                                                                                                                                                                        
•Varmepumpen skal stoppes ved utkobling eller manglende driftssignaler fra sirkulasjonspumpe(r) på kondensatorside (luft-vann VP), eller på fordamper- og kondensatorside (væske-vann VP).                                 
•Alarm i SD-anlegg ved høy returtemperatur som gjør at varmepumpen ikke starter. Grenseverdi for alarm er justerbar fra SD-anlegg/toppsystem.                                                                                                                                                                                                     </t>
  </si>
  <si>
    <t>Kjølebehov skal reduseres så mye som mulig vha. passive tiltak. Eventuelt kjølebehovskal i størst mulig grad dekkes av tilgjengelig stabil frikjøling fra brønnpark. Dersomdette ikke finnes på eiendommen eller at denne ikke har tilstrekkelig kapasitet, skal detmonteres en egen isvannskjølemaskin med tilhørende tørrkjøler utendørs ellerkondensatorbatteri i avkast fra ventilasjon. I noen spesielle prosjekter med storevernehensyn, åpnes det for bruk av alternative kjøleløsninger som type IndirekteAdiabatisk eller Sorptiv.
Ved bruk av frikjøling skal isvannskretsen dimensjoneres med retur-/turtemperaturer påminimum 17/14 °C.
Dersom det benyttes separat kjølemaskin skal prosjektering og leveranse tilfredsstillefølgende standarder og normer, i tillegg til hva som forøvrig er definert i dennekravspesifikasjonen:
- NS 13313
- NEK IEC 60335-2-40
- NS-EN 378.
- Norsk kulde- og varmepumpenorm
For NEK IEC 60335-2-40 og NS-EN 378 gjelder det at varmepumper og kuldemaskinersom hører inn under produktstandarden NEK IEC 60335-2-40 skal oppfylle kravene gitt idenne standarden. Varmepumper og kuldemaskiner som ikke hører inn under overnevnteproduktstandarder skal oppfylle kravene gitt i den generelle standarden NS-EN 378.
Det skal benyttes naturlige kuldemedier. COP ved maksimal, 50% og 20% kjølebelastningskal angis i forbindelse med prosjektering av kjøleanlegget. Det skal installeres ettilstrekkelig antall termiske og elektriske energimålere slik at kjølefaktor kan måles.Momentan kjølefaktor og avgitt kjøleeffekt for kjølemaskinen skal presenteres i SDanlegget. Kjølemaskinens kjølefaktor over tid skal kunne leses av i foretaketsenergioppfølgingssystem (EOS).
Kravveiledning:
Det må vurderes om det er behov for kjøling i bygget, og hvilke krav som eventueltskal stilles til dette i tråd med krav til inneklima.</t>
  </si>
  <si>
    <t>Temperaturfølere i gulvet skal sørge for at det ikke blir for varmt eller for kaldt på gulvet.</t>
  </si>
  <si>
    <t>Ved bruk av gulvvarme skal det leveres temperaturfølere både i gulvet og for luft.</t>
  </si>
  <si>
    <t xml:space="preserve">Nytt krav. </t>
  </si>
  <si>
    <t>Sensorer skal monteres på en måte som gir minst mulig sjanse for feilmålinger. For eksempel skal differansetrykkfølere for væske monteres lavere enn det laveste røret for å unngå at det samler seg luft.</t>
  </si>
  <si>
    <t>Erfaringsmessig blir det store problemer med regulering etter følere som har blitt montert på en uhensiktsmessig måte.</t>
  </si>
  <si>
    <t>Det skal leveres termiske energimålere for alle utgående kurser, samt for egenprodusert energi. Fiktive/beregnede målere aksepteres ikke.</t>
  </si>
  <si>
    <t>Vi har blitt pålagt å rapportere på forbruk. Erfaringsmessig blir beregnet forbruk for sårbart.</t>
  </si>
  <si>
    <t>Romkontrollere skal plasseres hensiktsmessig. I større rom skal det monteres dedikerte temperatur og CO2-følere, disse skal også monteres hensiktsmessig.</t>
  </si>
  <si>
    <t>Temperaturregulering og CO2-regulering skal ha PI funksjon for nøyaktig regulering. </t>
  </si>
  <si>
    <r>
      <rPr>
        <b/>
        <sz val="11"/>
        <color theme="1"/>
        <rFont val="Calibri"/>
        <family val="2"/>
        <scheme val="minor"/>
      </rPr>
      <t>Komfortkjøling, isvannssystem røranlegg med fordamper og kondensator</t>
    </r>
    <r>
      <rPr>
        <sz val="11"/>
        <color theme="1"/>
        <rFont val="Calibri"/>
        <family val="2"/>
        <scheme val="minor"/>
      </rPr>
      <t xml:space="preserve">
Rørsystemet for isvannskrets skal dimensjoneres for 100 % samtidighet. Kjølebatterier i
luftbehandlingsaggregat skal dimensjoneres for 100 % kjølebehov ved DUT-sommer.
Temperaturdifferansen tur/retur i isvannskretsen skal maksimalt være 5 °C. For fancoils, kjølebafler i oppholdsrom skal turtemperatur i isvannskrets være over
duggpunktstemperatur (14 °C). Tur og retur temperatur for isvannskrets for kjølebatterier i ventilasjonsanlegg skal prosjekteres og tilpasses den enkelte systemløsning og eventuell frikjøling fra brønnpark skal ivaretas. Røranlegget for kald og varm utføres av rillede eller gjengede rustfrie stålrør, trykklasse PN 10. Det skal leveres doble hovedsirkulasjonspumpe med alternerende drift og
trinnløs regulering for både varm og kald side. Det skal monteres kompensatorer på begge sider av alle hovedpumper.
Kondensavløp fra kjølebatterier skal utføres som brutt avløp og føres til sluk på en måte som ikke hindrer fri ferdsel. Frostsikring skal gjøres med en ferdigblanding av propylenglykol og vann tilpasset aktuell anleggstemperatur. Ved påfyllingspunkt skal det være tydelig merket med påfylt glykoltype, fabrikat og mengde. Frostsikret krets skal leveres med blandekar og fast montert håndpumpe for etterfylling av ferdigblandet vann/glykol. Påfyllingskar skal være lufttett. Det skal installeres et komplett lukket ekspansjonskar. Det skal monteres serviceventil på ekspansjonsledningen ved anslutningen til karet, slik at man har mulighet for avtapping på karsiden. Det skal monteres utlufter på toppen av ekspansjonsledningen. Ekspansjonsledning skal utstyres med manometer, og karet skal være tydelig merket med riktig fortrykk.
</t>
    </r>
    <r>
      <rPr>
        <b/>
        <sz val="11"/>
        <color theme="1"/>
        <rFont val="Calibri"/>
        <family val="2"/>
        <scheme val="minor"/>
      </rPr>
      <t>Komfortkjøling, Luft- og partikkelutskillere</t>
    </r>
    <r>
      <rPr>
        <sz val="11"/>
        <color theme="1"/>
        <rFont val="Calibri"/>
        <family val="2"/>
        <scheme val="minor"/>
      </rPr>
      <t xml:space="preserve">
Det skal monteres vannbehandling som skal filtrere partikler, fjerne gasser, metaller (magnetitt) og andre nødvendige tiltak for å oppnå krav til pH-verdi og vannkvalitet. Vakuumluftutskiller skal monteres i kjøleanlegget. Partikkelutskillere skal stå foran kjølemaskin og på sekundærsiden av utvekslede kretser. Vakuumluftutskiller monteres etter kjølemaskin og før sirkulasjonspumpen (sugeside). Kombinert luft- og slamutskiller skal ikke benyttes.</t>
    </r>
  </si>
  <si>
    <r>
      <rPr>
        <b/>
        <sz val="11"/>
        <color rgb="FF000000"/>
        <rFont val="Calibri"/>
        <family val="2"/>
      </rPr>
      <t xml:space="preserve">Komfortkjøling, isvannssystem kjølemaskin, isvanntank og tørrkjøler
</t>
    </r>
    <r>
      <rPr>
        <sz val="11"/>
        <color rgb="FF000000"/>
        <rFont val="Calibri"/>
        <family val="2"/>
      </rPr>
      <t xml:space="preserve">Ved behov for isvannkjøling utover frikjøling fra lokal brønnpark skal det i tilleggetableres en separat isvannkjølemaskin. Kjølemaskinen skal ha trinnløs regulering fra 20 til 100 %. Det skal vurderes om det er riktig å gjenvinne kondensatorvarmen.
For å fastsette kjølemaskinens kjøleeffekt skal det gjøres en samtidighetsbetraktning avkjølebehovet. Dette må prosjekttilpasses, erfaringsvis vil 50 til 70 % av DUT-sommerbehov være tilstrekkelig. Dokumenteres og godkjennes av byggherre.
For å optimalisere driftsforholdene til kjølemaskinen og redusere kjøleeffekten (ref.samtidighetsfaktor) er det viktig at volumet i isvannstanken prosjekteres og tilpassessystemløsning og kjølemaskinens effekt.                                                                          </t>
    </r>
  </si>
  <si>
    <r>
      <t xml:space="preserve">Kjølesystemer for virksomhet.                                                                                                                                                                                 
</t>
    </r>
    <r>
      <rPr>
        <b/>
        <sz val="11"/>
        <color theme="1"/>
        <rFont val="Calibri"/>
        <family val="2"/>
        <scheme val="minor"/>
      </rPr>
      <t>Server og patcherom, hoved IKT-rom, teleforsterkning og etasjefordeler</t>
    </r>
    <r>
      <rPr>
        <sz val="11"/>
        <color theme="1"/>
        <rFont val="Calibri"/>
        <family val="2"/>
        <scheme val="minor"/>
      </rPr>
      <t xml:space="preserve">
Behovet for kjøling i disse spesialrommene skal beregnes etter varmeavgivelse fra det 
antall switcer de enkelte rom skal bestykkes med, samt annet elektronisk utstyr som 
avgir varme til rommene. 
Anlegget skal dimensjoneres for en maksimal temperatur på 25 °C grader, i beregningen 
for kjølebehov skal det inngå en reservekapasitet på 20% slik at det er mulig å supplere 
med utstyr som øker kjølebehovet i fremtiden. Romtemperatur og tilhørende alarm skal 
overvåkes og vises i SD-anlegget. Alarmgrense skal være justerbar fra SD-anlegget. 
Hoved IKT-rom skal i tillegg ha back-up kjøleforsyning i form av DX-kjøleenhet. 
Kritiske funksjoner som skal opprettholde normal drift ved strømbrudd må tilkobles 
nødstrøm.                                                                                                                                                                                
</t>
    </r>
    <r>
      <rPr>
        <b/>
        <sz val="11"/>
        <color theme="1"/>
        <rFont val="Calibri"/>
        <family val="2"/>
        <scheme val="minor"/>
      </rPr>
      <t xml:space="preserve">Kravveiledning: </t>
    </r>
    <r>
      <rPr>
        <sz val="11"/>
        <color theme="1"/>
        <rFont val="Calibri"/>
        <family val="2"/>
        <scheme val="minor"/>
      </rPr>
      <t xml:space="preserve">
Anlegget skal dimensjoneres for en maksimal temperatur på 25 °C grader, ideel 
temperatur for ikt-fordelere er 18 °C. Luftkjøling via komfortventilasjon skal ikke 
benyttes. Isvannskjøling med DX kjøling som backup er en foretrukken løsning. Ved 
spredt og lite kjølebehov kan DX kjøling vurderes som hovedløsning. </t>
    </r>
    <r>
      <rPr>
        <b/>
        <sz val="11"/>
        <color theme="1"/>
        <rFont val="Calibri"/>
        <family val="2"/>
        <scheme val="minor"/>
      </rPr>
      <t xml:space="preserve">
Rom for melkeskap, avfallsrom og rom med særskilte kjølebehov:</t>
    </r>
    <r>
      <rPr>
        <sz val="11"/>
        <color theme="1"/>
        <rFont val="Calibri"/>
        <family val="2"/>
        <scheme val="minor"/>
      </rPr>
      <t xml:space="preserve">
Behovet for kjøling i disse rommene skal beregnes. Anlegget skal dimensjoneres for 
angitt romtemperatur av bruker/leietaker. Romtemperatur og tilhørende alarm skal 
overvåkes og vises i SD-anlegget. Alarmgrense skal være justerbar fra SD-anlegget.                                                                         </t>
    </r>
    <r>
      <rPr>
        <b/>
        <sz val="11"/>
        <color theme="1"/>
        <rFont val="Calibri"/>
        <family val="2"/>
        <scheme val="minor"/>
      </rPr>
      <t xml:space="preserve">
Isvannssystem fan-coils</t>
    </r>
    <r>
      <rPr>
        <sz val="11"/>
        <color theme="1"/>
        <rFont val="Calibri"/>
        <family val="2"/>
        <scheme val="minor"/>
      </rPr>
      <t xml:space="preserve">
Der det er behov for å installere fan-coil i oppholdsrom skal temperaturdifferansen 
tur/retur i isvannskretsen være maksimalt 5°C og turtemperatur i isvannskrets være 
over duggpunkttemperatur (14C). Fan-coil skal dimensjoneres for 100 % kjølebehov i 
aktuelt rom. Fan-coil skal integreres i himling.</t>
    </r>
  </si>
  <si>
    <t>Programmet/konfigurasjonen av frekvensomformere skal overleveres til Bergen kommune, slik at innstillingene kan gjenbrukes når utstyret må byttes.  Ved enhver oppdatering eller endring skal ny versjon overleveres Bergen kommune.</t>
  </si>
  <si>
    <t>Programmet/konfigurasjonen for alle leverte system skal overleveres til Bergen kommune. Dette inkluderer, men ikke begrenset til, lysstyring, persiennestyring, solavskjerming, etc. Ved enhver oppdatering eller endring skal ny versjon overleveres Bergen kommune.</t>
  </si>
  <si>
    <t xml:space="preserve">Krav fra revisjon 2 som manglet nummerering. </t>
  </si>
  <si>
    <t xml:space="preserve">Fallunderlag av plast eller gummi kan kun brukes i fallsonen, der dette er et lovkrav. Utenfor fallsonen skal andre alternativer brukes. Gummi,  plast, kunsgress og armert gress med plast skal av miljøhensyn i minst mulig grad benyttes. Det er foretrukket en kombinasjon av andre fallunderlag som kork, bark, sand, gress, singel. </t>
  </si>
  <si>
    <t xml:space="preserve">Av miljøhensyn skal  bruken reduseres. </t>
  </si>
  <si>
    <t xml:space="preserve">Slettet krav erstattes med 1243, revisjon av tekst i krav. </t>
  </si>
  <si>
    <t>Det skal være tydelig visuell forskjell på statiske verdier (tekst/tall/symboler) og på dynamiske verdier.</t>
  </si>
  <si>
    <t>For å gjøre det klart og tydelig hva som presenteres.</t>
  </si>
  <si>
    <t>Tallverdier som presenteres i SD-anlegget skal ha tusenskille. Eksempel: 1 000 000, ikke 1000000.</t>
  </si>
  <si>
    <t>Lettere å lese. Redusere risiko for feilavlesning.</t>
  </si>
  <si>
    <t>BKKs AMS-målere skal direkte tilknyttes en undersentral, via HAN-porten. Det skal leses ut de samme signalene som for elektriske energimålere.</t>
  </si>
  <si>
    <t>Mest pålitelig å koble til direkte. Høyere oppløsning på dataen.</t>
  </si>
  <si>
    <t xml:space="preserve">Slettet krav erstattes med krav ID 1246, presisering mindre redigering. </t>
  </si>
  <si>
    <t>Verdier og symboler som presenteres i SD-anlegget skal ha rød farge når den er i alarm eller har feil.</t>
  </si>
  <si>
    <t>Gjøre det enklere å oppdage feil.</t>
  </si>
  <si>
    <t xml:space="preserve">Slettet krav erstattes av Krav ID 1248, redigert kravstekst. </t>
  </si>
  <si>
    <t>Feltnivå:                                                                                                                                                                                                              
•	Det skal kun benyttes åpne og lisensfrie feltbuser.                                                            
•	Feltbuser skal tilknyttes BTL-godkjent B-BC sertifisert kontroller for å integrere mot SD-anlegg.</t>
  </si>
  <si>
    <t>Større fleksibilitet. Enklere å drifte over tid.</t>
  </si>
  <si>
    <t xml:space="preserve">Dato og klokke på alt utstyr skal fortsette å fungere etter år 2038. </t>
  </si>
  <si>
    <t>For å unngå "Year 2038 problem". Mye blir styrt på tid.</t>
  </si>
  <si>
    <t>Driftstid skal logges på alle komponenter som styres eller overvåkes. Det skal være mulig å resette driftstiden fra SD-anlegget når komponenten byttes, men bare som administrator-bruker.</t>
  </si>
  <si>
    <t>Gjør det mulig å se hvor lenge komponenten har vært i drift.</t>
  </si>
  <si>
    <t>Alle variabler skal skaleres i undersentral. Dataen skal kunne overføres ubehandlet til eksterne systemer.</t>
  </si>
  <si>
    <t>Det er ikke mulig for andre å vite hvordan råverdier skal skaleres, derfor må de skaleres riktig i undersentralen.</t>
  </si>
  <si>
    <t>Det skal monteres en fysisk knapp eller vender i tavlefront for reset. Denne skal resette frost og alle andre funksjoner som krever resett, og skal merkes tydelig.</t>
  </si>
  <si>
    <t>Det skal være mulig å resette anlegg når toppsystemet er utilgjengelig.</t>
  </si>
  <si>
    <t>Virkningsgrad for gjenvinnere skal beregnes både for varmegjenvinning og kjølegjenvinning, men bare når det er drift på gjenvinneren. Det skal være alarm for lav virkningsgrad med justerbar alarmgrense og forsinkelse, men alarmen skal bare være aktiv ved 100% varmegjenvinning.</t>
  </si>
  <si>
    <t>Det er ikke nødvendig med alarm for lav virkningsgrad når det ikke er varmepådrag. Det er ikke nødvendig å beregne virkningsgrad når den ikke er i drift.</t>
  </si>
  <si>
    <t xml:space="preserve">For å detektere lekasjer, samt generell overvåkning og drift av anlegget. </t>
  </si>
  <si>
    <t xml:space="preserve">Alle lukkede system for overføring av termisk energi, skal instrumenteres med analog trykkgiver, dens signaler skal overføres til SD anlegg.  </t>
  </si>
  <si>
    <t>I SD-bildene skal det presenteres egne symboler for alle signaler. Dette inkluderer, men ikke begrenset til, sikkerhetsbrytere, tavlevendere og softwarevendere. Symbolene skal plasseres slik at det kommer tydelig frem hvilken komponent/system de tilhører.</t>
  </si>
  <si>
    <t>Gjøre det enkelt å oppdage feil og avvik fra normalen. For eksempel dersom en softwarevender har blitt glemt i manuell.</t>
  </si>
  <si>
    <t>Alle former for betjening og innstillinger skal plasseres slik at de ligger skjult i popups eller tilsvarende. Hver komponent skal ha sin egen popup. Dersom det er felles innstillinger for et system skal innstillingene ligge i en felles popup, som åpnes via en knapp som symboliserer innstillinger, feks. med et tannhjul eller "innstillinger"-tekst.</t>
  </si>
  <si>
    <t xml:space="preserve">Det blir uoversiktlig når svært mange innstillinger ligger i en flat struktur i det samme SD-bildet. Bildene fremstår som ryddigere når innstillinger ligger skjult og kan åpnes ved behov. Når tilhørende innstillinger samles blir det helt åpenbart hva innstillingene hører til. </t>
  </si>
  <si>
    <t>Alle analoge innganger skal minimum ha følgende. Alt skal være justerbart fra SD-anlegget.
Alarm for signalfeil.
Høy alarm med alarmgrense, hysterese, on delay og off delay.
Lav alarm med alarmgrense, hysterese, on delay og off delay.
Manuell overstyring</t>
  </si>
  <si>
    <t>Funksjonaliteten er innebygget i bacnet AI object</t>
  </si>
  <si>
    <t>Beskrivelsene til utstyr og signaler skal inneholde TFM-merking, samt en unik beskrivende tekst. TFM-merkingen skal også inneholde byggnummer. Beskrivelsen skal ligge i "Description"-egenskapen til bacnet-objektet, samt benyttes til å beskrive signalet i SD-anlegget. Ingen beskrivelse skal være genereisk.</t>
  </si>
  <si>
    <t>Gjør det mulig for eksterne systemer å vite hvilket signal det er. Fjerner all tvil.</t>
  </si>
  <si>
    <t>Intuitiv måte å presentere teksten. Standard funksjonalitet.</t>
  </si>
  <si>
    <t xml:space="preserve">Slettet krav erstattes med krav ID 1259, presisering mindre redigering. </t>
  </si>
  <si>
    <t>Når musepekeren plasseres over en variabel, figur eller symbol (mouseover) skal det presenteres tilhørende beskrivende tekst (tooltip text). Denne skal inneholde full TFM tag og unik beskrivelse av komponenten.</t>
  </si>
  <si>
    <t>Det skal være mulig å ta backup av programmene fra SD-serveren. Backupen skal inkludere alle verdier som på backup-tidspunktet. Dette inkluderer alle settpunkt, grenser og øvrige innstillinger.</t>
  </si>
  <si>
    <t>Dersom en undersentral må byttes, skal det være mulig å laste programmet ferdig innregulert med korrekte grenser, settpunkt, innstillinger, PID-parameter osv. Vi unngår å måtte innregulere hele anlegget på nytt.</t>
  </si>
  <si>
    <t>TFG skal inviteres til gjennomgå hvilke signaler som skal benyttes for alle enheter som integreres via bus.</t>
  </si>
  <si>
    <t>Erfaringsmessig blir det ikke alltid tatt stilling til hvilke signaler som skal brukes, og vi ender opp med at vi ikke får mange nødvendige signaler.</t>
  </si>
  <si>
    <t>Alt utstyr skal ha pålitelig tilbakemelding for drift/posisjon. Status på styrende signal, samt tilbakemelding fra kontaktsett på kontaktor/relé, aksepteres ikke som en pålitelig tilbakemelding.</t>
  </si>
  <si>
    <t>Vi må ha tillit til at det som vises i SD-bildene faktisk er riktig.</t>
  </si>
  <si>
    <t>Alt utstyr skal ha pålitelig tilbakemelding for å varsle om feil.</t>
  </si>
  <si>
    <t>Nødvendig for å kunne drifte og vedlikeholde anleggene våre.</t>
  </si>
  <si>
    <t>Alle CAV-spjeld skal integreres i SD-anlegget. Det skal minimum presenteres ønsket luftmengde, momentanverdi luftmengde og spjeldvinkel.</t>
  </si>
  <si>
    <t>SD-anlegget skal hente inn alle signaler fra vannmålerene.</t>
  </si>
  <si>
    <t xml:space="preserve">Slettet krav erstattes av Krav ID 1265, redigert kravstekst. </t>
  </si>
  <si>
    <t>Det skal utarbeides koblingsskjema for alt. Koblingsskjemaene skal vise terminering på alt tilkoblet utstyr.</t>
  </si>
  <si>
    <t>Det er nødvendig å ha koblingsskjema for å utføre feilsøking, drifte og vedlikeholde anleggene våre.</t>
  </si>
  <si>
    <t>Programmeringsspråk skal følge IEC 61131-3, strukturert tekst (ST).</t>
  </si>
  <si>
    <t>Vi skal unngå at opprinnelig leverandør skal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Når målet er at flere leverandører skal kunne konkurrere, kan vi ikke akseptere proprietære og/eller lisensbaserte programmeringsverktøy som få/ingen andre kan bruke. Ved å kreve at det benyttes en åpen, lisensfri og mye brukt standard legger vi tilrette for at hvem som helst kan bistå med service ved behov, uten at vi må betale for lisens til hver enkelt leverandør som skal utføre service.
Når programmerbart utstyr må byttes ut, skal eksisterende program kunne gjenbrukes. For å oppnå best mulig kompatibilitet, både som filformat generelt og mulighet for eventuell porting i fremtiden, er det mest hensiktsmessig å benytte tekstbasert språk. Dette skal følge den internasjonale standarden som står i kravet. Det skal ikke være nødvendig å bruke store ressurser på å lage helt nytt program hver gang programmerbart utstyr må byttes ut. Kravet fremmer innovasjon da tekst er mest versatilt og ikke har tekniske begrensinger. Et godt eksempel er mulighet for KI-assistert programmering. Versjonshåndtering av programmene er også bedre med tekst.</t>
  </si>
  <si>
    <t>Alarmer skal blokkeres internt i undersentral i perioder alarmene ikke gir noe nytteverdi. For eksempel skal alarm for lavt trykk i en tilluftskanal ikke være aktiv når tilhørende ventilasjonsanlegg er av.</t>
  </si>
  <si>
    <t>For å unngå unødvendige alarmer.</t>
  </si>
  <si>
    <t>Definisjoner i dette dokumentet følger det som står i "automasjonstopologi". Se egen fane i dette dokumentet.</t>
  </si>
  <si>
    <t>Alle signaler som benyttes til styring, regulering og/eller overvåking skal kobles med individuelle standardiserte signal mellom feltutstyr og tilhørende undersentrals IO-moduler (AI, AO, DI, DO). Ved integrasjon av utstyr som støtter kommunikasjon via bus, for eksempel varmepumper, romkontrollere eller energimålere, aksepteres det at det benyttes bus mellom utstyret og undersentral, men bare for signaler som ikke på noen måte benyttes til noe annet enn overvåking.</t>
  </si>
  <si>
    <t>Nødvendig for å kunne drifte og vedlikeholde anleggene våre på en effektiv, rimelig og god måte. Ved å ta i bruk standardiserte signaler tillater vi at feltutstyret blir produsentuavhengig. Dersom en gammel slitedel må byttes i et kritisk system, vil vi slippe å måtte bestille service av 2-3 ulike leverandører. Kravet gjør at oppetiden på anlegget blir så høy som mulig.</t>
  </si>
  <si>
    <t xml:space="preserve">Slettet krav erstattes av Krav ID 1270, redigert kravstekst. </t>
  </si>
  <si>
    <t>Alle automasjonssystemer skal integreres i et toppsystem.</t>
  </si>
  <si>
    <t>Nødvendig for å kunne drifte og vedlikeholde anleggene våre på en god og effektiv måte.</t>
  </si>
  <si>
    <t>Alle komponenter og utstyr som blir styrt, regulert og/eller overvåket skal leveres og monteres slik at de kan erstattes individuelt. Dette gjelder både fysisk tilgjengelighet og signalmessig.</t>
  </si>
  <si>
    <t xml:space="preserve">Nødvendig for å kunne drifte og vedlikeholde anleggene våre med minst mulig nedetid. </t>
  </si>
  <si>
    <t>Alle innstillinger, grenser og settpunkt skal være justerbare i SD-anlegget.</t>
  </si>
  <si>
    <t xml:space="preserve">Slettet krav erstattes av Krav ID 1274, redigert kravstekst. </t>
  </si>
  <si>
    <t>Oversiktsbilder:
I oversiktsbildene skal hvert rom presentere alle tilhørende analoge og digitale signaler. Både innganger og utganger. For eksempel erverdi for temperatur og CO2, med tilhørende pådrag for varme og luft. Alle gjeldende/aktuelle settpunkter skal også presenteres, og de skal plasseres over erverdien det reguleres etter. Hvert rom skal også vise romnummer og romnavn.</t>
  </si>
  <si>
    <t>Hensikten med et oversiktsbilde er å få oversikt. Erverdi, aktuelt settpunkt og pådrag er de viktigste signalene å ha oversikt over innen regulering.</t>
  </si>
  <si>
    <t>Alle vannbehandlingsystemer skal tilknyttes SD-anlegget med minimum drift og feil. Øvrige variabler avklares med TFG for hvert prosjekt.</t>
  </si>
  <si>
    <t>Feil må kunne oppdages og utbedres så tidlig som mulig. Hendelser som legionellautbrudd er ikke ønskelig.</t>
  </si>
  <si>
    <t>I toppsystemet skal SD-bildene sorteres etter bygg i en liste. Bildene som tilhører det aktuelle bygget skal knyttes til bygget, og sorteres etter systemnummer. Listen skal være tilgjengelig uansett hvilket bilde man er i, slik at brukeren raskt og enkelt kan veksle mellom bilder. Teksten for SD-bildene skal inneholde systemnummer og systemets fulle navn. For eksempel: 360.001 Luftbehandlingsanlegg fløy B.</t>
  </si>
  <si>
    <t>Effektivisere manøvrering mellom SD-bilder.</t>
  </si>
  <si>
    <t>Enkelt å forholde seg til for alle parter.</t>
  </si>
  <si>
    <t>Tabell for signal og måleenheter:</t>
  </si>
  <si>
    <t>Signal</t>
  </si>
  <si>
    <t>Nøyaktighet</t>
  </si>
  <si>
    <t>Eksempel</t>
  </si>
  <si>
    <t>Temperatur</t>
  </si>
  <si>
    <t>Skal vises med en desimal</t>
  </si>
  <si>
    <t>Luftmengde</t>
  </si>
  <si>
    <t>Skal vises uten desimaler</t>
  </si>
  <si>
    <t>m³/h</t>
  </si>
  <si>
    <t>CO2-nivå</t>
  </si>
  <si>
    <t>Lufttrykk</t>
  </si>
  <si>
    <t>Pa</t>
  </si>
  <si>
    <t>Vanntrykk</t>
  </si>
  <si>
    <t>bar</t>
  </si>
  <si>
    <t>Prosentverdi</t>
  </si>
  <si>
    <t>Bq/m³</t>
  </si>
  <si>
    <t>Digitalt signal</t>
  </si>
  <si>
    <t>På / Av</t>
  </si>
  <si>
    <t>Av</t>
  </si>
  <si>
    <t>COP</t>
  </si>
  <si>
    <t>SFP</t>
  </si>
  <si>
    <t>kW/m³/s</t>
  </si>
  <si>
    <t>Effekt</t>
  </si>
  <si>
    <t>Skal vises med to desimaler</t>
  </si>
  <si>
    <t>kW</t>
  </si>
  <si>
    <t>kWh</t>
  </si>
  <si>
    <t>Vannmengder akkumulert</t>
  </si>
  <si>
    <t>m³</t>
  </si>
  <si>
    <t>Vannmengder momentant</t>
  </si>
  <si>
    <t>l/s</t>
  </si>
  <si>
    <t>Signaler skal presenteres iht. tabell for signal og måleenheter. Se i fane "Tabeller". Signalene må ha tilstrekkelig oppløsning til å vise  verdier i henhold til krav om nøyaktighet.</t>
  </si>
  <si>
    <t xml:space="preserve">Slettet krav erstattes av Krav ID 1279, redigert kravstekst. </t>
  </si>
  <si>
    <t>Alle servere, automasjonssystemer og feltutstyr som demonteres skal overleveres til TFG.</t>
  </si>
  <si>
    <t>Skal brukes som reservedeler. Bergen kommune satser på ombruk. Nytteverdien er ekstra stor for utstyr som ikke lenger blir produsert. Det kan forlenge levetiden på eksisterende anlegg.</t>
  </si>
  <si>
    <t xml:space="preserve">Slettet. </t>
  </si>
  <si>
    <t>Byggherren skal kunne gjennomføre programmering av alle deler av SD-anlegget som er mulig å  programmere. Dersom ikke programmering kan gjennomføres ved bruk av offentlig tilgjengelige og vederlagsfrie programmeringsverktøy, skal entreprenøren vederlagsfritt sørge for at byggherren får nødvendige og tidsubegrensede lisenser på verktøy som kan benyttes til formålet</t>
  </si>
  <si>
    <t>Vi skal unngå at opprinnelig leverandør kan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Vi vil legge tilrette for at hvem som helst kan bistå med service ved behov, uten at vi må betale for lisens til hver enkelt leverandør som skal utføre service. Når programmerbart utstyr må byttes ut, skal eksisterende program kunne gjenbrukes. Det skal ikke være nødvendig å bruke store ressurser på å lage helt nytt program hver gang programmerbart utstyr må byttes ut.</t>
  </si>
  <si>
    <t>Benyttes til inneklimarapporter.</t>
  </si>
  <si>
    <t>Rapporter som skal være ferdig oppsatt ved overlevering:
• CO2-verdier for alle CO2-følere. Med minimum, maksimum og gjennomsnittsverdier.
• Temperatur-verdier for alle rom. Med minimum, maksimum og gjennomsnittsverdier.</t>
  </si>
  <si>
    <t xml:space="preserve">Slettet krav erstattes av Krav ID 1280, redigert kravstekst. </t>
  </si>
  <si>
    <t>Dersom utstyr som er tilknyttet et SD-anlegg fjernes, skal det også bestilles fjerning fra SD-anlegget. For å unngå falske alarmer som er aktive for alltid. Utstyr som erstattes, som ikke er signalmessig helt identisk, skal også oppdateres på SD-anlegget.</t>
  </si>
  <si>
    <t>For å unngå falske alarmer som er aktive for alltid. Fjerner forvirring.</t>
  </si>
  <si>
    <t xml:space="preserve">Slettet krav erstattes av Krav ID 1282, redigert kravstekst. </t>
  </si>
  <si>
    <t>All dokumentasjon skal leveres samlet og digitalt. Tegninger skal i tillegg leveres i papirform og plasseres i godt merket ringperm ute på anlegget.
Følgende skal leveres:
- Dokumentasjon for alt levert utstyr
- Systemtegninger. SD-leverandør og systemansvarlig skal signere på at disse er «som bygget», og samsvarer med skjermbilder.  
- Skjema med alle tilkoblede systemer og plassering av utstyr  
- Tavletegninger i et redigerbart og lisensfritt format, samt oversikt over all I/O i systemet  
- IO-liste med alle signaler, både tradisjonell IO og signaler på bus.
- Kvittert dokumentasjon for IO test med målte verdier.   
- Kvittert dokumentasjon for utført funksjonstest pr system.  
- Kvittert dokumentasjon for utført funksjonstest pr rom   
- Kvittert dokumentasjon for utført funksjonstest, samhandling mellom systemer.  
- Samsvarserklæring og sluttkontroll for utført arbeid, leverte tavler og utstyrspakker.  
- Programmene for alt programmerbart utstyr.
- EDE-filer fra alt utstyr som kommuniserer på bacnet.
- Dokumentasjon som inneholder adresseliste/variabelliste for alt utstyr med bus-kommunikasjon.
- Brukermanual for batteribytte av alt utstyr med internt batteri, for eksempel for å huske klokken.
- Topologiskjema med alle tilkoblede systemer og plassering av utstyr. Det skal inneholde IP-adresser, bacnet ID, seriell bus nodeadresser og kommunikasjonsinnstillinger, øvrige ID-er/adresser/innstillinger som må være riktig når en device blir erstattet.
- Software dependencies på tvers av undersentraler/kontrollere/systemer (feks. felles utetemperaturføler, logikk rundt styring av internautomatikk) skal dokumenteres.
- Kalibreringssertifikater, intervall for ny kalibrering og informasjon om sensorer med begrenset levetid (for eksempel CO2).  
- Innreguleringsprotokoll for ventilasjon og vannvarme  
- Produsentens brukermanual på programmerbart / konfigurerbart utstyr  
- Oversikt over IP-adresser, benyttede porter i switcher, og nettverksnavn på lokalt SD-nett (wlan og statiske adresser på teknisk nett).  
- Materialliste med tag, produktnummer og produsent.  
- Komplett alarmliste med beskrivelse av hver enkelt alarm  
- Alle funksjonsbeskrivelser med benyttede settpunkt ved overlevering  
- Passord (inkludert admin passord) for alle systemer inkludert tredjeparts utstyr som ventilasjonsanlegg etc.</t>
  </si>
  <si>
    <t>Alle egenskaper for bacnet-objekter skal være tilgjengelig i SD-bildene, gjerne i tilhørende popup.</t>
  </si>
  <si>
    <t>Bacnet-standarden har et fast sett med egenskaper per type objekt. De skal være tilgjengelige. Det er litt av grunnen til at bacnet har blitt valgt.</t>
  </si>
  <si>
    <t>Alle typer elektriske energimålere, samt enheter med innebygget energimåling, skal integreres i automasjonssystemet. Følgene variabler skal leses som et minimum. Øvrige variabler avklares med TFG for hvert prosjekt.
•	L1-N fasespenning (V) (Bare for TN-nett)
•	L2-N fasespenning (V) (Bare for TN-nett)
•	L3-N fasespenning (V) (Bare for TN-nett)
•	L1-L2 spenning (V)
•	L2-L3 spenning (V)
•	L3-L1 spenning (V)
•	L1 strøm (A)
•	L2 strøm (A)
•	L3 strøm (A)
•	Nullederstrøm N (A) (Bare for TN-nett)
•	L1 aktiv effekt (W)
•	Cos φ L1
•	L2 aktiv effekt (W)
•	Cos φ L2
•	L3 aktiv effekt (W)
•	Cos φ L3
•	3-fase cos φ
•	Frekvens (Hz)
•	Total aktiv effekt (W)
•	Forbrukt aktiv energi (Wh)
•	Produsert aktiv energi (Wh)
•	Total aktiv energi (Forbrukt - Produsert) (Wh)
•	Trip/Av/På (effektbryter)
•	Feilsignal</t>
  </si>
  <si>
    <t>Nødvendig data for drift og vedlikehold.</t>
  </si>
  <si>
    <t>Dette er nødvendig for å drifte et anlegg på en god måte over hele anleggets levetid. Feil på ett system skal ikke føre til behov for å kjøpe flere nye system.</t>
  </si>
  <si>
    <t>Alle systemer skal være autonome og frittstående, slik at de kan byttes individuelt. Eventuell signalutveksling mellom systemer skal utføres via en åpen og lisensfri standard, og på en måte som gjør at en erstatning av systemet kan utføres med minst mulig ekstraarbeid. Bacnet er en preakseptert løsning for kommunikasjon.</t>
  </si>
  <si>
    <t xml:space="preserve">Slettet krav erstattes av Krav ID 1286, redigert kravstekst. </t>
  </si>
  <si>
    <t>Følgende skal leveres og overføres til EOS:
•	Data fra AMS-målere overføres via API. For å utføre dette behøves målepunkt-ID, i motsetning til målernummeret er målepunkt-ID unikt, og består av 18 sifre. De ti første sifrene er 7070575000, mens de resterende åtte er unike for den enkelte måler. Hele dette nummeret sendes til Energi.EBE@bergen.kommune.no. Vi trenger også beskrivelse av dekningsområdet og fysisk plassering av måleren (romnummer, skapnummer, etc.), samt bruksarealet (BRA) til bygget.
•	Data fra fjernvarme overføres via API. Behøver målepunkt ID fra Eviny Termo (BKK). Vi trenger også beskrivelse av dekningsområde og fysisk plassering. Sendes til Energi.EBE@bergen.kommune.no.
•	Dette skal overføres fra SD-anlegget:
o	Energikilder (varmepumpe, elkjel, kjølemaskin, etc.)
o	Egenprodusert energi (solcelleanlegg, vindkraft, etc.)
o	Energiforbruk fra elbilladere
o	COP for kjølemaskiner, samt varm og kald side for varmepumper.
•	SD-leverandør tar kontakt med EOS-leverandør der det avtales hvordan dataen skal overføres.
•	Data for egenprodusert energi skal konverteres til positivt tall der råverdien er negativ.</t>
  </si>
  <si>
    <t>Brukes til å rapportere energiforbruk og energiproduksjon.</t>
  </si>
  <si>
    <t xml:space="preserve">COP skal beregnes for kjølemaskiner, varm side av varmepumper og kald side av varmepumper. COP skal bare beregnes på en måte som gir reelle verdier. </t>
  </si>
  <si>
    <t xml:space="preserve">En faktor som sier noe om forholdet mellom produsert energi og forbrukt energi. Et lavt tall kan indikere at maskinen ikke fungerer optimalt. Et svært høyt tall er fysisk umulig og indikerer feil i beregningen. </t>
  </si>
  <si>
    <t>Solcelleanlegg skal integreres i automasjonssystemet. Følgene variabler skal benyttes som et minimum. Øvrige variabler avklares med TFG for hvert prosjekt.
•	Energi
•	Effekt
•	Nødvendige indikasjoner for normal drift
•	Nødvendige indikasjoner for feil, nøyaktig nok til å vite om det er behov for tilsyn</t>
  </si>
  <si>
    <t>Nødvendig for drift og vedlikehold av solcelleanlegg, samt for å rapportere på egenprodusert energi. Erfaringsmessig er det mye nedetid som kunne blitt unngått dersom riktige signal ble integrert.</t>
  </si>
  <si>
    <t>Nødvendig for drift og vedlikehold.</t>
  </si>
  <si>
    <t>c</t>
  </si>
  <si>
    <t>Alt frittstående luftbehandlingsutstyr, som benyttes til regulering, (som feks. avfuktere, befuktere, fancoiler, varmluftsport, ettervarmebatteri etc.) skal integreres i automasjonssystemet. Følgende variabler skal integreres som et minimum, øvrige variabler avklares med TFG for hvert prosjekt.
•	Drift og pådrag
•	Feil
•	Erverdi
•	Settpunkt (justerbart)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</si>
</sst>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1"/>
      <color rgb="FF3F3F76"/>
      <name val="Calibri"/>
      <family val="2"/>
      <scheme val="minor"/>
    </font>
    <font>
      <sz val="10"/>
      <name val="Arial"/>
      <family val="2"/>
    </font>
    <font>
      <i/>
      <sz val="10"/>
      <color theme="1"/>
      <name val="Verdana"/>
      <family val="2"/>
    </font>
    <font>
      <sz val="8"/>
      <name val="Calibri"/>
      <family val="2"/>
      <scheme val="minor"/>
    </font>
    <font>
      <b/>
      <sz val="8"/>
      <color theme="1"/>
      <name val="Verdana"/>
      <family val="2"/>
    </font>
    <font>
      <sz val="8"/>
      <color theme="1"/>
      <name val="Verdana"/>
      <family val="2"/>
    </font>
    <font>
      <sz val="11"/>
      <color theme="0"/>
      <name val="Calibri"/>
      <family val="2"/>
      <scheme val="minor"/>
    </font>
    <font>
      <b/>
      <sz val="11"/>
      <color rgb="FF000000"/>
      <name val="Calibri Light"/>
      <family val="2"/>
      <charset val="1"/>
    </font>
    <font>
      <sz val="11"/>
      <color theme="1"/>
      <name val="Calibri"/>
      <family val="2"/>
      <charset val="1"/>
    </font>
    <font>
      <vertAlign val="subscript"/>
      <sz val="11"/>
      <color theme="1"/>
      <name val="Calibri"/>
      <family val="2"/>
      <charset val="1"/>
    </font>
    <font>
      <sz val="8"/>
      <color rgb="FF000000"/>
      <name val="Verdana"/>
      <family val="2"/>
    </font>
    <font>
      <sz val="11"/>
      <color rgb="FF000000"/>
      <name val="Calibri"/>
      <family val="2"/>
    </font>
    <font>
      <u/>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i/>
      <sz val="11"/>
      <color rgb="FF000000"/>
      <name val="Calibri"/>
      <family val="2"/>
    </font>
    <font>
      <strike/>
      <sz val="11"/>
      <color rgb="FF9C0006"/>
      <name val="Calibri"/>
      <family val="2"/>
    </font>
    <font>
      <strike/>
      <sz val="11"/>
      <color rgb="FF000000"/>
      <name val="Calibri"/>
      <family val="2"/>
    </font>
    <font>
      <u/>
      <sz val="11"/>
      <color rgb="FF000000"/>
      <name val="Calibri"/>
      <family val="2"/>
    </font>
    <font>
      <b/>
      <i/>
      <sz val="16"/>
      <name val="Comic Sans MS"/>
      <family val="4"/>
    </font>
    <font>
      <b/>
      <sz val="10"/>
      <name val="Arial"/>
      <family val="2"/>
    </font>
    <font>
      <b/>
      <sz val="10"/>
      <color rgb="FFFF0000"/>
      <name val="Arial"/>
      <family val="2"/>
    </font>
    <font>
      <b/>
      <sz val="9"/>
      <color rgb="FFFF0000"/>
      <name val="Arial"/>
      <family val="2"/>
    </font>
    <font>
      <i/>
      <u/>
      <sz val="10"/>
      <name val="Arial"/>
      <family val="2"/>
    </font>
    <font>
      <sz val="11"/>
      <color rgb="FF006100"/>
      <name val="Calibri"/>
      <family val="2"/>
      <scheme val="minor"/>
    </font>
    <font>
      <sz val="10"/>
      <name val="Arial"/>
      <family val="2"/>
    </font>
    <font>
      <sz val="8"/>
      <name val="Arial"/>
      <family val="2"/>
    </font>
    <font>
      <sz val="10"/>
      <name val="Script MT Bold"/>
      <family val="4"/>
    </font>
    <font>
      <b/>
      <sz val="8"/>
      <name val="Arial"/>
      <family val="2"/>
    </font>
    <font>
      <sz val="8"/>
      <color rgb="FF006100"/>
      <name val="Arial"/>
      <family val="2"/>
    </font>
    <font>
      <b/>
      <i/>
      <sz val="8"/>
      <name val="Arial"/>
      <family val="2"/>
    </font>
    <font>
      <b/>
      <sz val="12"/>
      <name val="Arial"/>
      <family val="2"/>
    </font>
    <font>
      <u/>
      <sz val="11"/>
      <color indexed="12"/>
      <name val="Arial"/>
      <family val="2"/>
    </font>
    <font>
      <u/>
      <sz val="8"/>
      <color indexed="12"/>
      <name val="Arial"/>
      <family val="2"/>
    </font>
    <font>
      <b/>
      <sz val="11"/>
      <name val="Arial"/>
      <family val="2"/>
    </font>
    <font>
      <sz val="12"/>
      <name val="Arial"/>
      <family val="2"/>
    </font>
    <font>
      <b/>
      <sz val="12"/>
      <color indexed="8"/>
      <name val="Arial"/>
      <family val="2"/>
    </font>
    <font>
      <b/>
      <sz val="14"/>
      <name val="Arial"/>
      <family val="2"/>
    </font>
    <font>
      <b/>
      <sz val="8"/>
      <color indexed="9"/>
      <name val="Tahoma"/>
      <family val="2"/>
    </font>
    <font>
      <b/>
      <sz val="8"/>
      <color indexed="81"/>
      <name val="Tahoma"/>
      <family val="2"/>
    </font>
    <font>
      <sz val="8"/>
      <color indexed="9"/>
      <name val="Tahoma"/>
      <family val="2"/>
    </font>
    <font>
      <u/>
      <sz val="11"/>
      <color theme="10"/>
      <name val="Calibri"/>
      <family val="2"/>
      <scheme val="minor"/>
    </font>
    <font>
      <sz val="10"/>
      <name val="Arial"/>
      <family val="2"/>
    </font>
    <font>
      <sz val="9"/>
      <name val="Arial"/>
      <family val="2"/>
    </font>
    <font>
      <b/>
      <sz val="11"/>
      <name val="Verdana"/>
      <family val="2"/>
    </font>
    <font>
      <sz val="14"/>
      <name val="Arial"/>
      <family val="2"/>
    </font>
    <font>
      <sz val="8"/>
      <color indexed="81"/>
      <name val="Tahoma"/>
      <family val="2"/>
    </font>
    <font>
      <sz val="11"/>
      <name val="Calibri"/>
      <family val="2"/>
    </font>
    <font>
      <sz val="11"/>
      <color rgb="FF3F3F76"/>
      <name val="Calibri"/>
      <family val="2"/>
    </font>
    <font>
      <sz val="11"/>
      <color rgb="FF000000"/>
      <name val="Calibri"/>
      <family val="2"/>
      <scheme val="minor"/>
    </font>
    <font>
      <sz val="12"/>
      <color rgb="FF000000"/>
      <name val="Times New Roman"/>
      <family val="2"/>
    </font>
    <font>
      <sz val="12"/>
      <color rgb="FF000000"/>
      <name val="Times New Roman"/>
      <family val="1"/>
    </font>
    <font>
      <b/>
      <sz val="12"/>
      <color rgb="FF000000"/>
      <name val="Times New Roman"/>
      <family val="1"/>
    </font>
    <font>
      <sz val="7"/>
      <color rgb="FF000000"/>
      <name val="Times New Roman"/>
      <family val="1"/>
    </font>
    <font>
      <i/>
      <strike/>
      <sz val="11"/>
      <color rgb="FF000000"/>
      <name val="Calibri"/>
      <family val="2"/>
    </font>
    <font>
      <strike/>
      <sz val="11"/>
      <color theme="0"/>
      <name val="Calibri"/>
      <family val="2"/>
      <scheme val="minor"/>
    </font>
    <font>
      <strike/>
      <sz val="11"/>
      <color theme="1"/>
      <name val="Calibri"/>
      <family val="2"/>
      <scheme val="minor"/>
    </font>
    <font>
      <strike/>
      <sz val="11"/>
      <color rgb="FF3F3F76"/>
      <name val="Calibri"/>
      <family val="2"/>
      <scheme val="minor"/>
    </font>
    <font>
      <strike/>
      <u/>
      <sz val="11"/>
      <color theme="10"/>
      <name val="Calibri"/>
      <family val="2"/>
      <scheme val="minor"/>
    </font>
    <font>
      <b/>
      <sz val="11"/>
      <color rgb="FF000000"/>
      <name val="Calibri"/>
      <family val="2"/>
    </font>
    <font>
      <sz val="11"/>
      <color theme="1"/>
      <name val="Calibri"/>
      <family val="2"/>
    </font>
  </fonts>
  <fills count="11">
    <fill>
      <patternFill patternType="none"/>
    </fill>
    <fill>
      <patternFill patternType="gray125"/>
    </fill>
    <fill>
      <patternFill patternType="solid">
        <fgColor rgb="FFFFCC99"/>
      </patternFill>
    </fill>
    <fill>
      <patternFill patternType="solid">
        <fgColor theme="9"/>
      </patternFill>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theme="3" tint="0.59999389629810485"/>
        <bgColor indexed="64"/>
      </patternFill>
    </fill>
    <fill>
      <patternFill patternType="solid">
        <fgColor indexed="22"/>
        <bgColor indexed="64"/>
      </patternFill>
    </fill>
    <fill>
      <patternFill patternType="solid">
        <fgColor rgb="FFFFCC99"/>
        <bgColor rgb="FF000000"/>
      </patternFill>
    </fill>
  </fills>
  <borders count="67">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0" fontId="1" fillId="2" borderId="1" applyNumberFormat="0" applyAlignment="0" applyProtection="0"/>
    <xf numFmtId="0" fontId="2" fillId="0" borderId="0"/>
    <xf numFmtId="0" fontId="7" fillId="3" borderId="0" applyNumberFormat="0" applyBorder="0" applyAlignment="0" applyProtection="0"/>
    <xf numFmtId="0" fontId="14" fillId="4" borderId="12" applyFont="0" applyAlignment="0">
      <alignment horizontal="left" vertical="top" textRotation="45"/>
    </xf>
    <xf numFmtId="0" fontId="26" fillId="7" borderId="0" applyNumberFormat="0" applyBorder="0" applyAlignment="0" applyProtection="0"/>
    <xf numFmtId="0" fontId="27" fillId="0" borderId="0"/>
    <xf numFmtId="0" fontId="34"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cellStyleXfs>
  <cellXfs count="475">
    <xf numFmtId="0" fontId="0" fillId="0" borderId="0" xfId="0"/>
    <xf numFmtId="0" fontId="6"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 fontId="6" fillId="0" borderId="4" xfId="0" applyNumberFormat="1" applyFont="1" applyBorder="1" applyAlignment="1">
      <alignment horizontal="center" vertical="center" wrapText="1"/>
    </xf>
    <xf numFmtId="0" fontId="0" fillId="0" borderId="4" xfId="0"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11" xfId="0" applyFont="1" applyBorder="1" applyAlignment="1">
      <alignment horizontal="justify" vertical="center" wrapText="1"/>
    </xf>
    <xf numFmtId="0" fontId="3" fillId="0" borderId="0" xfId="0" applyFont="1"/>
    <xf numFmtId="0" fontId="7" fillId="3" borderId="12" xfId="3" applyBorder="1"/>
    <xf numFmtId="0" fontId="0" fillId="0" borderId="12" xfId="0" applyBorder="1"/>
    <xf numFmtId="0" fontId="0" fillId="0" borderId="12" xfId="0" applyBorder="1" applyAlignment="1">
      <alignment wrapText="1"/>
    </xf>
    <xf numFmtId="0" fontId="8" fillId="0" borderId="0" xfId="0" applyFont="1"/>
    <xf numFmtId="0" fontId="9" fillId="0" borderId="0" xfId="0" applyFont="1"/>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9" fillId="0" borderId="16" xfId="0" applyFont="1" applyBorder="1" applyAlignment="1">
      <alignment wrapText="1"/>
    </xf>
    <xf numFmtId="0" fontId="9" fillId="0" borderId="16" xfId="0" applyFont="1" applyBorder="1"/>
    <xf numFmtId="16" fontId="6" fillId="0" borderId="16" xfId="0" applyNumberFormat="1" applyFont="1" applyBorder="1" applyAlignment="1">
      <alignment horizontal="center" vertical="center" wrapText="1"/>
    </xf>
    <xf numFmtId="0" fontId="0" fillId="0" borderId="16" xfId="0" applyBorder="1" applyAlignment="1">
      <alignment vertical="center" wrapText="1"/>
    </xf>
    <xf numFmtId="0" fontId="11" fillId="0" borderId="16" xfId="0" applyFont="1" applyBorder="1"/>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0" xfId="0" applyFont="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7" fillId="3" borderId="12" xfId="3" applyNumberFormat="1" applyBorder="1" applyAlignment="1">
      <alignment horizontal="left" vertical="center" textRotation="90"/>
    </xf>
    <xf numFmtId="0" fontId="0" fillId="0" borderId="12" xfId="0" applyBorder="1" applyAlignment="1">
      <alignment horizontal="left" vertical="center" textRotation="90"/>
    </xf>
    <xf numFmtId="0" fontId="0" fillId="0" borderId="12" xfId="0" applyBorder="1" applyAlignment="1">
      <alignment horizontal="left" vertical="center" textRotation="90" wrapText="1"/>
    </xf>
    <xf numFmtId="0" fontId="0" fillId="0" borderId="12" xfId="0" applyBorder="1" applyAlignment="1">
      <alignment horizontal="center" vertical="center" textRotation="90"/>
    </xf>
    <xf numFmtId="0" fontId="0" fillId="0" borderId="12"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textRotation="90"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vertical="top"/>
    </xf>
    <xf numFmtId="0" fontId="16" fillId="0" borderId="12" xfId="0" applyFont="1" applyBorder="1" applyAlignment="1">
      <alignment horizontal="center"/>
    </xf>
    <xf numFmtId="0" fontId="7" fillId="3" borderId="12" xfId="3" applyBorder="1" applyAlignment="1">
      <alignment horizontal="center"/>
    </xf>
    <xf numFmtId="0" fontId="7" fillId="3" borderId="17" xfId="3" applyNumberFormat="1" applyBorder="1" applyAlignment="1">
      <alignment horizontal="left" vertical="center" textRotation="90"/>
    </xf>
    <xf numFmtId="0" fontId="0" fillId="0" borderId="13" xfId="0" applyBorder="1" applyAlignment="1">
      <alignment vertical="top" wrapText="1"/>
    </xf>
    <xf numFmtId="0" fontId="0" fillId="5" borderId="0" xfId="0" applyFill="1"/>
    <xf numFmtId="0" fontId="0" fillId="5" borderId="0" xfId="0" applyFill="1" applyAlignment="1">
      <alignment horizontal="right"/>
    </xf>
    <xf numFmtId="0" fontId="2" fillId="5" borderId="0" xfId="2" applyFill="1"/>
    <xf numFmtId="0" fontId="22" fillId="6" borderId="19" xfId="2" applyFont="1" applyFill="1" applyBorder="1" applyAlignment="1">
      <alignment vertical="center"/>
    </xf>
    <xf numFmtId="0" fontId="22" fillId="6" borderId="19" xfId="2" applyFont="1" applyFill="1" applyBorder="1"/>
    <xf numFmtId="0" fontId="22" fillId="5" borderId="0" xfId="2" applyFont="1" applyFill="1"/>
    <xf numFmtId="0" fontId="22" fillId="6" borderId="31" xfId="2" applyFont="1" applyFill="1" applyBorder="1" applyAlignment="1">
      <alignment vertical="center"/>
    </xf>
    <xf numFmtId="0" fontId="22" fillId="6" borderId="31" xfId="2" applyFont="1" applyFill="1" applyBorder="1" applyAlignment="1">
      <alignment vertical="top"/>
    </xf>
    <xf numFmtId="0" fontId="22" fillId="6" borderId="32" xfId="2" applyFont="1" applyFill="1" applyBorder="1" applyAlignment="1">
      <alignment vertical="center"/>
    </xf>
    <xf numFmtId="0" fontId="22" fillId="6" borderId="32" xfId="2" applyFont="1" applyFill="1" applyBorder="1" applyAlignment="1">
      <alignment vertical="top"/>
    </xf>
    <xf numFmtId="0" fontId="22" fillId="6" borderId="38" xfId="2" applyFont="1" applyFill="1" applyBorder="1" applyAlignment="1">
      <alignment vertical="center"/>
    </xf>
    <xf numFmtId="0" fontId="22" fillId="6" borderId="38" xfId="2" applyFont="1" applyFill="1" applyBorder="1" applyAlignment="1">
      <alignment vertical="top"/>
    </xf>
    <xf numFmtId="0" fontId="22" fillId="0" borderId="0" xfId="2" applyFont="1" applyAlignment="1">
      <alignment vertical="center"/>
    </xf>
    <xf numFmtId="0" fontId="22" fillId="6" borderId="40" xfId="2" applyFont="1" applyFill="1" applyBorder="1" applyAlignment="1">
      <alignment vertical="center" wrapText="1"/>
    </xf>
    <xf numFmtId="0" fontId="22" fillId="5" borderId="29" xfId="2" applyFont="1" applyFill="1" applyBorder="1" applyAlignment="1">
      <alignment horizontal="center" vertical="top" wrapText="1"/>
    </xf>
    <xf numFmtId="0" fontId="2" fillId="5" borderId="0" xfId="2" applyFill="1" applyAlignment="1">
      <alignment vertical="center"/>
    </xf>
    <xf numFmtId="0" fontId="22" fillId="6" borderId="22" xfId="2" applyFont="1" applyFill="1" applyBorder="1"/>
    <xf numFmtId="0" fontId="2" fillId="5" borderId="24" xfId="2" applyFill="1" applyBorder="1" applyAlignment="1">
      <alignment horizontal="center" vertical="top" wrapText="1"/>
    </xf>
    <xf numFmtId="0" fontId="2" fillId="5" borderId="0" xfId="2" applyFill="1" applyAlignment="1">
      <alignment vertical="top" wrapText="1"/>
    </xf>
    <xf numFmtId="0" fontId="22" fillId="5" borderId="30" xfId="2" applyFont="1" applyFill="1" applyBorder="1" applyAlignment="1">
      <alignment vertical="center" wrapText="1"/>
    </xf>
    <xf numFmtId="0" fontId="22" fillId="5" borderId="17" xfId="2" applyFont="1" applyFill="1" applyBorder="1" applyAlignment="1">
      <alignment vertical="center" wrapText="1"/>
    </xf>
    <xf numFmtId="0" fontId="2" fillId="5" borderId="33" xfId="2" applyFill="1" applyBorder="1" applyAlignment="1">
      <alignment horizontal="center" vertical="top" wrapText="1"/>
    </xf>
    <xf numFmtId="0" fontId="22" fillId="6" borderId="32" xfId="2" applyFont="1" applyFill="1" applyBorder="1"/>
    <xf numFmtId="0" fontId="22" fillId="5" borderId="43" xfId="2" applyFont="1" applyFill="1" applyBorder="1" applyAlignment="1">
      <alignment vertical="center"/>
    </xf>
    <xf numFmtId="0" fontId="22" fillId="5" borderId="12" xfId="2" applyFont="1" applyFill="1" applyBorder="1" applyAlignment="1">
      <alignment vertical="center"/>
    </xf>
    <xf numFmtId="0" fontId="22" fillId="5" borderId="43" xfId="2" applyFont="1" applyFill="1" applyBorder="1" applyAlignment="1">
      <alignment vertical="center" wrapText="1"/>
    </xf>
    <xf numFmtId="0" fontId="22" fillId="5" borderId="12" xfId="2" applyFont="1" applyFill="1" applyBorder="1" applyAlignment="1">
      <alignment vertical="center" wrapText="1"/>
    </xf>
    <xf numFmtId="0" fontId="2" fillId="5" borderId="33" xfId="2" applyFill="1" applyBorder="1" applyAlignment="1">
      <alignment horizontal="center"/>
    </xf>
    <xf numFmtId="0" fontId="2" fillId="5" borderId="0" xfId="2" applyFill="1" applyAlignment="1">
      <alignment wrapText="1"/>
    </xf>
    <xf numFmtId="0" fontId="2" fillId="5" borderId="34" xfId="2" applyFill="1" applyBorder="1" applyAlignment="1">
      <alignment horizontal="center"/>
    </xf>
    <xf numFmtId="0" fontId="22" fillId="6" borderId="38" xfId="2" applyFont="1" applyFill="1" applyBorder="1"/>
    <xf numFmtId="0" fontId="22" fillId="5" borderId="44" xfId="2" applyFont="1" applyFill="1" applyBorder="1" applyAlignment="1">
      <alignment vertical="center"/>
    </xf>
    <xf numFmtId="0" fontId="22" fillId="5" borderId="45" xfId="2" applyFont="1" applyFill="1" applyBorder="1" applyAlignment="1">
      <alignment vertical="center"/>
    </xf>
    <xf numFmtId="0" fontId="22" fillId="6" borderId="19" xfId="2" applyFont="1" applyFill="1" applyBorder="1" applyAlignment="1">
      <alignment vertical="top"/>
    </xf>
    <xf numFmtId="0" fontId="22" fillId="6" borderId="22" xfId="2" applyFont="1" applyFill="1" applyBorder="1" applyAlignment="1">
      <alignment horizontal="center" vertical="top"/>
    </xf>
    <xf numFmtId="0" fontId="22" fillId="6" borderId="47" xfId="2" applyFont="1" applyFill="1" applyBorder="1" applyAlignment="1">
      <alignment vertical="center"/>
    </xf>
    <xf numFmtId="0" fontId="22" fillId="6" borderId="48" xfId="2" applyFont="1" applyFill="1" applyBorder="1" applyAlignment="1">
      <alignment vertical="top" wrapText="1"/>
    </xf>
    <xf numFmtId="0" fontId="22" fillId="5" borderId="49" xfId="2" applyFont="1" applyFill="1" applyBorder="1" applyAlignment="1">
      <alignment vertical="center" wrapText="1"/>
    </xf>
    <xf numFmtId="0" fontId="22" fillId="6" borderId="50" xfId="2" applyFont="1" applyFill="1" applyBorder="1" applyAlignment="1">
      <alignment vertical="center"/>
    </xf>
    <xf numFmtId="0" fontId="22" fillId="6" borderId="51" xfId="2" applyFont="1" applyFill="1" applyBorder="1" applyAlignment="1">
      <alignment vertical="top"/>
    </xf>
    <xf numFmtId="0" fontId="22" fillId="6" borderId="51" xfId="2" applyFont="1" applyFill="1" applyBorder="1" applyAlignment="1">
      <alignment vertical="top" wrapText="1"/>
    </xf>
    <xf numFmtId="0" fontId="22" fillId="6" borderId="52" xfId="2" applyFont="1" applyFill="1" applyBorder="1" applyAlignment="1">
      <alignment vertical="center"/>
    </xf>
    <xf numFmtId="0" fontId="22" fillId="6" borderId="53" xfId="2" applyFont="1" applyFill="1" applyBorder="1" applyAlignment="1">
      <alignment vertical="top" wrapText="1"/>
    </xf>
    <xf numFmtId="0" fontId="22" fillId="5" borderId="44" xfId="2" applyFont="1" applyFill="1" applyBorder="1" applyAlignment="1">
      <alignment vertical="center" wrapText="1"/>
    </xf>
    <xf numFmtId="0" fontId="24" fillId="5" borderId="0" xfId="2" applyFont="1" applyFill="1" applyAlignment="1">
      <alignment vertical="center"/>
    </xf>
    <xf numFmtId="0" fontId="2" fillId="5" borderId="0" xfId="2" applyFill="1" applyAlignment="1">
      <alignment vertical="top"/>
    </xf>
    <xf numFmtId="0" fontId="22" fillId="6" borderId="31" xfId="2" applyFont="1" applyFill="1" applyBorder="1" applyAlignment="1">
      <alignment horizontal="left" vertical="top"/>
    </xf>
    <xf numFmtId="0" fontId="22" fillId="6" borderId="23" xfId="2" applyFont="1" applyFill="1" applyBorder="1" applyAlignment="1">
      <alignment horizontal="left" vertical="top"/>
    </xf>
    <xf numFmtId="0" fontId="22" fillId="6" borderId="36" xfId="2" applyFont="1" applyFill="1" applyBorder="1" applyAlignment="1">
      <alignment horizontal="left" vertical="top"/>
    </xf>
    <xf numFmtId="0" fontId="23" fillId="5" borderId="0" xfId="2" applyFont="1" applyFill="1" applyAlignment="1">
      <alignment vertical="center"/>
    </xf>
    <xf numFmtId="0" fontId="22" fillId="6" borderId="22" xfId="2" applyFont="1" applyFill="1" applyBorder="1" applyAlignment="1">
      <alignment horizontal="left" vertical="center"/>
    </xf>
    <xf numFmtId="0" fontId="22" fillId="5" borderId="19" xfId="2" applyFont="1" applyFill="1" applyBorder="1" applyAlignment="1">
      <alignment horizontal="left" vertical="center"/>
    </xf>
    <xf numFmtId="0" fontId="22" fillId="5" borderId="33" xfId="2" applyFont="1" applyFill="1" applyBorder="1"/>
    <xf numFmtId="0" fontId="22" fillId="6" borderId="31" xfId="2" applyFont="1" applyFill="1" applyBorder="1"/>
    <xf numFmtId="0" fontId="22" fillId="6" borderId="55" xfId="2" applyFont="1" applyFill="1" applyBorder="1"/>
    <xf numFmtId="0" fontId="0" fillId="0" borderId="12" xfId="0" applyBorder="1" applyAlignment="1">
      <alignment vertical="top" wrapText="1"/>
    </xf>
    <xf numFmtId="0" fontId="0" fillId="0" borderId="12" xfId="0" applyBorder="1" applyAlignment="1">
      <alignment vertical="top" wrapText="1" shrinkToFit="1"/>
    </xf>
    <xf numFmtId="0" fontId="0" fillId="0" borderId="13" xfId="0" applyBorder="1" applyAlignment="1">
      <alignment vertical="top" wrapText="1" shrinkToFit="1"/>
    </xf>
    <xf numFmtId="0" fontId="1" fillId="2" borderId="12" xfId="1" applyNumberFormat="1" applyBorder="1" applyAlignment="1">
      <alignment horizontal="center" vertical="top" wrapText="1" shrinkToFit="1"/>
    </xf>
    <xf numFmtId="0" fontId="1" fillId="2" borderId="13" xfId="1" applyNumberFormat="1" applyBorder="1" applyAlignment="1">
      <alignment horizontal="center" vertical="top" wrapText="1" shrinkToFit="1"/>
    </xf>
    <xf numFmtId="0" fontId="0" fillId="0" borderId="12" xfId="0" applyBorder="1" applyAlignment="1">
      <alignment horizontal="center" wrapText="1"/>
    </xf>
    <xf numFmtId="0" fontId="15" fillId="0" borderId="12" xfId="0" applyFont="1" applyBorder="1" applyAlignment="1">
      <alignment horizontal="left" vertical="center" textRotation="90" wrapText="1"/>
    </xf>
    <xf numFmtId="0" fontId="1" fillId="2" borderId="12" xfId="1" applyNumberFormat="1" applyBorder="1" applyAlignment="1">
      <alignment horizontal="center" vertical="center" textRotation="90" wrapText="1"/>
    </xf>
    <xf numFmtId="0" fontId="28" fillId="0" borderId="0" xfId="6" applyFont="1" applyAlignment="1">
      <alignment horizontal="left" vertical="top" wrapText="1"/>
    </xf>
    <xf numFmtId="0" fontId="28" fillId="0" borderId="0" xfId="6" applyFont="1" applyAlignment="1">
      <alignment horizontal="center" vertical="top" wrapText="1"/>
    </xf>
    <xf numFmtId="0" fontId="28" fillId="0" borderId="0" xfId="6" applyFont="1" applyAlignment="1">
      <alignment horizontal="left" vertical="center"/>
    </xf>
    <xf numFmtId="0" fontId="28" fillId="0" borderId="26" xfId="6" applyFont="1" applyBorder="1" applyAlignment="1">
      <alignment horizontal="center" vertical="center"/>
    </xf>
    <xf numFmtId="0" fontId="28" fillId="0" borderId="0" xfId="6" applyFont="1" applyAlignment="1">
      <alignment vertical="center"/>
    </xf>
    <xf numFmtId="0" fontId="28" fillId="0" borderId="0" xfId="6" applyFont="1" applyAlignment="1">
      <alignment horizontal="center" vertical="center"/>
    </xf>
    <xf numFmtId="0" fontId="28" fillId="0" borderId="0" xfId="6" applyFont="1" applyAlignment="1">
      <alignment horizontal="left"/>
    </xf>
    <xf numFmtId="0" fontId="2" fillId="8" borderId="56" xfId="6" applyFont="1" applyFill="1" applyBorder="1" applyProtection="1">
      <protection locked="0"/>
    </xf>
    <xf numFmtId="0" fontId="2" fillId="0" borderId="0" xfId="6" applyFont="1"/>
    <xf numFmtId="0" fontId="28" fillId="0" borderId="0" xfId="6" applyFont="1" applyAlignment="1">
      <alignment horizontal="right"/>
    </xf>
    <xf numFmtId="49" fontId="28" fillId="8" borderId="56" xfId="6" applyNumberFormat="1" applyFont="1" applyFill="1" applyBorder="1" applyAlignment="1" applyProtection="1">
      <alignment horizontal="left"/>
      <protection locked="0"/>
    </xf>
    <xf numFmtId="0" fontId="28" fillId="0" borderId="0" xfId="6" applyFont="1"/>
    <xf numFmtId="0" fontId="2" fillId="0" borderId="56" xfId="6" applyFont="1" applyBorder="1" applyProtection="1">
      <protection locked="0"/>
    </xf>
    <xf numFmtId="0" fontId="28" fillId="0" borderId="0" xfId="6" applyFont="1" applyAlignment="1">
      <alignment horizontal="center"/>
    </xf>
    <xf numFmtId="0" fontId="28" fillId="8" borderId="56" xfId="6" applyFont="1" applyFill="1" applyBorder="1" applyAlignment="1" applyProtection="1">
      <alignment horizontal="center"/>
      <protection locked="0"/>
    </xf>
    <xf numFmtId="0" fontId="30" fillId="0" borderId="0" xfId="6" applyFont="1" applyAlignment="1">
      <alignment horizontal="left" vertical="center"/>
    </xf>
    <xf numFmtId="0" fontId="30" fillId="0" borderId="0" xfId="6" applyFont="1" applyAlignment="1">
      <alignment vertical="center"/>
    </xf>
    <xf numFmtId="0" fontId="2" fillId="8" borderId="19" xfId="6" applyFont="1" applyFill="1" applyBorder="1" applyAlignment="1">
      <alignment horizontal="center" vertical="top" wrapText="1"/>
    </xf>
    <xf numFmtId="0" fontId="27" fillId="8" borderId="22" xfId="6" applyFill="1" applyBorder="1" applyAlignment="1">
      <alignment horizontal="center" vertical="top" wrapText="1"/>
    </xf>
    <xf numFmtId="0" fontId="28" fillId="0" borderId="57" xfId="6" applyFont="1" applyBorder="1" applyAlignment="1" applyProtection="1">
      <alignment horizontal="left" vertical="center" wrapText="1"/>
      <protection locked="0"/>
    </xf>
    <xf numFmtId="0" fontId="28" fillId="0" borderId="29" xfId="6" applyFont="1" applyBorder="1" applyAlignment="1">
      <alignment vertical="top" wrapText="1"/>
    </xf>
    <xf numFmtId="0" fontId="28" fillId="0" borderId="11" xfId="6" applyFont="1" applyBorder="1" applyAlignment="1">
      <alignment vertical="top" wrapText="1"/>
    </xf>
    <xf numFmtId="0" fontId="28" fillId="0" borderId="58" xfId="6" applyFont="1" applyBorder="1" applyAlignment="1" applyProtection="1">
      <alignment horizontal="center" vertical="center" wrapText="1"/>
      <protection locked="0"/>
    </xf>
    <xf numFmtId="0" fontId="28" fillId="0" borderId="59" xfId="6" applyFont="1" applyBorder="1" applyAlignment="1" applyProtection="1">
      <alignment horizontal="left" vertical="center" wrapText="1"/>
      <protection locked="0"/>
    </xf>
    <xf numFmtId="0" fontId="28" fillId="0" borderId="60" xfId="6" applyFont="1" applyBorder="1" applyAlignment="1">
      <alignment vertical="top" wrapText="1"/>
    </xf>
    <xf numFmtId="0" fontId="28" fillId="0" borderId="0" xfId="6" applyFont="1" applyAlignment="1">
      <alignment vertical="top" wrapText="1"/>
    </xf>
    <xf numFmtId="0" fontId="28" fillId="8" borderId="12" xfId="6" applyFont="1" applyFill="1" applyBorder="1" applyAlignment="1" applyProtection="1">
      <alignment horizontal="left" vertical="center" wrapText="1"/>
      <protection locked="0"/>
    </xf>
    <xf numFmtId="0" fontId="28" fillId="8" borderId="12" xfId="6" applyFont="1" applyFill="1" applyBorder="1" applyAlignment="1" applyProtection="1">
      <alignment horizontal="center" vertical="center" wrapText="1"/>
      <protection locked="0"/>
    </xf>
    <xf numFmtId="0" fontId="28" fillId="0" borderId="61" xfId="6" applyFont="1" applyBorder="1" applyAlignment="1">
      <alignment horizontal="left" vertical="top"/>
    </xf>
    <xf numFmtId="0" fontId="31" fillId="8" borderId="12" xfId="5" applyFont="1" applyFill="1" applyBorder="1" applyAlignment="1" applyProtection="1">
      <alignment horizontal="right" vertical="top" wrapText="1"/>
    </xf>
    <xf numFmtId="0" fontId="31" fillId="8" borderId="12" xfId="5" applyFont="1" applyFill="1" applyBorder="1" applyAlignment="1" applyProtection="1">
      <alignment vertical="top" wrapText="1"/>
    </xf>
    <xf numFmtId="0" fontId="28" fillId="0" borderId="14" xfId="6" applyFont="1" applyBorder="1" applyAlignment="1" applyProtection="1">
      <alignment horizontal="left" vertical="center" wrapText="1"/>
      <protection locked="0"/>
    </xf>
    <xf numFmtId="0" fontId="32" fillId="0" borderId="43" xfId="6" applyFont="1" applyBorder="1" applyAlignment="1">
      <alignment vertical="top" wrapText="1"/>
    </xf>
    <xf numFmtId="0" fontId="32" fillId="0" borderId="27" xfId="6" applyFont="1" applyBorder="1" applyAlignment="1">
      <alignment vertical="top" wrapText="1"/>
    </xf>
    <xf numFmtId="0" fontId="32" fillId="0" borderId="26" xfId="6" applyFont="1" applyBorder="1" applyAlignment="1">
      <alignment horizontal="center" vertical="center" wrapText="1"/>
    </xf>
    <xf numFmtId="0" fontId="32" fillId="0" borderId="26" xfId="6" applyFont="1" applyBorder="1" applyAlignment="1">
      <alignment vertical="center" wrapText="1"/>
    </xf>
    <xf numFmtId="0" fontId="32" fillId="0" borderId="14" xfId="6" applyFont="1" applyBorder="1" applyAlignment="1">
      <alignment horizontal="left" vertical="center" wrapText="1"/>
    </xf>
    <xf numFmtId="0" fontId="28" fillId="8" borderId="12" xfId="6" applyFont="1" applyFill="1" applyBorder="1" applyAlignment="1">
      <alignment horizontal="left" vertical="center" wrapText="1"/>
    </xf>
    <xf numFmtId="0" fontId="28" fillId="8" borderId="12" xfId="6" applyFont="1" applyFill="1" applyBorder="1" applyAlignment="1" applyProtection="1">
      <alignment horizontal="left" vertical="center" wrapText="1" indent="1"/>
      <protection locked="0"/>
    </xf>
    <xf numFmtId="0" fontId="28" fillId="0" borderId="57" xfId="6" applyFont="1" applyBorder="1" applyAlignment="1">
      <alignment horizontal="left" vertical="center" wrapText="1"/>
    </xf>
    <xf numFmtId="0" fontId="30" fillId="0" borderId="56" xfId="6" applyFont="1" applyBorder="1" applyAlignment="1">
      <alignment vertical="center" wrapText="1"/>
    </xf>
    <xf numFmtId="0" fontId="28" fillId="0" borderId="59" xfId="6" applyFont="1" applyBorder="1" applyAlignment="1">
      <alignment horizontal="left" vertical="center" wrapText="1"/>
    </xf>
    <xf numFmtId="0" fontId="30" fillId="0" borderId="0" xfId="6" applyFont="1" applyAlignment="1">
      <alignment vertical="center" wrapText="1"/>
    </xf>
    <xf numFmtId="0" fontId="30" fillId="0" borderId="59" xfId="6" applyFont="1" applyBorder="1" applyAlignment="1">
      <alignment horizontal="left" vertical="center" wrapText="1"/>
    </xf>
    <xf numFmtId="0" fontId="30" fillId="0" borderId="14" xfId="6" applyFont="1" applyBorder="1" applyAlignment="1">
      <alignment horizontal="left" vertical="center" wrapText="1"/>
    </xf>
    <xf numFmtId="0" fontId="30" fillId="0" borderId="26" xfId="6" applyFont="1" applyBorder="1" applyAlignment="1">
      <alignment horizontal="center" vertical="center" wrapText="1"/>
    </xf>
    <xf numFmtId="0" fontId="30" fillId="0" borderId="30" xfId="6" applyFont="1" applyBorder="1" applyAlignment="1">
      <alignment horizontal="left" vertical="top" wrapText="1" indent="1"/>
    </xf>
    <xf numFmtId="0" fontId="30" fillId="0" borderId="56" xfId="6" applyFont="1" applyBorder="1" applyAlignment="1" applyProtection="1">
      <alignment vertical="center" wrapText="1"/>
      <protection locked="0"/>
    </xf>
    <xf numFmtId="0" fontId="30" fillId="0" borderId="14" xfId="6" applyFont="1" applyBorder="1" applyAlignment="1">
      <alignment vertical="top" wrapText="1"/>
    </xf>
    <xf numFmtId="0" fontId="22" fillId="0" borderId="0" xfId="6" applyFont="1" applyAlignment="1">
      <alignment horizontal="left" vertical="center"/>
    </xf>
    <xf numFmtId="0" fontId="33" fillId="0" borderId="0" xfId="6" applyFont="1" applyAlignment="1">
      <alignment horizontal="left" vertical="center"/>
    </xf>
    <xf numFmtId="0" fontId="27" fillId="0" borderId="0" xfId="6" applyAlignment="1">
      <alignment horizontal="left" vertical="top"/>
    </xf>
    <xf numFmtId="0" fontId="28" fillId="0" borderId="0" xfId="6" applyFont="1" applyAlignment="1">
      <alignment horizontal="left" vertical="top"/>
    </xf>
    <xf numFmtId="0" fontId="30" fillId="0" borderId="0" xfId="6" applyFont="1" applyAlignment="1">
      <alignment horizontal="left"/>
    </xf>
    <xf numFmtId="0" fontId="36" fillId="0" borderId="0" xfId="6" applyFont="1" applyAlignment="1">
      <alignment horizontal="left"/>
    </xf>
    <xf numFmtId="0" fontId="30" fillId="0" borderId="0" xfId="6" applyFont="1"/>
    <xf numFmtId="0" fontId="36" fillId="0" borderId="56" xfId="6" applyFont="1" applyBorder="1" applyAlignment="1">
      <alignment horizontal="left" vertical="top"/>
    </xf>
    <xf numFmtId="0" fontId="28" fillId="0" borderId="56" xfId="6" applyFont="1" applyBorder="1" applyAlignment="1">
      <alignment horizontal="left" vertical="top"/>
    </xf>
    <xf numFmtId="0" fontId="28" fillId="0" borderId="56" xfId="6" applyFont="1" applyBorder="1" applyAlignment="1">
      <alignment horizontal="left" vertical="center"/>
    </xf>
    <xf numFmtId="0" fontId="28" fillId="0" borderId="0" xfId="6" applyFont="1" applyAlignment="1">
      <alignment horizontal="left" vertical="center" indent="1"/>
    </xf>
    <xf numFmtId="0" fontId="27" fillId="0" borderId="0" xfId="6" applyAlignment="1">
      <alignment horizontal="left"/>
    </xf>
    <xf numFmtId="0" fontId="30" fillId="0" borderId="0" xfId="6" applyFont="1" applyAlignment="1">
      <alignment horizontal="left" indent="1"/>
    </xf>
    <xf numFmtId="0" fontId="27" fillId="0" borderId="0" xfId="6" applyAlignment="1">
      <alignment horizontal="left" vertical="top" indent="1"/>
    </xf>
    <xf numFmtId="0" fontId="28" fillId="0" borderId="0" xfId="6" applyFont="1" applyAlignment="1">
      <alignment horizontal="left" vertical="top" indent="1"/>
    </xf>
    <xf numFmtId="0" fontId="22" fillId="0" borderId="56" xfId="6" applyFont="1" applyBorder="1" applyAlignment="1">
      <alignment horizontal="left" vertical="top"/>
    </xf>
    <xf numFmtId="0" fontId="30" fillId="0" borderId="22" xfId="6" applyFont="1" applyBorder="1" applyAlignment="1">
      <alignment horizontal="left" vertical="center"/>
    </xf>
    <xf numFmtId="0" fontId="37" fillId="0" borderId="0" xfId="6" applyFont="1" applyAlignment="1">
      <alignment horizontal="left" vertical="center"/>
    </xf>
    <xf numFmtId="0" fontId="38" fillId="0" borderId="0" xfId="6" applyFont="1" applyAlignment="1">
      <alignment horizontal="left" vertical="center"/>
    </xf>
    <xf numFmtId="0" fontId="28" fillId="0" borderId="0" xfId="6" applyFont="1" applyAlignment="1">
      <alignment horizontal="center" vertical="top"/>
    </xf>
    <xf numFmtId="0" fontId="39" fillId="0" borderId="0" xfId="6" applyFont="1" applyAlignment="1">
      <alignment horizontal="center" vertical="top"/>
    </xf>
    <xf numFmtId="0" fontId="15" fillId="0" borderId="0" xfId="0" applyFont="1"/>
    <xf numFmtId="0" fontId="0" fillId="0" borderId="15" xfId="0" applyBorder="1" applyAlignment="1">
      <alignment horizontal="center" vertical="center"/>
    </xf>
    <xf numFmtId="0" fontId="0" fillId="0" borderId="12" xfId="0" applyBorder="1" applyAlignment="1">
      <alignment vertical="top" shrinkToFit="1"/>
    </xf>
    <xf numFmtId="0" fontId="12" fillId="0" borderId="13" xfId="0" applyFont="1" applyBorder="1" applyAlignment="1">
      <alignment vertical="top" wrapText="1"/>
    </xf>
    <xf numFmtId="0" fontId="0" fillId="0" borderId="12" xfId="0" applyBorder="1" applyAlignment="1">
      <alignment horizontal="center" vertical="center" wrapText="1"/>
    </xf>
    <xf numFmtId="0" fontId="44" fillId="0" borderId="0" xfId="9"/>
    <xf numFmtId="0" fontId="37" fillId="0" borderId="0" xfId="9" applyFont="1" applyAlignment="1">
      <alignment horizontal="right" shrinkToFit="1"/>
    </xf>
    <xf numFmtId="0" fontId="37" fillId="0" borderId="0" xfId="9" applyFont="1"/>
    <xf numFmtId="0" fontId="37" fillId="0" borderId="0" xfId="9" applyFont="1" applyAlignment="1">
      <alignment horizontal="center"/>
    </xf>
    <xf numFmtId="0" fontId="2" fillId="0" borderId="15" xfId="9" applyFont="1" applyBorder="1"/>
    <xf numFmtId="0" fontId="2" fillId="0" borderId="12" xfId="9" applyFont="1" applyBorder="1" applyAlignment="1">
      <alignment horizontal="center"/>
    </xf>
    <xf numFmtId="0" fontId="2" fillId="0" borderId="15" xfId="9" applyFont="1" applyBorder="1" applyAlignment="1">
      <alignment horizontal="center"/>
    </xf>
    <xf numFmtId="0" fontId="22" fillId="0" borderId="12" xfId="9" applyFont="1" applyBorder="1" applyAlignment="1">
      <alignment horizontal="center" shrinkToFit="1"/>
    </xf>
    <xf numFmtId="0" fontId="2" fillId="0" borderId="17" xfId="9" applyFont="1" applyBorder="1"/>
    <xf numFmtId="0" fontId="2" fillId="0" borderId="17" xfId="9" applyFont="1" applyBorder="1" applyAlignment="1">
      <alignment horizontal="center"/>
    </xf>
    <xf numFmtId="0" fontId="2" fillId="0" borderId="57" xfId="9" applyFont="1" applyBorder="1"/>
    <xf numFmtId="0" fontId="2" fillId="0" borderId="57" xfId="9" applyFont="1" applyBorder="1" applyAlignment="1">
      <alignment horizontal="center"/>
    </xf>
    <xf numFmtId="0" fontId="22" fillId="0" borderId="17" xfId="9" applyFont="1" applyBorder="1" applyAlignment="1">
      <alignment horizontal="center" shrinkToFit="1"/>
    </xf>
    <xf numFmtId="0" fontId="22" fillId="0" borderId="19" xfId="9" applyFont="1" applyBorder="1" applyAlignment="1">
      <alignment horizontal="center"/>
    </xf>
    <xf numFmtId="0" fontId="22" fillId="0" borderId="19" xfId="9" applyFont="1" applyBorder="1"/>
    <xf numFmtId="0" fontId="22" fillId="0" borderId="19" xfId="9" applyFont="1" applyBorder="1" applyAlignment="1">
      <alignment horizontal="center" shrinkToFit="1"/>
    </xf>
    <xf numFmtId="0" fontId="2" fillId="0" borderId="46" xfId="9" applyFont="1" applyBorder="1"/>
    <xf numFmtId="0" fontId="2" fillId="0" borderId="28" xfId="9" applyFont="1" applyBorder="1"/>
    <xf numFmtId="0" fontId="2" fillId="0" borderId="19" xfId="9" applyFont="1" applyBorder="1"/>
    <xf numFmtId="0" fontId="2" fillId="0" borderId="19" xfId="9" applyFont="1" applyBorder="1" applyAlignment="1">
      <alignment horizontal="center"/>
    </xf>
    <xf numFmtId="0" fontId="2" fillId="0" borderId="27" xfId="9" applyFont="1" applyBorder="1"/>
    <xf numFmtId="0" fontId="2" fillId="0" borderId="42" xfId="9" applyFont="1" applyBorder="1"/>
    <xf numFmtId="0" fontId="2" fillId="0" borderId="23" xfId="9" applyFont="1" applyBorder="1"/>
    <xf numFmtId="0" fontId="2" fillId="0" borderId="14" xfId="9" applyFont="1" applyBorder="1"/>
    <xf numFmtId="0" fontId="2" fillId="0" borderId="13" xfId="9" applyFont="1" applyBorder="1" applyAlignment="1">
      <alignment horizontal="center"/>
    </xf>
    <xf numFmtId="0" fontId="2" fillId="0" borderId="13" xfId="9" applyFont="1" applyBorder="1"/>
    <xf numFmtId="0" fontId="22" fillId="0" borderId="13" xfId="9" applyFont="1" applyBorder="1" applyAlignment="1">
      <alignment horizontal="center" shrinkToFit="1"/>
    </xf>
    <xf numFmtId="0" fontId="2" fillId="0" borderId="12" xfId="9" applyFont="1" applyBorder="1"/>
    <xf numFmtId="0" fontId="45" fillId="0" borderId="0" xfId="9" applyFont="1"/>
    <xf numFmtId="0" fontId="22" fillId="0" borderId="4" xfId="9" applyFont="1" applyBorder="1"/>
    <xf numFmtId="0" fontId="22" fillId="0" borderId="4" xfId="9" applyFont="1" applyBorder="1" applyAlignment="1">
      <alignment horizontal="center"/>
    </xf>
    <xf numFmtId="0" fontId="22" fillId="0" borderId="2" xfId="9" applyFont="1" applyBorder="1" applyAlignment="1">
      <alignment horizontal="center"/>
    </xf>
    <xf numFmtId="0" fontId="22" fillId="0" borderId="63" xfId="9" applyFont="1" applyBorder="1" applyAlignment="1">
      <alignment horizontal="center"/>
    </xf>
    <xf numFmtId="0" fontId="22" fillId="0" borderId="64" xfId="9" applyFont="1" applyBorder="1" applyAlignment="1">
      <alignment horizontal="center"/>
    </xf>
    <xf numFmtId="0" fontId="22" fillId="0" borderId="66" xfId="9" applyFont="1" applyBorder="1" applyAlignment="1">
      <alignment shrinkToFit="1"/>
    </xf>
    <xf numFmtId="0" fontId="37" fillId="9" borderId="19" xfId="9" applyFont="1" applyFill="1" applyBorder="1"/>
    <xf numFmtId="3" fontId="44" fillId="0" borderId="0" xfId="9" applyNumberFormat="1"/>
    <xf numFmtId="0" fontId="47" fillId="0" borderId="0" xfId="9" applyFont="1"/>
    <xf numFmtId="0" fontId="33" fillId="0" borderId="19" xfId="9" applyFont="1" applyBorder="1" applyAlignment="1">
      <alignment horizontal="center"/>
    </xf>
    <xf numFmtId="16" fontId="33" fillId="0" borderId="19" xfId="9" applyNumberFormat="1" applyFont="1" applyBorder="1" applyAlignment="1">
      <alignment horizontal="center"/>
    </xf>
    <xf numFmtId="14" fontId="28" fillId="0" borderId="19" xfId="9" applyNumberFormat="1" applyFont="1" applyBorder="1" applyAlignment="1">
      <alignment horizontal="center"/>
    </xf>
    <xf numFmtId="16" fontId="37" fillId="9" borderId="19" xfId="9" applyNumberFormat="1" applyFont="1" applyFill="1" applyBorder="1" applyAlignment="1">
      <alignment horizontal="left"/>
    </xf>
    <xf numFmtId="0" fontId="44" fillId="0" borderId="0" xfId="9" applyAlignment="1">
      <alignment shrinkToFit="1"/>
    </xf>
    <xf numFmtId="0" fontId="43" fillId="0" borderId="13" xfId="8" applyBorder="1" applyAlignment="1">
      <alignment vertical="top" wrapText="1"/>
    </xf>
    <xf numFmtId="0" fontId="0" fillId="0" borderId="13" xfId="0" applyBorder="1"/>
    <xf numFmtId="0" fontId="0" fillId="0" borderId="13" xfId="0" applyBorder="1" applyAlignment="1">
      <alignment vertical="center" wrapText="1"/>
    </xf>
    <xf numFmtId="0" fontId="0" fillId="0" borderId="43" xfId="0" applyBorder="1" applyAlignment="1">
      <alignment horizontal="center" vertical="center"/>
    </xf>
    <xf numFmtId="0" fontId="50" fillId="10" borderId="12" xfId="0" applyFont="1" applyFill="1" applyBorder="1" applyAlignment="1">
      <alignment horizontal="center" vertical="top" wrapText="1" shrinkToFit="1"/>
    </xf>
    <xf numFmtId="0" fontId="0" fillId="0" borderId="15" xfId="0" applyBorder="1" applyAlignment="1">
      <alignment horizontal="center"/>
    </xf>
    <xf numFmtId="0" fontId="51" fillId="0" borderId="12" xfId="0" applyFont="1" applyBorder="1" applyAlignment="1">
      <alignment vertical="top" wrapText="1"/>
    </xf>
    <xf numFmtId="0" fontId="51" fillId="0" borderId="12" xfId="0" applyFont="1" applyBorder="1" applyAlignment="1">
      <alignment vertical="top" wrapText="1" shrinkToFit="1"/>
    </xf>
    <xf numFmtId="0" fontId="51" fillId="0" borderId="12" xfId="0" applyFont="1" applyBorder="1" applyAlignment="1">
      <alignment horizontal="center" vertical="center"/>
    </xf>
    <xf numFmtId="0" fontId="51" fillId="0" borderId="15" xfId="0" applyFont="1" applyBorder="1" applyAlignment="1">
      <alignment horizontal="center"/>
    </xf>
    <xf numFmtId="0" fontId="51" fillId="0" borderId="12" xfId="0" applyFont="1" applyBorder="1"/>
    <xf numFmtId="14" fontId="0" fillId="0" borderId="0" xfId="0" applyNumberFormat="1"/>
    <xf numFmtId="0" fontId="0" fillId="0" borderId="0" xfId="0" applyAlignment="1">
      <alignment wrapText="1"/>
    </xf>
    <xf numFmtId="0" fontId="7" fillId="3" borderId="13" xfId="3" applyBorder="1" applyAlignment="1">
      <alignment horizontal="center"/>
    </xf>
    <xf numFmtId="0" fontId="52" fillId="0" borderId="0" xfId="0" applyFont="1"/>
    <xf numFmtId="0" fontId="53" fillId="0" borderId="12" xfId="0" applyFont="1" applyBorder="1" applyAlignment="1">
      <alignment vertical="center" wrapText="1"/>
    </xf>
    <xf numFmtId="0" fontId="53" fillId="0" borderId="12" xfId="0" applyFont="1" applyBorder="1" applyAlignment="1">
      <alignment horizontal="center" vertical="center" wrapText="1"/>
    </xf>
    <xf numFmtId="0" fontId="19" fillId="0" borderId="13" xfId="0" applyFont="1" applyBorder="1" applyAlignment="1">
      <alignment vertical="top" wrapText="1"/>
    </xf>
    <xf numFmtId="0" fontId="57" fillId="3" borderId="12" xfId="3" applyFont="1" applyBorder="1" applyAlignment="1">
      <alignment horizontal="center"/>
    </xf>
    <xf numFmtId="0" fontId="58" fillId="0" borderId="13" xfId="0" applyFont="1" applyBorder="1" applyAlignment="1">
      <alignment vertical="top" wrapText="1"/>
    </xf>
    <xf numFmtId="0" fontId="58" fillId="0" borderId="13" xfId="0" applyFont="1" applyBorder="1" applyAlignment="1">
      <alignment vertical="top" wrapText="1" shrinkToFit="1"/>
    </xf>
    <xf numFmtId="0" fontId="59" fillId="2" borderId="13" xfId="1" applyNumberFormat="1" applyFont="1" applyBorder="1" applyAlignment="1">
      <alignment horizontal="center" vertical="top" wrapText="1" shrinkToFit="1"/>
    </xf>
    <xf numFmtId="0" fontId="58" fillId="0" borderId="12" xfId="0" applyFont="1" applyBorder="1" applyAlignment="1">
      <alignment horizontal="center" vertical="center"/>
    </xf>
    <xf numFmtId="0" fontId="43" fillId="0" borderId="13" xfId="8" applyBorder="1" applyAlignment="1">
      <alignment wrapText="1"/>
    </xf>
    <xf numFmtId="0" fontId="60" fillId="0" borderId="13" xfId="8" applyFont="1" applyBorder="1" applyAlignment="1">
      <alignment vertical="top" wrapText="1"/>
    </xf>
    <xf numFmtId="0" fontId="12" fillId="5" borderId="13" xfId="0" applyFont="1" applyFill="1" applyBorder="1" applyAlignment="1">
      <alignment vertical="top" wrapText="1"/>
    </xf>
    <xf numFmtId="0" fontId="12" fillId="0" borderId="0" xfId="0" applyFont="1" applyAlignment="1">
      <alignment vertical="top" wrapText="1"/>
    </xf>
    <xf numFmtId="0" fontId="43" fillId="0" borderId="12" xfId="8" applyBorder="1" applyAlignment="1">
      <alignment vertical="top" wrapText="1"/>
    </xf>
    <xf numFmtId="0" fontId="61" fillId="0" borderId="0" xfId="0" applyFont="1" applyAlignment="1">
      <alignment wrapText="1"/>
    </xf>
    <xf numFmtId="0" fontId="12" fillId="0" borderId="0" xfId="0" applyFont="1" applyAlignment="1">
      <alignment wrapText="1"/>
    </xf>
    <xf numFmtId="3" fontId="12" fillId="0" borderId="0" xfId="0" applyNumberFormat="1" applyFont="1" applyAlignment="1">
      <alignment wrapText="1"/>
    </xf>
    <xf numFmtId="0" fontId="12" fillId="0" borderId="0" xfId="0" quotePrefix="1" applyFont="1" applyAlignment="1">
      <alignment wrapText="1"/>
    </xf>
    <xf numFmtId="0" fontId="62" fillId="0" borderId="0" xfId="0" applyFont="1" applyAlignment="1">
      <alignment vertical="top" wrapText="1"/>
    </xf>
    <xf numFmtId="14" fontId="2" fillId="8" borderId="56" xfId="6" applyNumberFormat="1" applyFont="1" applyFill="1" applyBorder="1" applyAlignment="1" applyProtection="1">
      <alignment horizontal="left"/>
      <protection locked="0"/>
    </xf>
    <xf numFmtId="0" fontId="28" fillId="0" borderId="22" xfId="6" applyFont="1" applyBorder="1" applyAlignment="1">
      <alignment horizontal="center" vertical="top" wrapText="1"/>
    </xf>
    <xf numFmtId="0" fontId="28" fillId="0" borderId="20" xfId="6" applyFont="1" applyBorder="1" applyAlignment="1">
      <alignment horizontal="center" vertical="top" wrapText="1"/>
    </xf>
    <xf numFmtId="0" fontId="28" fillId="0" borderId="21" xfId="6" applyFont="1" applyBorder="1" applyAlignment="1">
      <alignment horizontal="center" vertical="top" wrapText="1"/>
    </xf>
    <xf numFmtId="0" fontId="28" fillId="8" borderId="15" xfId="6" applyFont="1" applyFill="1" applyBorder="1" applyAlignment="1" applyProtection="1">
      <alignment horizontal="left" vertical="center" wrapText="1"/>
      <protection locked="0"/>
    </xf>
    <xf numFmtId="0" fontId="28" fillId="8" borderId="43" xfId="6" applyFont="1" applyFill="1" applyBorder="1" applyAlignment="1" applyProtection="1">
      <alignment horizontal="left" vertical="center" wrapText="1"/>
      <protection locked="0"/>
    </xf>
    <xf numFmtId="0" fontId="28" fillId="8" borderId="12" xfId="6" applyFont="1" applyFill="1" applyBorder="1" applyAlignment="1" applyProtection="1">
      <alignment horizontal="left" vertical="center"/>
      <protection locked="0"/>
    </xf>
    <xf numFmtId="0" fontId="28" fillId="0" borderId="26" xfId="6" applyFont="1" applyBorder="1" applyAlignment="1">
      <alignment horizontal="left" vertical="center"/>
    </xf>
    <xf numFmtId="0" fontId="28" fillId="0" borderId="0" xfId="6" applyFont="1" applyAlignment="1">
      <alignment horizontal="left" vertical="center"/>
    </xf>
    <xf numFmtId="0" fontId="28" fillId="0" borderId="26" xfId="6" applyFont="1" applyBorder="1" applyAlignment="1">
      <alignment horizontal="center" vertical="center"/>
    </xf>
    <xf numFmtId="0" fontId="30" fillId="8" borderId="12" xfId="6" applyFont="1" applyFill="1" applyBorder="1" applyAlignment="1" applyProtection="1">
      <alignment vertical="center" wrapText="1"/>
      <protection locked="0"/>
    </xf>
    <xf numFmtId="0" fontId="28" fillId="8" borderId="12" xfId="6" applyFont="1" applyFill="1" applyBorder="1" applyAlignment="1" applyProtection="1">
      <alignment vertical="center" wrapText="1"/>
      <protection locked="0"/>
    </xf>
    <xf numFmtId="0" fontId="30" fillId="0" borderId="0" xfId="6" applyFont="1" applyAlignment="1">
      <alignment horizontal="left" vertical="center"/>
    </xf>
    <xf numFmtId="0" fontId="28" fillId="0" borderId="15" xfId="6" applyFont="1" applyBorder="1" applyAlignment="1" applyProtection="1">
      <alignment horizontal="left" vertical="top" wrapText="1"/>
      <protection locked="0"/>
    </xf>
    <xf numFmtId="0" fontId="28" fillId="0" borderId="27" xfId="6" applyFont="1" applyBorder="1" applyAlignment="1" applyProtection="1">
      <alignment horizontal="left" vertical="top" wrapText="1"/>
      <protection locked="0"/>
    </xf>
    <xf numFmtId="0" fontId="28" fillId="0" borderId="43" xfId="6" applyFont="1" applyBorder="1" applyAlignment="1" applyProtection="1">
      <alignment horizontal="left" vertical="top" wrapText="1"/>
      <protection locked="0"/>
    </xf>
    <xf numFmtId="0" fontId="29" fillId="8" borderId="27" xfId="6" applyFont="1" applyFill="1" applyBorder="1" applyProtection="1">
      <protection locked="0"/>
    </xf>
    <xf numFmtId="0" fontId="2" fillId="8" borderId="27" xfId="6" applyFont="1" applyFill="1" applyBorder="1" applyProtection="1">
      <protection locked="0"/>
    </xf>
    <xf numFmtId="14" fontId="28" fillId="8" borderId="12" xfId="6" applyNumberFormat="1" applyFont="1" applyFill="1" applyBorder="1" applyAlignment="1" applyProtection="1">
      <alignment horizontal="left" vertical="center"/>
      <protection locked="0"/>
    </xf>
    <xf numFmtId="0" fontId="31" fillId="8" borderId="15" xfId="5" applyFont="1" applyFill="1" applyBorder="1" applyAlignment="1" applyProtection="1">
      <alignment horizontal="center" vertical="top" wrapText="1"/>
    </xf>
    <xf numFmtId="0" fontId="31" fillId="8" borderId="43" xfId="5" applyFont="1" applyFill="1" applyBorder="1" applyAlignment="1" applyProtection="1">
      <alignment horizontal="center" vertical="top" wrapText="1"/>
    </xf>
    <xf numFmtId="0" fontId="32" fillId="0" borderId="27" xfId="6" applyFont="1" applyBorder="1" applyAlignment="1">
      <alignment horizontal="left" vertical="center" wrapText="1"/>
    </xf>
    <xf numFmtId="0" fontId="30" fillId="0" borderId="26" xfId="6" applyFont="1" applyBorder="1" applyAlignment="1">
      <alignment horizontal="left" vertical="center"/>
    </xf>
    <xf numFmtId="49" fontId="22" fillId="8" borderId="12" xfId="6" applyNumberFormat="1" applyFont="1" applyFill="1" applyBorder="1" applyAlignment="1" applyProtection="1">
      <alignment horizontal="left" vertical="top"/>
      <protection locked="0"/>
    </xf>
    <xf numFmtId="0" fontId="22" fillId="8" borderId="15" xfId="6" applyFont="1" applyFill="1" applyBorder="1" applyAlignment="1" applyProtection="1">
      <alignment horizontal="left"/>
      <protection locked="0"/>
    </xf>
    <xf numFmtId="0" fontId="22" fillId="8" borderId="43" xfId="6" applyFont="1" applyFill="1" applyBorder="1" applyAlignment="1" applyProtection="1">
      <alignment horizontal="left"/>
      <protection locked="0"/>
    </xf>
    <xf numFmtId="14" fontId="2" fillId="8" borderId="12" xfId="6" applyNumberFormat="1" applyFont="1" applyFill="1" applyBorder="1" applyAlignment="1" applyProtection="1">
      <alignment horizontal="left" vertical="top" wrapText="1"/>
      <protection locked="0"/>
    </xf>
    <xf numFmtId="14" fontId="2" fillId="8" borderId="12" xfId="6" applyNumberFormat="1" applyFont="1" applyFill="1" applyBorder="1" applyAlignment="1" applyProtection="1">
      <alignment horizontal="left" vertical="top"/>
      <protection locked="0"/>
    </xf>
    <xf numFmtId="0" fontId="2" fillId="8" borderId="12" xfId="6" applyFont="1" applyFill="1" applyBorder="1" applyAlignment="1" applyProtection="1">
      <alignment horizontal="left" vertical="top"/>
      <protection locked="0"/>
    </xf>
    <xf numFmtId="0" fontId="2" fillId="8" borderId="15" xfId="6" applyFont="1" applyFill="1" applyBorder="1" applyAlignment="1" applyProtection="1">
      <alignment horizontal="left" vertical="center"/>
      <protection locked="0"/>
    </xf>
    <xf numFmtId="0" fontId="2" fillId="8" borderId="43" xfId="6" applyFont="1" applyFill="1" applyBorder="1" applyAlignment="1" applyProtection="1">
      <alignment horizontal="left" vertical="center"/>
      <protection locked="0"/>
    </xf>
    <xf numFmtId="0" fontId="2" fillId="8" borderId="12" xfId="6" applyFont="1" applyFill="1" applyBorder="1" applyAlignment="1" applyProtection="1">
      <alignment horizontal="left" vertical="center"/>
      <protection locked="0"/>
    </xf>
    <xf numFmtId="0" fontId="35" fillId="8" borderId="12" xfId="7" applyNumberFormat="1" applyFont="1" applyFill="1" applyBorder="1" applyAlignment="1" applyProtection="1">
      <alignment horizontal="left" vertical="center"/>
      <protection locked="0"/>
    </xf>
    <xf numFmtId="0" fontId="33" fillId="0" borderId="0" xfId="6" applyFont="1" applyAlignment="1">
      <alignment horizontal="left" vertical="center"/>
    </xf>
    <xf numFmtId="0" fontId="2" fillId="8" borderId="14" xfId="6" applyFont="1" applyFill="1" applyBorder="1" applyAlignment="1" applyProtection="1">
      <alignment horizontal="left" vertical="top" wrapText="1"/>
      <protection locked="0"/>
    </xf>
    <xf numFmtId="0" fontId="2" fillId="8" borderId="26" xfId="6" applyFont="1" applyFill="1" applyBorder="1" applyAlignment="1" applyProtection="1">
      <alignment horizontal="left" vertical="top" wrapText="1"/>
      <protection locked="0"/>
    </xf>
    <xf numFmtId="0" fontId="2" fillId="8" borderId="62" xfId="6" applyFont="1" applyFill="1" applyBorder="1" applyAlignment="1" applyProtection="1">
      <alignment horizontal="left" vertical="top" wrapText="1"/>
      <protection locked="0"/>
    </xf>
    <xf numFmtId="0" fontId="2" fillId="8" borderId="59" xfId="6" applyFont="1" applyFill="1" applyBorder="1" applyAlignment="1" applyProtection="1">
      <alignment horizontal="left" vertical="top" wrapText="1"/>
      <protection locked="0"/>
    </xf>
    <xf numFmtId="0" fontId="2" fillId="8" borderId="0" xfId="6" applyFont="1" applyFill="1" applyAlignment="1" applyProtection="1">
      <alignment horizontal="left" vertical="top" wrapText="1"/>
      <protection locked="0"/>
    </xf>
    <xf numFmtId="0" fontId="2" fillId="8" borderId="60" xfId="6" applyFont="1" applyFill="1" applyBorder="1" applyAlignment="1" applyProtection="1">
      <alignment horizontal="left" vertical="top" wrapText="1"/>
      <protection locked="0"/>
    </xf>
    <xf numFmtId="0" fontId="2" fillId="8" borderId="57" xfId="6" applyFont="1" applyFill="1" applyBorder="1" applyAlignment="1" applyProtection="1">
      <alignment horizontal="left" vertical="top" wrapText="1"/>
      <protection locked="0"/>
    </xf>
    <xf numFmtId="0" fontId="2" fillId="8" borderId="56" xfId="6" applyFont="1" applyFill="1" applyBorder="1" applyAlignment="1" applyProtection="1">
      <alignment horizontal="left" vertical="top" wrapText="1"/>
      <protection locked="0"/>
    </xf>
    <xf numFmtId="0" fontId="2" fillId="8" borderId="30" xfId="6" applyFont="1" applyFill="1" applyBorder="1" applyAlignment="1" applyProtection="1">
      <alignment horizontal="left" vertical="top" wrapText="1"/>
      <protection locked="0"/>
    </xf>
    <xf numFmtId="0" fontId="22" fillId="0" borderId="0" xfId="6" applyFont="1" applyAlignment="1">
      <alignment horizontal="left"/>
    </xf>
    <xf numFmtId="0" fontId="22" fillId="8" borderId="15" xfId="6" applyFont="1" applyFill="1" applyBorder="1" applyAlignment="1" applyProtection="1">
      <alignment horizontal="left" vertical="center"/>
      <protection locked="0"/>
    </xf>
    <xf numFmtId="0" fontId="22" fillId="8" borderId="43" xfId="6" applyFont="1" applyFill="1" applyBorder="1" applyAlignment="1" applyProtection="1">
      <alignment horizontal="left" vertical="center"/>
      <protection locked="0"/>
    </xf>
    <xf numFmtId="0" fontId="2" fillId="8" borderId="12" xfId="6" applyFont="1" applyFill="1" applyBorder="1" applyAlignment="1" applyProtection="1">
      <alignment horizontal="center" vertical="top"/>
      <protection locked="0"/>
    </xf>
    <xf numFmtId="0" fontId="30" fillId="0" borderId="26" xfId="6" applyFont="1" applyBorder="1" applyAlignment="1" applyProtection="1">
      <alignment horizontal="left" vertical="top" wrapText="1"/>
      <protection locked="0"/>
    </xf>
    <xf numFmtId="0" fontId="30" fillId="0" borderId="62" xfId="6" applyFont="1" applyBorder="1" applyAlignment="1" applyProtection="1">
      <alignment horizontal="left" vertical="top" wrapText="1"/>
      <protection locked="0"/>
    </xf>
    <xf numFmtId="0" fontId="30" fillId="8" borderId="12" xfId="6" applyFont="1" applyFill="1" applyBorder="1" applyAlignment="1">
      <alignment vertical="center"/>
    </xf>
    <xf numFmtId="0" fontId="28" fillId="8" borderId="12" xfId="6" applyFont="1" applyFill="1" applyBorder="1"/>
    <xf numFmtId="0" fontId="2" fillId="8" borderId="12" xfId="6" applyFont="1" applyFill="1" applyBorder="1" applyAlignment="1" applyProtection="1">
      <alignment horizontal="left" vertical="top" wrapText="1"/>
      <protection locked="0"/>
    </xf>
    <xf numFmtId="0" fontId="34" fillId="8" borderId="15" xfId="7" applyNumberFormat="1" applyFill="1" applyBorder="1" applyAlignment="1" applyProtection="1">
      <alignment horizontal="left" vertical="center"/>
      <protection locked="0"/>
    </xf>
    <xf numFmtId="0" fontId="28" fillId="8" borderId="43" xfId="6" applyFont="1" applyFill="1" applyBorder="1" applyAlignment="1" applyProtection="1">
      <alignment horizontal="left" vertical="center"/>
      <protection locked="0"/>
    </xf>
    <xf numFmtId="14" fontId="2" fillId="8" borderId="15" xfId="6" applyNumberFormat="1" applyFont="1" applyFill="1" applyBorder="1" applyAlignment="1" applyProtection="1">
      <alignment horizontal="left" vertical="center"/>
      <protection locked="0"/>
    </xf>
    <xf numFmtId="14" fontId="2" fillId="8" borderId="43" xfId="6" applyNumberFormat="1" applyFont="1" applyFill="1" applyBorder="1" applyAlignment="1" applyProtection="1">
      <alignment horizontal="left" vertical="center"/>
      <protection locked="0"/>
    </xf>
    <xf numFmtId="0" fontId="22" fillId="8" borderId="12" xfId="6" applyFont="1" applyFill="1" applyBorder="1" applyAlignment="1" applyProtection="1">
      <alignment horizontal="center"/>
      <protection locked="0"/>
    </xf>
    <xf numFmtId="0" fontId="21" fillId="6" borderId="8" xfId="2" applyFont="1" applyFill="1" applyBorder="1" applyAlignment="1">
      <alignment horizontal="center" vertical="center"/>
    </xf>
    <xf numFmtId="0" fontId="21" fillId="6" borderId="18" xfId="2" applyFont="1" applyFill="1" applyBorder="1" applyAlignment="1">
      <alignment horizontal="center" vertical="center"/>
    </xf>
    <xf numFmtId="0" fontId="21" fillId="6" borderId="7" xfId="2" applyFont="1" applyFill="1" applyBorder="1" applyAlignment="1">
      <alignment horizontal="center" vertical="center"/>
    </xf>
    <xf numFmtId="0" fontId="21" fillId="6" borderId="10" xfId="2" applyFont="1" applyFill="1" applyBorder="1" applyAlignment="1">
      <alignment horizontal="center" vertical="center"/>
    </xf>
    <xf numFmtId="0" fontId="21" fillId="6" borderId="11" xfId="2" applyFont="1" applyFill="1" applyBorder="1" applyAlignment="1">
      <alignment horizontal="center" vertical="center"/>
    </xf>
    <xf numFmtId="0" fontId="21" fillId="6" borderId="4" xfId="2" applyFont="1" applyFill="1" applyBorder="1" applyAlignment="1">
      <alignment horizontal="center" vertical="center"/>
    </xf>
    <xf numFmtId="0" fontId="22" fillId="5" borderId="22" xfId="2" applyFont="1" applyFill="1" applyBorder="1" applyAlignment="1">
      <alignment horizontal="left"/>
    </xf>
    <xf numFmtId="0" fontId="22" fillId="5" borderId="21" xfId="2" applyFont="1" applyFill="1" applyBorder="1" applyAlignment="1">
      <alignment horizontal="left"/>
    </xf>
    <xf numFmtId="0" fontId="2" fillId="5" borderId="22" xfId="2" applyFill="1" applyBorder="1" applyAlignment="1">
      <alignment horizontal="center"/>
    </xf>
    <xf numFmtId="0" fontId="2" fillId="5" borderId="20" xfId="2" applyFill="1" applyBorder="1" applyAlignment="1">
      <alignment horizontal="center"/>
    </xf>
    <xf numFmtId="0" fontId="2" fillId="5" borderId="21" xfId="2" applyFill="1" applyBorder="1" applyAlignment="1">
      <alignment horizontal="center"/>
    </xf>
    <xf numFmtId="0" fontId="22" fillId="6" borderId="22" xfId="2" applyFont="1" applyFill="1" applyBorder="1" applyAlignment="1">
      <alignment horizontal="left" vertical="center"/>
    </xf>
    <xf numFmtId="0" fontId="22" fillId="6" borderId="20" xfId="2" applyFont="1" applyFill="1" applyBorder="1" applyAlignment="1">
      <alignment horizontal="left" vertical="center"/>
    </xf>
    <xf numFmtId="0" fontId="22" fillId="6" borderId="21" xfId="2" applyFont="1" applyFill="1" applyBorder="1" applyAlignment="1">
      <alignment horizontal="left" vertical="center"/>
    </xf>
    <xf numFmtId="0" fontId="2" fillId="5" borderId="35" xfId="2" applyFill="1" applyBorder="1" applyAlignment="1">
      <alignment vertical="top" wrapText="1"/>
    </xf>
    <xf numFmtId="0" fontId="2" fillId="5" borderId="36" xfId="2" applyFill="1" applyBorder="1" applyAlignment="1">
      <alignment vertical="top" wrapText="1"/>
    </xf>
    <xf numFmtId="49" fontId="2" fillId="5" borderId="35" xfId="2" applyNumberFormat="1" applyFill="1" applyBorder="1" applyAlignment="1">
      <alignment horizontal="center" vertical="top" wrapText="1"/>
    </xf>
    <xf numFmtId="49" fontId="2" fillId="5" borderId="23" xfId="2" applyNumberFormat="1" applyFill="1" applyBorder="1" applyAlignment="1">
      <alignment horizontal="center" vertical="top" wrapText="1"/>
    </xf>
    <xf numFmtId="49" fontId="2" fillId="5" borderId="36" xfId="2" applyNumberFormat="1" applyFill="1" applyBorder="1" applyAlignment="1">
      <alignment horizontal="center" vertical="top" wrapText="1"/>
    </xf>
    <xf numFmtId="0" fontId="22" fillId="5" borderId="15" xfId="2" applyFont="1" applyFill="1" applyBorder="1" applyAlignment="1">
      <alignment horizontal="center" vertical="center"/>
    </xf>
    <xf numFmtId="0" fontId="22" fillId="5" borderId="27" xfId="2" applyFont="1" applyFill="1" applyBorder="1" applyAlignment="1">
      <alignment horizontal="center" vertical="center"/>
    </xf>
    <xf numFmtId="0" fontId="22" fillId="5" borderId="33" xfId="2" applyFont="1" applyFill="1" applyBorder="1" applyAlignment="1">
      <alignment horizontal="center" vertical="center"/>
    </xf>
    <xf numFmtId="0" fontId="2" fillId="5" borderId="37" xfId="2" applyFill="1" applyBorder="1" applyAlignment="1">
      <alignment vertical="top" wrapText="1"/>
    </xf>
    <xf numFmtId="0" fontId="2" fillId="5" borderId="33" xfId="2" applyFill="1" applyBorder="1" applyAlignment="1">
      <alignment vertical="top" wrapText="1"/>
    </xf>
    <xf numFmtId="0" fontId="2" fillId="5" borderId="27" xfId="2" applyFill="1" applyBorder="1" applyAlignment="1">
      <alignment vertical="top" wrapText="1"/>
    </xf>
    <xf numFmtId="0" fontId="2" fillId="5" borderId="39" xfId="2" applyFill="1" applyBorder="1" applyAlignment="1">
      <alignment vertical="top" wrapText="1"/>
    </xf>
    <xf numFmtId="0" fontId="2" fillId="5" borderId="34" xfId="2" applyFill="1" applyBorder="1" applyAlignment="1">
      <alignment vertical="top" wrapText="1"/>
    </xf>
    <xf numFmtId="0" fontId="2" fillId="5" borderId="28" xfId="2" applyFill="1" applyBorder="1" applyAlignment="1">
      <alignment vertical="top" wrapText="1"/>
    </xf>
    <xf numFmtId="0" fontId="2" fillId="0" borderId="20" xfId="2" applyBorder="1" applyAlignment="1">
      <alignment horizontal="left" wrapText="1"/>
    </xf>
    <xf numFmtId="0" fontId="22" fillId="6" borderId="8" xfId="2" applyFont="1" applyFill="1" applyBorder="1" applyAlignment="1">
      <alignment vertical="center" wrapText="1"/>
    </xf>
    <xf numFmtId="0" fontId="22" fillId="6" borderId="18" xfId="2" applyFont="1" applyFill="1" applyBorder="1" applyAlignment="1">
      <alignment vertical="center" wrapText="1"/>
    </xf>
    <xf numFmtId="0" fontId="22" fillId="6" borderId="7" xfId="2" applyFont="1" applyFill="1" applyBorder="1" applyAlignment="1">
      <alignment vertical="center" wrapText="1"/>
    </xf>
    <xf numFmtId="0" fontId="22" fillId="6" borderId="41" xfId="2" applyFont="1" applyFill="1" applyBorder="1" applyAlignment="1">
      <alignment vertical="center" wrapText="1"/>
    </xf>
    <xf numFmtId="0" fontId="22" fillId="6" borderId="20" xfId="2" applyFont="1" applyFill="1" applyBorder="1" applyAlignment="1">
      <alignment vertical="center" wrapText="1"/>
    </xf>
    <xf numFmtId="0" fontId="22" fillId="6" borderId="21" xfId="2" applyFont="1" applyFill="1" applyBorder="1" applyAlignment="1">
      <alignment vertical="center" wrapText="1"/>
    </xf>
    <xf numFmtId="0" fontId="22" fillId="6" borderId="10" xfId="2" applyFont="1" applyFill="1" applyBorder="1" applyAlignment="1">
      <alignment horizontal="left" vertical="top" wrapText="1"/>
    </xf>
    <xf numFmtId="0" fontId="22" fillId="6" borderId="11" xfId="2" applyFont="1" applyFill="1" applyBorder="1" applyAlignment="1">
      <alignment horizontal="left" vertical="top" wrapText="1"/>
    </xf>
    <xf numFmtId="0" fontId="22" fillId="6" borderId="4" xfId="2" applyFont="1" applyFill="1" applyBorder="1" applyAlignment="1">
      <alignment horizontal="left" vertical="top" wrapText="1"/>
    </xf>
    <xf numFmtId="0" fontId="22" fillId="5" borderId="41" xfId="2" applyFont="1" applyFill="1" applyBorder="1" applyAlignment="1">
      <alignment vertical="top" wrapText="1"/>
    </xf>
    <xf numFmtId="0" fontId="22" fillId="5" borderId="20" xfId="2" applyFont="1" applyFill="1" applyBorder="1" applyAlignment="1">
      <alignment vertical="top" wrapText="1"/>
    </xf>
    <xf numFmtId="0" fontId="22" fillId="5" borderId="21" xfId="2" applyFont="1" applyFill="1" applyBorder="1" applyAlignment="1">
      <alignment vertical="top" wrapText="1"/>
    </xf>
    <xf numFmtId="0" fontId="22" fillId="6" borderId="22" xfId="2" applyFont="1" applyFill="1" applyBorder="1" applyAlignment="1">
      <alignment horizontal="left" vertical="center" wrapText="1"/>
    </xf>
    <xf numFmtId="0" fontId="22" fillId="6" borderId="20" xfId="2" applyFont="1" applyFill="1" applyBorder="1" applyAlignment="1">
      <alignment horizontal="left" vertical="center" wrapText="1"/>
    </xf>
    <xf numFmtId="0" fontId="22" fillId="6" borderId="21" xfId="2" applyFont="1" applyFill="1" applyBorder="1" applyAlignment="1">
      <alignment horizontal="left" vertical="center" wrapText="1"/>
    </xf>
    <xf numFmtId="0" fontId="22" fillId="5" borderId="42" xfId="2" applyFont="1" applyFill="1" applyBorder="1" applyAlignment="1">
      <alignment horizontal="center" vertical="center" wrapText="1"/>
    </xf>
    <xf numFmtId="0" fontId="22" fillId="5" borderId="23" xfId="2" applyFont="1" applyFill="1" applyBorder="1" applyAlignment="1">
      <alignment horizontal="center" vertical="center" wrapText="1"/>
    </xf>
    <xf numFmtId="0" fontId="22" fillId="5" borderId="36" xfId="2" applyFont="1" applyFill="1" applyBorder="1" applyAlignment="1">
      <alignment horizontal="center" vertical="center" wrapText="1"/>
    </xf>
    <xf numFmtId="0" fontId="22" fillId="5" borderId="15" xfId="2" applyFont="1" applyFill="1" applyBorder="1" applyAlignment="1">
      <alignment horizontal="left" vertical="center"/>
    </xf>
    <xf numFmtId="0" fontId="22" fillId="5" borderId="27" xfId="2" applyFont="1" applyFill="1" applyBorder="1" applyAlignment="1">
      <alignment horizontal="left" vertical="center"/>
    </xf>
    <xf numFmtId="0" fontId="22" fillId="5" borderId="33" xfId="2" applyFont="1" applyFill="1" applyBorder="1" applyAlignment="1">
      <alignment horizontal="left" vertical="center"/>
    </xf>
    <xf numFmtId="0" fontId="22" fillId="5" borderId="15" xfId="2" applyFont="1" applyFill="1" applyBorder="1" applyAlignment="1">
      <alignment vertical="center" wrapText="1"/>
    </xf>
    <xf numFmtId="0" fontId="22" fillId="5" borderId="27" xfId="2" applyFont="1" applyFill="1" applyBorder="1" applyAlignment="1">
      <alignment vertical="center" wrapText="1"/>
    </xf>
    <xf numFmtId="0" fontId="22" fillId="5" borderId="33" xfId="2" applyFont="1" applyFill="1" applyBorder="1" applyAlignment="1">
      <alignment vertical="center" wrapText="1"/>
    </xf>
    <xf numFmtId="0" fontId="22" fillId="5" borderId="46" xfId="2" applyFont="1" applyFill="1" applyBorder="1" applyAlignment="1">
      <alignment horizontal="center" vertical="center"/>
    </xf>
    <xf numFmtId="0" fontId="22" fillId="5" borderId="28" xfId="2" applyFont="1" applyFill="1" applyBorder="1" applyAlignment="1">
      <alignment horizontal="center" vertical="center"/>
    </xf>
    <xf numFmtId="0" fontId="22" fillId="5" borderId="34" xfId="2" applyFont="1" applyFill="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2" fillId="6" borderId="22" xfId="2" applyFont="1" applyFill="1" applyBorder="1" applyAlignment="1">
      <alignment vertical="top"/>
    </xf>
    <xf numFmtId="0" fontId="22" fillId="6" borderId="20" xfId="2" applyFont="1" applyFill="1" applyBorder="1" applyAlignment="1">
      <alignment vertical="top"/>
    </xf>
    <xf numFmtId="0" fontId="22" fillId="6" borderId="21" xfId="2" applyFont="1" applyFill="1" applyBorder="1" applyAlignment="1">
      <alignment vertical="top"/>
    </xf>
    <xf numFmtId="0" fontId="22" fillId="5" borderId="42" xfId="2" applyFont="1" applyFill="1" applyBorder="1" applyAlignment="1">
      <alignment vertical="center" wrapText="1"/>
    </xf>
    <xf numFmtId="0" fontId="22" fillId="5" borderId="23" xfId="2" applyFont="1" applyFill="1" applyBorder="1" applyAlignment="1">
      <alignment vertical="center" wrapText="1"/>
    </xf>
    <xf numFmtId="0" fontId="22" fillId="5" borderId="36" xfId="2" applyFont="1" applyFill="1" applyBorder="1" applyAlignment="1">
      <alignment vertical="center" wrapText="1"/>
    </xf>
    <xf numFmtId="0" fontId="22" fillId="5" borderId="15" xfId="2" applyFont="1" applyFill="1" applyBorder="1" applyAlignment="1">
      <alignment vertical="center"/>
    </xf>
    <xf numFmtId="0" fontId="22" fillId="5" borderId="27" xfId="2" applyFont="1" applyFill="1" applyBorder="1" applyAlignment="1">
      <alignment vertical="center"/>
    </xf>
    <xf numFmtId="0" fontId="22" fillId="5" borderId="33" xfId="2" applyFont="1" applyFill="1" applyBorder="1" applyAlignment="1">
      <alignment vertical="center"/>
    </xf>
    <xf numFmtId="0" fontId="22" fillId="5" borderId="37" xfId="2" applyFont="1" applyFill="1" applyBorder="1" applyAlignment="1">
      <alignment horizontal="left"/>
    </xf>
    <xf numFmtId="0" fontId="22" fillId="5" borderId="27" xfId="2" applyFont="1" applyFill="1" applyBorder="1" applyAlignment="1">
      <alignment horizontal="left"/>
    </xf>
    <xf numFmtId="0" fontId="22" fillId="5" borderId="33" xfId="2" applyFont="1" applyFill="1" applyBorder="1" applyAlignment="1">
      <alignment horizontal="left"/>
    </xf>
    <xf numFmtId="0" fontId="22" fillId="6" borderId="10" xfId="2" applyFont="1" applyFill="1" applyBorder="1" applyAlignment="1">
      <alignment horizontal="left"/>
    </xf>
    <xf numFmtId="0" fontId="22" fillId="6" borderId="4" xfId="2" applyFont="1" applyFill="1" applyBorder="1" applyAlignment="1">
      <alignment horizontal="left"/>
    </xf>
    <xf numFmtId="0" fontId="22" fillId="0" borderId="39" xfId="2" applyFont="1" applyBorder="1" applyAlignment="1">
      <alignment horizontal="center"/>
    </xf>
    <xf numFmtId="0" fontId="22" fillId="0" borderId="28" xfId="2" applyFont="1" applyBorder="1" applyAlignment="1">
      <alignment horizontal="center"/>
    </xf>
    <xf numFmtId="0" fontId="22" fillId="0" borderId="34" xfId="2" applyFont="1" applyBorder="1" applyAlignment="1">
      <alignment horizontal="center"/>
    </xf>
    <xf numFmtId="0" fontId="22" fillId="5" borderId="46" xfId="2" applyFont="1" applyFill="1" applyBorder="1" applyAlignment="1">
      <alignment vertical="center" wrapText="1"/>
    </xf>
    <xf numFmtId="0" fontId="22" fillId="5" borderId="28" xfId="2" applyFont="1" applyFill="1" applyBorder="1" applyAlignment="1">
      <alignment vertical="center" wrapText="1"/>
    </xf>
    <xf numFmtId="0" fontId="22" fillId="5" borderId="34" xfId="2" applyFont="1" applyFill="1" applyBorder="1" applyAlignment="1">
      <alignment vertical="center" wrapText="1"/>
    </xf>
    <xf numFmtId="0" fontId="25" fillId="5" borderId="25" xfId="2" applyFont="1" applyFill="1" applyBorder="1" applyAlignment="1">
      <alignment horizontal="left" vertical="top"/>
    </xf>
    <xf numFmtId="0" fontId="25" fillId="5" borderId="26" xfId="2" applyFont="1" applyFill="1" applyBorder="1" applyAlignment="1">
      <alignment horizontal="left" vertical="top"/>
    </xf>
    <xf numFmtId="0" fontId="25" fillId="5" borderId="54" xfId="2" applyFont="1" applyFill="1" applyBorder="1" applyAlignment="1">
      <alignment horizontal="left" vertical="top"/>
    </xf>
    <xf numFmtId="0" fontId="25" fillId="5" borderId="9" xfId="2" applyFont="1" applyFill="1" applyBorder="1" applyAlignment="1">
      <alignment horizontal="left" vertical="top"/>
    </xf>
    <xf numFmtId="0" fontId="25" fillId="5" borderId="0" xfId="2" applyFont="1" applyFill="1" applyAlignment="1">
      <alignment horizontal="left" vertical="top"/>
    </xf>
    <xf numFmtId="0" fontId="25" fillId="5" borderId="5" xfId="2" applyFont="1" applyFill="1" applyBorder="1" applyAlignment="1">
      <alignment horizontal="left" vertical="top"/>
    </xf>
    <xf numFmtId="0" fontId="25" fillId="5" borderId="10" xfId="2" applyFont="1" applyFill="1" applyBorder="1" applyAlignment="1">
      <alignment horizontal="left" vertical="top"/>
    </xf>
    <xf numFmtId="0" fontId="25" fillId="5" borderId="11" xfId="2" applyFont="1" applyFill="1" applyBorder="1" applyAlignment="1">
      <alignment horizontal="left" vertical="top"/>
    </xf>
    <xf numFmtId="0" fontId="25" fillId="5" borderId="4" xfId="2" applyFont="1" applyFill="1" applyBorder="1" applyAlignment="1">
      <alignment horizontal="left" vertical="top"/>
    </xf>
    <xf numFmtId="0" fontId="22" fillId="6" borderId="22" xfId="2" applyFont="1" applyFill="1" applyBorder="1" applyAlignment="1">
      <alignment horizontal="left" vertical="top"/>
    </xf>
    <xf numFmtId="0" fontId="22" fillId="6" borderId="20" xfId="2" applyFont="1" applyFill="1" applyBorder="1" applyAlignment="1">
      <alignment horizontal="left" vertical="top"/>
    </xf>
    <xf numFmtId="0" fontId="22" fillId="6" borderId="21" xfId="2" applyFont="1" applyFill="1" applyBorder="1" applyAlignment="1">
      <alignment horizontal="left" vertical="top"/>
    </xf>
    <xf numFmtId="0" fontId="22" fillId="5" borderId="35" xfId="2" applyFont="1" applyFill="1" applyBorder="1" applyAlignment="1">
      <alignment horizontal="left"/>
    </xf>
    <xf numFmtId="0" fontId="22" fillId="5" borderId="23" xfId="2" applyFont="1" applyFill="1" applyBorder="1" applyAlignment="1">
      <alignment horizontal="left"/>
    </xf>
    <xf numFmtId="0" fontId="22" fillId="5" borderId="36" xfId="2" applyFont="1" applyFill="1" applyBorder="1" applyAlignment="1">
      <alignment horizontal="left"/>
    </xf>
    <xf numFmtId="0" fontId="2" fillId="0" borderId="15" xfId="9" applyFont="1" applyBorder="1" applyAlignment="1">
      <alignment horizontal="center"/>
    </xf>
    <xf numFmtId="0" fontId="2" fillId="0" borderId="43" xfId="9" applyFont="1" applyBorder="1" applyAlignment="1">
      <alignment horizontal="center"/>
    </xf>
    <xf numFmtId="0" fontId="22" fillId="0" borderId="22" xfId="9" applyFont="1" applyBorder="1" applyAlignment="1">
      <alignment horizontal="center"/>
    </xf>
    <xf numFmtId="0" fontId="2" fillId="0" borderId="21" xfId="9" applyFont="1" applyBorder="1" applyAlignment="1">
      <alignment horizontal="center"/>
    </xf>
    <xf numFmtId="0" fontId="44" fillId="0" borderId="43" xfId="9" applyBorder="1" applyAlignment="1">
      <alignment horizontal="center"/>
    </xf>
    <xf numFmtId="0" fontId="2" fillId="0" borderId="42" xfId="9" applyFont="1" applyBorder="1" applyAlignment="1">
      <alignment horizontal="center"/>
    </xf>
    <xf numFmtId="0" fontId="2" fillId="0" borderId="49" xfId="9" applyFont="1" applyBorder="1" applyAlignment="1">
      <alignment horizontal="center"/>
    </xf>
    <xf numFmtId="0" fontId="2" fillId="0" borderId="57" xfId="9" applyFont="1" applyBorder="1" applyAlignment="1">
      <alignment horizontal="center"/>
    </xf>
    <xf numFmtId="0" fontId="2" fillId="0" borderId="30" xfId="9" applyFont="1" applyBorder="1" applyAlignment="1">
      <alignment horizontal="center"/>
    </xf>
    <xf numFmtId="0" fontId="2" fillId="0" borderId="15" xfId="9" applyFont="1" applyBorder="1" applyAlignment="1">
      <alignment horizontal="left"/>
    </xf>
    <xf numFmtId="0" fontId="44" fillId="0" borderId="43" xfId="9" applyBorder="1" applyAlignment="1">
      <alignment horizontal="left"/>
    </xf>
    <xf numFmtId="0" fontId="2" fillId="0" borderId="43" xfId="9" applyFont="1" applyBorder="1" applyAlignment="1">
      <alignment horizontal="left"/>
    </xf>
    <xf numFmtId="0" fontId="2" fillId="0" borderId="15" xfId="9" applyFont="1" applyBorder="1" applyAlignment="1">
      <alignment horizontal="left" wrapText="1"/>
    </xf>
    <xf numFmtId="0" fontId="2" fillId="0" borderId="43" xfId="9" applyFont="1" applyBorder="1" applyAlignment="1">
      <alignment horizontal="left" wrapText="1"/>
    </xf>
    <xf numFmtId="0" fontId="22" fillId="0" borderId="22" xfId="9" applyFont="1" applyBorder="1"/>
    <xf numFmtId="0" fontId="44" fillId="0" borderId="21" xfId="9" applyBorder="1"/>
    <xf numFmtId="0" fontId="2" fillId="0" borderId="46" xfId="9" applyFont="1" applyBorder="1" applyAlignment="1">
      <alignment horizontal="center"/>
    </xf>
    <xf numFmtId="0" fontId="44" fillId="0" borderId="34" xfId="9" applyBorder="1"/>
    <xf numFmtId="0" fontId="44" fillId="0" borderId="36" xfId="9" applyBorder="1"/>
    <xf numFmtId="0" fontId="22" fillId="0" borderId="8" xfId="9" applyFont="1" applyBorder="1"/>
    <xf numFmtId="0" fontId="44" fillId="0" borderId="18" xfId="9" applyBorder="1"/>
    <xf numFmtId="0" fontId="46" fillId="0" borderId="10" xfId="9" applyFont="1" applyBorder="1" applyAlignment="1">
      <alignment horizontal="center"/>
    </xf>
    <xf numFmtId="0" fontId="44" fillId="0" borderId="11" xfId="9" applyBorder="1"/>
    <xf numFmtId="0" fontId="44" fillId="0" borderId="33" xfId="9" applyBorder="1"/>
    <xf numFmtId="0" fontId="37" fillId="0" borderId="22" xfId="9" applyFont="1" applyBorder="1"/>
    <xf numFmtId="0" fontId="37" fillId="0" borderId="21" xfId="9" applyFont="1" applyBorder="1"/>
    <xf numFmtId="0" fontId="47" fillId="9" borderId="19" xfId="9" applyFont="1" applyFill="1" applyBorder="1"/>
    <xf numFmtId="0" fontId="36" fillId="0" borderId="19" xfId="9" applyFont="1" applyBorder="1" applyAlignment="1">
      <alignment horizontal="left"/>
    </xf>
    <xf numFmtId="0" fontId="33" fillId="0" borderId="19" xfId="9" applyFont="1" applyBorder="1" applyAlignment="1">
      <alignment horizontal="left"/>
    </xf>
    <xf numFmtId="0" fontId="2" fillId="0" borderId="42" xfId="9" applyFont="1" applyBorder="1" applyAlignment="1">
      <alignment horizontal="left"/>
    </xf>
    <xf numFmtId="0" fontId="2" fillId="0" borderId="49" xfId="9" applyFont="1" applyBorder="1" applyAlignment="1">
      <alignment horizontal="left"/>
    </xf>
    <xf numFmtId="0" fontId="39" fillId="0" borderId="22" xfId="9" applyFont="1" applyBorder="1" applyAlignment="1">
      <alignment horizontal="center"/>
    </xf>
    <xf numFmtId="0" fontId="22" fillId="0" borderId="20" xfId="9" applyFont="1" applyBorder="1" applyAlignment="1">
      <alignment horizontal="center"/>
    </xf>
    <xf numFmtId="0" fontId="22" fillId="0" borderId="21" xfId="9" applyFont="1" applyBorder="1" applyAlignment="1">
      <alignment horizontal="center"/>
    </xf>
    <xf numFmtId="0" fontId="36" fillId="0" borderId="22" xfId="9" applyFont="1" applyBorder="1" applyAlignment="1">
      <alignment horizontal="center"/>
    </xf>
    <xf numFmtId="0" fontId="37" fillId="0" borderId="20" xfId="9" applyFont="1" applyBorder="1"/>
    <xf numFmtId="0" fontId="22" fillId="0" borderId="41" xfId="9" applyFont="1" applyBorder="1" applyAlignment="1">
      <alignment horizontal="center"/>
    </xf>
    <xf numFmtId="0" fontId="44" fillId="0" borderId="65" xfId="9" applyBorder="1"/>
    <xf numFmtId="0" fontId="37" fillId="9" borderId="22" xfId="9" applyFont="1" applyFill="1" applyBorder="1"/>
    <xf numFmtId="0" fontId="37" fillId="9" borderId="21" xfId="9" applyFont="1" applyFill="1" applyBorder="1"/>
    <xf numFmtId="0" fontId="39" fillId="0" borderId="22" xfId="9" applyFont="1" applyBorder="1"/>
    <xf numFmtId="0" fontId="44" fillId="0" borderId="20" xfId="9" applyBorder="1"/>
    <xf numFmtId="0" fontId="33" fillId="0" borderId="22" xfId="9" applyFont="1" applyBorder="1" applyAlignment="1">
      <alignment horizontal="center"/>
    </xf>
    <xf numFmtId="0" fontId="33" fillId="0" borderId="21" xfId="9" applyFont="1" applyBorder="1"/>
    <xf numFmtId="0" fontId="37" fillId="9" borderId="22" xfId="9" applyFont="1" applyFill="1" applyBorder="1" applyAlignment="1">
      <alignment horizontal="center"/>
    </xf>
    <xf numFmtId="0" fontId="37" fillId="0" borderId="20" xfId="9" applyFont="1" applyBorder="1" applyAlignment="1">
      <alignment horizontal="center"/>
    </xf>
    <xf numFmtId="0" fontId="37" fillId="0" borderId="21" xfId="9" applyFont="1" applyBorder="1" applyAlignment="1">
      <alignment horizontal="center"/>
    </xf>
    <xf numFmtId="0" fontId="2" fillId="0" borderId="57" xfId="9" applyFont="1" applyBorder="1" applyAlignment="1">
      <alignment horizontal="left"/>
    </xf>
    <xf numFmtId="0" fontId="2" fillId="0" borderId="30" xfId="9" applyFont="1" applyBorder="1" applyAlignment="1">
      <alignment horizontal="left"/>
    </xf>
    <xf numFmtId="0" fontId="33" fillId="0" borderId="22" xfId="9" applyFont="1" applyBorder="1" applyAlignment="1">
      <alignment horizontal="left"/>
    </xf>
    <xf numFmtId="0" fontId="37" fillId="0" borderId="20" xfId="9" applyFont="1" applyBorder="1" applyAlignment="1">
      <alignment horizontal="left"/>
    </xf>
    <xf numFmtId="0" fontId="37" fillId="0" borderId="21" xfId="9" applyFont="1" applyBorder="1" applyAlignment="1">
      <alignment horizontal="left"/>
    </xf>
    <xf numFmtId="0" fontId="44" fillId="0" borderId="20" xfId="9" applyBorder="1" applyAlignment="1">
      <alignment horizontal="left"/>
    </xf>
    <xf numFmtId="0" fontId="44" fillId="0" borderId="21" xfId="9" applyBorder="1" applyAlignment="1">
      <alignment horizontal="left"/>
    </xf>
    <xf numFmtId="0" fontId="53" fillId="0" borderId="12" xfId="0" applyFont="1" applyBorder="1" applyAlignment="1">
      <alignment horizontal="left" vertical="center" wrapText="1" indent="4"/>
    </xf>
    <xf numFmtId="0" fontId="53" fillId="0" borderId="12" xfId="0" applyFont="1" applyBorder="1" applyAlignment="1">
      <alignment vertical="center" wrapText="1"/>
    </xf>
  </cellXfs>
  <cellStyles count="10">
    <cellStyle name="God" xfId="5" builtinId="26"/>
    <cellStyle name="Hyperkobling" xfId="8" builtinId="8"/>
    <cellStyle name="Hyperkobling 2" xfId="7" xr:uid="{82FF4794-E192-42DB-BDCE-77582929B664}"/>
    <cellStyle name="Inndata" xfId="1" builtinId="20"/>
    <cellStyle name="Normal" xfId="0" builtinId="0"/>
    <cellStyle name="Normal 2" xfId="2" xr:uid="{067E7AEC-F46B-46D3-99AA-25B94B33208E}"/>
    <cellStyle name="Normal 3" xfId="6" xr:uid="{B114ADE6-C8F8-46FE-B5C6-B41471FAF42B}"/>
    <cellStyle name="Normal 4" xfId="9" xr:uid="{B1FBF529-3888-4758-A8FD-7511009D6951}"/>
    <cellStyle name="Stil 1" xfId="4" xr:uid="{78B39554-D158-4495-B5DC-FBBBCB9398DC}"/>
    <cellStyle name="Uthevingsfarge6" xfId="3" builtinId="49"/>
  </cellStyles>
  <dxfs count="68">
    <dxf>
      <fill>
        <patternFill>
          <bgColor theme="8" tint="0.39994506668294322"/>
        </patternFill>
      </fill>
    </dxf>
    <dxf>
      <fill>
        <patternFill>
          <bgColor theme="8" tint="0.39994506668294322"/>
        </patternFill>
      </fill>
    </dxf>
    <dxf>
      <fill>
        <patternFill>
          <bgColor rgb="FFFFFF00"/>
        </patternFill>
      </fill>
    </dxf>
    <dxf>
      <fill>
        <patternFill>
          <bgColor theme="8" tint="0.39994506668294322"/>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numFmt numFmtId="19" formatCode="dd/mm/yyyy"/>
    </dxf>
    <dxf>
      <alignment horizontal="general" vertical="bottom" textRotation="0" wrapText="1" indent="0" justifyLastLine="0" shrinkToFit="0" readingOrder="0"/>
    </dxf>
    <dxf>
      <numFmt numFmtId="0" formatCode="General"/>
    </dxf>
    <dxf>
      <numFmt numFmtId="0" formatCode="General"/>
    </dxf>
    <dxf>
      <numFmt numFmtId="0" formatCode="Genera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alignment horizontal="center"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vertical="top"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alignment vertical="top"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top"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left style="thin">
          <color indexed="64"/>
        </left>
        <right style="thin">
          <color indexed="64"/>
        </right>
        <top style="thin">
          <color indexed="64"/>
        </top>
        <bottom style="thin">
          <color indexed="64"/>
        </bottom>
      </border>
    </dxf>
    <dxf>
      <border>
        <bottom style="thin">
          <color indexed="64"/>
        </bottom>
      </border>
    </dxf>
    <dxf>
      <alignment horizontal="left" vertical="center" textRotation="9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ergen.kommune.no/innbyggerhjelpen/naring-avgifter-og-anskaffelser/anskaffelser/leverandorkrav/standardkrav-til-leverandorer-i-byggeprosjekter"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http://amalie/info_/logobank/Bergenk2.jpg" TargetMode="External"/><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11</xdr:col>
      <xdr:colOff>600075</xdr:colOff>
      <xdr:row>39</xdr:row>
      <xdr:rowOff>19049</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00075" y="180974"/>
          <a:ext cx="6705600" cy="72675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Dette dokumentet inngår i dokumentserien «Retningslinjer og krav» satt av Etat for bygg </a:t>
          </a:r>
        </a:p>
        <a:p>
          <a:pPr marL="0" indent="0" algn="l"/>
          <a:r>
            <a:rPr lang="en-US" sz="1100">
              <a:latin typeface="+mn-lt"/>
              <a:ea typeface="+mn-lt"/>
              <a:cs typeface="+mn-lt"/>
            </a:rPr>
            <a:t>og eiendom (EBE), Bergen kommune. Formålet med dokumentserien er å sikre gode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løsninger for energibruk, miljøkvaliteter, drift og vedlikehold i bygg som EBE skal forvalte.</a:t>
          </a:r>
          <a:br>
            <a:rPr lang="en-US" sz="1100">
              <a:latin typeface="+mn-lt"/>
              <a:ea typeface="+mn-lt"/>
              <a:cs typeface="+mn-lt"/>
            </a:rPr>
          </a:br>
          <a:br>
            <a:rPr lang="en-US" sz="1100">
              <a:latin typeface="+mn-lt"/>
              <a:ea typeface="+mn-lt"/>
              <a:cs typeface="+mn-lt"/>
            </a:rPr>
          </a:br>
          <a:r>
            <a:rPr lang="nb-NO" sz="1100">
              <a:effectLst/>
              <a:latin typeface="+mn-lt"/>
              <a:ea typeface="+mn-ea"/>
              <a:cs typeface="+mn-cs"/>
            </a:rPr>
            <a:t>De til en hver tid gjeldende retningslinjer og krav finnes på Bergen kommunes sider for leverandørkrav under «Standardkrav til leverandører i byggeprosjekter» (klikk på tekstboksen</a:t>
          </a:r>
          <a:r>
            <a:rPr lang="nb-NO" sz="1100" baseline="0">
              <a:effectLst/>
              <a:latin typeface="+mn-lt"/>
              <a:ea typeface="+mn-ea"/>
              <a:cs typeface="+mn-cs"/>
            </a:rPr>
            <a:t> for direkte kobling)</a:t>
          </a:r>
          <a:r>
            <a:rPr lang="nb-NO" sz="1100">
              <a:effectLst/>
              <a:latin typeface="+mn-lt"/>
              <a:ea typeface="+mn-ea"/>
              <a:cs typeface="+mn-cs"/>
            </a:rPr>
            <a:t>. Her finnes også komplett oversikt over utgåtte retningslinjer og krav. </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Dokumentserien inneholder retningslinjer og krav satt til:</a:t>
          </a:r>
          <a:br>
            <a:rPr lang="en-US" sz="1100">
              <a:latin typeface="+mn-lt"/>
              <a:ea typeface="+mn-lt"/>
              <a:cs typeface="+mn-lt"/>
            </a:rPr>
          </a:br>
          <a:r>
            <a:rPr lang="en-US" sz="1100" strike="noStrike" baseline="0">
              <a:latin typeface="+mn-lt"/>
              <a:ea typeface="+mn-lt"/>
              <a:cs typeface="+mn-lt"/>
            </a:rPr>
            <a:t>• Bygning og tekniske anlegg (dette dokumentet).</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strike="noStrike" baseline="0">
              <a:latin typeface="+mn-lt"/>
              <a:ea typeface="+mn-lt"/>
              <a:cs typeface="+mn-lt"/>
            </a:rPr>
          </a:br>
          <a:r>
            <a:rPr lang="en-US" sz="1100" baseline="0">
              <a:effectLst/>
              <a:latin typeface="+mn-lt"/>
              <a:ea typeface="+mn-ea"/>
              <a:cs typeface="+mn-cs"/>
            </a:rPr>
            <a:t>• Ansvarsmatrise lås </a:t>
          </a:r>
          <a:br>
            <a:rPr lang="en-US" sz="1100" baseline="0">
              <a:effectLst/>
              <a:latin typeface="+mn-lt"/>
              <a:ea typeface="+mn-ea"/>
              <a:cs typeface="+mn-cs"/>
            </a:rPr>
          </a:br>
          <a:r>
            <a:rPr lang="en-US" sz="1100" baseline="0">
              <a:effectLst/>
              <a:latin typeface="+mn-lt"/>
              <a:ea typeface="+mn-ea"/>
              <a:cs typeface="+mn-cs"/>
            </a:rPr>
            <a:t>•BIM kravspesifikasjon EBE</a:t>
          </a:r>
          <a:br>
            <a:rPr lang="en-US" sz="1100" baseline="0">
              <a:effectLst/>
              <a:latin typeface="+mn-lt"/>
              <a:ea typeface="+mn-ea"/>
              <a:cs typeface="+mn-cs"/>
            </a:rPr>
          </a:br>
          <a:r>
            <a:rPr lang="en-US" sz="1100" baseline="0">
              <a:effectLst/>
              <a:latin typeface="+mn-lt"/>
              <a:ea typeface="+mn-ea"/>
              <a:cs typeface="+mn-cs"/>
            </a:rPr>
            <a:t>•Vedlegg 1 BIM Egenskapsmatrise EBE </a:t>
          </a:r>
          <a:br>
            <a:rPr lang="en-US" sz="1100" baseline="0">
              <a:effectLst/>
              <a:latin typeface="+mn-lt"/>
              <a:ea typeface="+mn-ea"/>
              <a:cs typeface="+mn-cs"/>
            </a:rPr>
          </a:br>
          <a:r>
            <a:rPr lang="en-US" sz="1100" baseline="0">
              <a:effectLst/>
              <a:latin typeface="+mn-lt"/>
              <a:ea typeface="+mn-ea"/>
              <a:cs typeface="+mn-cs"/>
            </a:rPr>
            <a:t>•Vedlegg 2 BIM Modenhetsutvikling geometri EBE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a:t>
          </a:r>
          <a:r>
            <a:rPr lang="en-US" sz="1100" strike="noStrike" baseline="0">
              <a:latin typeface="+mn-lt"/>
              <a:ea typeface="+mn-lt"/>
              <a:cs typeface="+mn-lt"/>
            </a:rPr>
            <a:t>Branntegninger EBE </a:t>
          </a:r>
        </a:p>
        <a:p>
          <a:pPr marL="0" indent="0" algn="l"/>
          <a:r>
            <a:rPr lang="en-US" sz="1100" strike="noStrike" baseline="0">
              <a:latin typeface="+mn-lt"/>
              <a:ea typeface="+mn-lt"/>
              <a:cs typeface="+mn-lt"/>
            </a:rPr>
            <a:t>• DAK-manual EBE</a:t>
          </a:r>
        </a:p>
        <a:p>
          <a:pPr marL="0" indent="0" algn="l"/>
          <a:r>
            <a:rPr lang="en-US" sz="1100" baseline="0">
              <a:effectLst/>
              <a:latin typeface="+mn-lt"/>
              <a:ea typeface="+mn-ea"/>
              <a:cs typeface="+mn-cs"/>
            </a:rPr>
            <a:t>• Drifts- og renholdstekniske funksjonskrav</a:t>
          </a:r>
          <a:endParaRPr lang="en-US" sz="1100" strike="noStrike" baseline="0">
            <a:latin typeface="+mn-lt"/>
            <a:ea typeface="+mn-lt"/>
            <a:cs typeface="+mn-lt"/>
          </a:endParaRPr>
        </a:p>
        <a:p>
          <a:pPr marL="0" indent="0" algn="l"/>
          <a:r>
            <a:rPr lang="en-US" sz="1100" baseline="0">
              <a:effectLst/>
              <a:latin typeface="+mn-lt"/>
              <a:ea typeface="+mn-ea"/>
              <a:cs typeface="+mn-cs"/>
            </a:rPr>
            <a:t>• </a:t>
          </a:r>
          <a:r>
            <a:rPr lang="en-US" sz="1100" strike="noStrike" baseline="0">
              <a:latin typeface="+mn-lt"/>
              <a:ea typeface="+mn-lt"/>
              <a:cs typeface="+mn-lt"/>
            </a:rPr>
            <a:t>FDV-dokumentasjon</a:t>
          </a:r>
        </a:p>
        <a:p>
          <a:pPr marL="0" indent="0" algn="l"/>
          <a:r>
            <a:rPr lang="en-US" sz="1100" strike="noStrike" baseline="0">
              <a:latin typeface="+mn-lt"/>
              <a:ea typeface="+mn-lt"/>
              <a:cs typeface="+mn-lt"/>
            </a:rPr>
            <a:t>• Merkemanual EBE</a:t>
          </a:r>
          <a:br>
            <a:rPr lang="en-US" sz="1100" strike="noStrike" baseline="0">
              <a:latin typeface="+mn-lt"/>
              <a:ea typeface="+mn-lt"/>
              <a:cs typeface="+mn-lt"/>
            </a:rPr>
          </a:br>
          <a:r>
            <a:rPr lang="en-US" sz="1100" baseline="0">
              <a:effectLst/>
              <a:latin typeface="+mn-lt"/>
              <a:ea typeface="+mn-ea"/>
              <a:cs typeface="+mn-cs"/>
            </a:rPr>
            <a:t>•BG kommune dørmiljø</a:t>
          </a:r>
        </a:p>
        <a:p>
          <a:pPr marL="0" indent="0" algn="l"/>
          <a:endParaRPr lang="en-US" sz="1100" strike="noStrike" baseline="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Dokumentet «Bygning og tekniske anlegg» legger føringer for og stiller krav til bygning og </a:t>
          </a:r>
        </a:p>
        <a:p>
          <a:pPr marL="0" indent="0" algn="l"/>
          <a:r>
            <a:rPr lang="en-US" sz="1100">
              <a:latin typeface="+mn-lt"/>
              <a:ea typeface="+mn-lt"/>
              <a:cs typeface="+mn-lt"/>
            </a:rPr>
            <a:t>tekniske anlegg, utover forskriftskrav, og bygger på erfaringer fra drifts- og </a:t>
          </a:r>
        </a:p>
        <a:p>
          <a:pPr marL="0" indent="0" algn="l"/>
          <a:r>
            <a:rPr lang="en-US" sz="1100">
              <a:latin typeface="+mn-lt"/>
              <a:ea typeface="+mn-lt"/>
              <a:cs typeface="+mn-lt"/>
            </a:rPr>
            <a:t>vedlikeholdsmiljøet i Etat for bygg og eiendom (EBE).</a:t>
          </a:r>
        </a:p>
        <a:p>
          <a:pPr marL="0" indent="0" algn="l"/>
          <a:endParaRPr lang="en-US" sz="1100">
            <a:latin typeface="+mn-lt"/>
            <a:ea typeface="+mn-lt"/>
            <a:cs typeface="+mn-lt"/>
          </a:endParaRPr>
        </a:p>
        <a:p>
          <a:pPr marL="0" indent="0" algn="l"/>
          <a:r>
            <a:rPr lang="en-US" sz="1100">
              <a:latin typeface="+mn-lt"/>
              <a:ea typeface="+mn-lt"/>
              <a:cs typeface="+mn-lt"/>
            </a:rPr>
            <a:t>Ved større byggeprosjekter må dokumentserien sees i sammenheng med rom- og </a:t>
          </a:r>
        </a:p>
        <a:p>
          <a:pPr marL="0" indent="0" algn="l"/>
          <a:r>
            <a:rPr lang="en-US" sz="1100">
              <a:latin typeface="+mn-lt"/>
              <a:ea typeface="+mn-lt"/>
              <a:cs typeface="+mn-lt"/>
            </a:rPr>
            <a:t>funksjonskrav stilt fra den respektive fagbyrådsavdeling.</a:t>
          </a:r>
        </a:p>
        <a:p>
          <a:pPr marL="0" indent="0" algn="l"/>
          <a:endParaRPr lang="en-US" sz="1100">
            <a:latin typeface="+mn-lt"/>
            <a:ea typeface="+mn-lt"/>
            <a:cs typeface="+mn-lt"/>
          </a:endParaRPr>
        </a:p>
        <a:p>
          <a:pPr marL="0" indent="0" algn="l"/>
          <a:r>
            <a:rPr lang="en-US" sz="1100">
              <a:latin typeface="+mn-lt"/>
              <a:ea typeface="+mn-lt"/>
              <a:cs typeface="+mn-lt"/>
            </a:rPr>
            <a:t>Bergen kommune har satt seg overordnede mål for å redusere kommunens miljø- og </a:t>
          </a:r>
        </a:p>
        <a:p>
          <a:pPr marL="0" indent="0" algn="l"/>
          <a:r>
            <a:rPr lang="en-US" sz="1100">
              <a:latin typeface="+mn-lt"/>
              <a:ea typeface="+mn-lt"/>
              <a:cs typeface="+mn-lt"/>
            </a:rPr>
            <a:t>klimapåvirkning hvor hensynet til en grønn og bærekraftig utvikling skal være et </a:t>
          </a:r>
        </a:p>
        <a:p>
          <a:pPr marL="0" indent="0" algn="l"/>
          <a:r>
            <a:rPr lang="en-US" sz="1100">
              <a:latin typeface="+mn-lt"/>
              <a:ea typeface="+mn-lt"/>
              <a:cs typeface="+mn-lt"/>
            </a:rPr>
            <a:t>overordnet prinsipp i kommunens virksomhet og planlegging. Føringer i dokumentet</a:t>
          </a:r>
        </a:p>
        <a:p>
          <a:pPr marL="0" indent="0" algn="l"/>
          <a:r>
            <a:rPr lang="en-US" sz="1100">
              <a:latin typeface="+mn-lt"/>
              <a:ea typeface="+mn-lt"/>
              <a:cs typeface="+mn-lt"/>
            </a:rPr>
            <a:t>"Klima- og Miljøplan" for Bergen kommune må derfor vektlegges i alle byggeprosjekter.</a:t>
          </a:r>
        </a:p>
        <a:p>
          <a:pPr marL="0" indent="0" algn="l"/>
          <a:endParaRPr lang="en-US" sz="1100">
            <a:latin typeface="+mn-lt"/>
            <a:ea typeface="+mn-lt"/>
            <a:cs typeface="+mn-lt"/>
          </a:endParaRPr>
        </a:p>
        <a:p>
          <a:pPr marL="0" indent="0" algn="l"/>
          <a:r>
            <a:rPr lang="en-US" sz="1100">
              <a:latin typeface="+mn-lt"/>
              <a:ea typeface="+mn-lt"/>
              <a:cs typeface="+mn-lt"/>
            </a:rPr>
            <a:t>Bergen kommune ønsker å være en pådriver for innovasjon og bærekraftig utvikling og </a:t>
          </a:r>
        </a:p>
        <a:p>
          <a:pPr marL="0" indent="0" algn="l"/>
          <a:r>
            <a:rPr lang="en-US" sz="1100">
              <a:latin typeface="+mn-lt"/>
              <a:ea typeface="+mn-lt"/>
              <a:cs typeface="+mn-lt"/>
            </a:rPr>
            <a:t>oppfordrer til innovative tekniske løsninger og byggemåter som kan ha en utvidet</a:t>
          </a:r>
        </a:p>
        <a:p>
          <a:pPr marL="0" indent="0" algn="l"/>
          <a:r>
            <a:rPr lang="en-US" sz="1100">
              <a:latin typeface="+mn-lt"/>
              <a:ea typeface="+mn-lt"/>
              <a:cs typeface="+mn-lt"/>
            </a:rPr>
            <a:t>samfunnsnyttig verdi.</a:t>
          </a:r>
        </a:p>
        <a:p>
          <a:pPr marL="0" indent="0" algn="l"/>
          <a:endParaRPr lang="en-US" sz="1100">
            <a:latin typeface="+mn-lt"/>
            <a:ea typeface="+mn-lt"/>
            <a:cs typeface="+mn-lt"/>
          </a:endParaRPr>
        </a:p>
        <a:p>
          <a:pPr marL="0" indent="0" algn="l"/>
          <a:r>
            <a:rPr lang="en-US" sz="1100">
              <a:latin typeface="+mn-lt"/>
              <a:ea typeface="+mn-lt"/>
              <a:cs typeface="+mn-lt"/>
            </a:rPr>
            <a:t>Vi mottar gjerne tilbakemeldinger og innspill til forbedringer av dokumentserien.</a:t>
          </a:r>
        </a:p>
        <a:p>
          <a:pPr marL="0" indent="0" algn="l"/>
          <a:r>
            <a:rPr lang="en-US" sz="1100">
              <a:latin typeface="+mn-lt"/>
              <a:ea typeface="+mn-lt"/>
              <a:cs typeface="+mn-lt"/>
            </a:rPr>
            <a:t>Tilbakemeldinger merkes "Merknader til retningslinjer og krav til bygning og tekniske </a:t>
          </a:r>
        </a:p>
        <a:p>
          <a:pPr marL="0" indent="0" algn="l"/>
          <a:r>
            <a:rPr lang="en-US" sz="1100">
              <a:latin typeface="+mn-lt"/>
              <a:ea typeface="+mn-lt"/>
              <a:cs typeface="+mn-lt"/>
            </a:rPr>
            <a:t>anlegg" og kan sendes til: standardkrav-EBE@bergen.kommune.no.</a:t>
          </a:r>
        </a:p>
      </xdr:txBody>
    </xdr:sp>
    <xdr:clientData/>
  </xdr:twoCellAnchor>
  <xdr:twoCellAnchor>
    <xdr:from>
      <xdr:col>0</xdr:col>
      <xdr:colOff>571500</xdr:colOff>
      <xdr:row>39</xdr:row>
      <xdr:rowOff>85724</xdr:rowOff>
    </xdr:from>
    <xdr:to>
      <xdr:col>11</xdr:col>
      <xdr:colOff>571500</xdr:colOff>
      <xdr:row>60</xdr:row>
      <xdr:rowOff>171450</xdr:rowOff>
    </xdr:to>
    <xdr:sp macro="" textlink="">
      <xdr:nvSpPr>
        <xdr:cNvPr id="3"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A26ACB6C-026D-58BE-A116-548402EF2464}"/>
            </a:ext>
          </a:extLst>
        </xdr:cNvPr>
        <xdr:cNvSpPr txBox="1"/>
      </xdr:nvSpPr>
      <xdr:spPr>
        <a:xfrm>
          <a:off x="571500" y="7515224"/>
          <a:ext cx="6705600" cy="408622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Tekniske</a:t>
          </a:r>
          <a:r>
            <a:rPr lang="en-US" sz="1100" baseline="0">
              <a:latin typeface="+mn-lt"/>
              <a:ea typeface="+mn-lt"/>
              <a:cs typeface="+mn-lt"/>
            </a:rPr>
            <a:t> krav til byggeprosjekter oppdateres jevnlig</a:t>
          </a:r>
          <a:r>
            <a:rPr lang="en-US" sz="1100">
              <a:latin typeface="+mn-lt"/>
              <a:ea typeface="+mn-lt"/>
              <a:cs typeface="+mn-lt"/>
            </a:rPr>
            <a:t>. Det må derfor hentes ut ny versjon av gjeldende dokument før hvert prosjekt. Dette dokumentet er basert på "Retningslinjer og krav til: Bygning og tekniske anlegg 06.06.2019". </a:t>
          </a:r>
          <a:r>
            <a:rPr lang="en-US" sz="1100" b="0" i="0" u="none" strike="noStrike">
              <a:solidFill>
                <a:srgbClr val="000000"/>
              </a:solidFill>
              <a:latin typeface="Calibri" panose="020F0502020204030204" pitchFamily="34" charset="0"/>
              <a:cs typeface="Calibri" panose="020F0502020204030204" pitchFamily="34" charset="0"/>
            </a:rPr>
            <a:t>Noen kapitler er ikke ferdig revidert, men eksisterende krav er videreført i dette nye formatet.</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Krav er sortert ihht bygningsdelstabellen. I tillegg finnes det kolonner som angir hvilke tekniske fag kravet er relevant for. Denne matrisen er imidlertid ikke ferdig utarbeidet, så prosjekterende må se over alle krav for å sikre oppfyllelse for sitt fag.</a:t>
          </a:r>
        </a:p>
        <a:p>
          <a:pPr marL="0" indent="0" algn="l"/>
          <a:endParaRPr lang="en-US" sz="1100">
            <a:latin typeface="+mn-lt"/>
            <a:ea typeface="+mn-lt"/>
            <a:cs typeface="+mn-lt"/>
          </a:endParaRPr>
        </a:p>
        <a:p>
          <a:pPr marL="0" indent="0" algn="l"/>
          <a:r>
            <a:rPr lang="en-US" sz="1100">
              <a:latin typeface="+mn-lt"/>
              <a:ea typeface="+mn-lt"/>
              <a:cs typeface="+mn-lt"/>
            </a:rPr>
            <a:t>Dersom prosjektet ønsker å fravike fra krav i dette dokumentet, skal dette godkjennes av EBE i hvert tilfelle. Det må da oppgis ID (kolonne B i "Kravtabell"), samt begrunnelse for fravik. Hvert prosjekt må føre logg over alle godkjente fravik og at denne må medtas på ferdigbefaring.</a:t>
          </a:r>
        </a:p>
        <a:p>
          <a:pPr marL="0" indent="0" algn="l"/>
          <a:endParaRPr lang="en-US" sz="1100">
            <a:latin typeface="+mn-lt"/>
            <a:ea typeface="+mn-lt"/>
            <a:cs typeface="+mn-lt"/>
          </a:endParaRPr>
        </a:p>
        <a:p>
          <a:pPr marL="0" indent="0" algn="l"/>
          <a:r>
            <a:rPr lang="en-US" sz="1100">
              <a:latin typeface="+mn-lt"/>
              <a:ea typeface="+mn-lt"/>
              <a:cs typeface="+mn-lt"/>
            </a:rPr>
            <a:t>Kravene i "</a:t>
          </a:r>
          <a:r>
            <a:rPr lang="en-US" sz="1100" strike="noStrike" baseline="0">
              <a:effectLst/>
              <a:latin typeface="+mn-lt"/>
              <a:ea typeface="+mn-ea"/>
              <a:cs typeface="+mn-cs"/>
            </a:rPr>
            <a:t>Automatisering og SD-anlegg </a:t>
          </a:r>
          <a:r>
            <a:rPr lang="en-US" sz="1100">
              <a:latin typeface="+mn-lt"/>
              <a:ea typeface="+mn-lt"/>
              <a:cs typeface="+mn-lt"/>
            </a:rPr>
            <a:t>" er i sin</a:t>
          </a:r>
          <a:r>
            <a:rPr lang="en-US" sz="1100" baseline="0">
              <a:latin typeface="+mn-lt"/>
              <a:ea typeface="+mn-lt"/>
              <a:cs typeface="+mn-lt"/>
            </a:rPr>
            <a:t> helhet overført til dette dokumentet, dermed utgår "Automasjon og SD-anlegg, rev. 2 (gyldig fra 18.02.19)".</a:t>
          </a:r>
          <a:br>
            <a:rPr lang="en-US" sz="1100" baseline="0">
              <a:latin typeface="+mn-lt"/>
              <a:ea typeface="+mn-lt"/>
              <a:cs typeface="+mn-lt"/>
            </a:rPr>
          </a:br>
          <a:br>
            <a:rPr lang="en-US" sz="1100" baseline="0">
              <a:latin typeface="+mn-lt"/>
              <a:ea typeface="+mn-lt"/>
              <a:cs typeface="+mn-lt"/>
            </a:rPr>
          </a:br>
          <a:r>
            <a:rPr lang="en-US" sz="1100" baseline="0">
              <a:latin typeface="+mn-lt"/>
              <a:ea typeface="+mn-lt"/>
              <a:cs typeface="+mn-lt"/>
            </a:rPr>
            <a:t>Dokumentet "Vedlegg - Samsvarsmatrise SD-anlegg" skal revideres for å følge den oppdaterte strukturen til dette hoved dokumentet som er gjenstand for revisjon i denne omgang.  Da dette ikke er ferdig før publisering blir        "Vedlegg - Samsvarsmatrise SD-anlegg, rev.1.0 (gyldig fra 14.06.19)" overført til utgåtte retningslinjer og krav.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Gjeldende versjon: 3</a:t>
          </a:r>
        </a:p>
        <a:p>
          <a:pPr marL="0" indent="0" algn="l"/>
          <a:r>
            <a:rPr lang="en-US" sz="1100">
              <a:latin typeface="+mn-lt"/>
              <a:ea typeface="+mn-lt"/>
              <a:cs typeface="+mn-lt"/>
            </a:rPr>
            <a:t>Revisjonsdato: 26.03.2024</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530225</xdr:colOff>
      <xdr:row>61</xdr:row>
      <xdr:rowOff>88900</xdr:rowOff>
    </xdr:from>
    <xdr:to>
      <xdr:col>16</xdr:col>
      <xdr:colOff>530225</xdr:colOff>
      <xdr:row>76</xdr:row>
      <xdr:rowOff>185973</xdr:rowOff>
    </xdr:to>
    <xdr:pic>
      <xdr:nvPicPr>
        <xdr:cNvPr id="17" name="Bild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225" y="11709400"/>
          <a:ext cx="9753600" cy="2954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525463</xdr:colOff>
      <xdr:row>78</xdr:row>
      <xdr:rowOff>133350</xdr:rowOff>
    </xdr:from>
    <xdr:to>
      <xdr:col>11</xdr:col>
      <xdr:colOff>534987</xdr:colOff>
      <xdr:row>99</xdr:row>
      <xdr:rowOff>0</xdr:rowOff>
    </xdr:to>
    <xdr:sp macro="" textlink="">
      <xdr:nvSpPr>
        <xdr:cNvPr id="4" name="TekstSylinder 18">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1000000}"/>
            </a:ext>
          </a:extLst>
        </xdr:cNvPr>
        <xdr:cNvSpPr txBox="1"/>
      </xdr:nvSpPr>
      <xdr:spPr>
        <a:xfrm>
          <a:off x="525463" y="14992350"/>
          <a:ext cx="6715124" cy="3867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r>
            <a:rPr lang="en-US" sz="1100">
              <a:latin typeface="+mn-lt"/>
              <a:ea typeface="+mn-lt"/>
              <a:cs typeface="+mn-lt"/>
            </a:rPr>
            <a:t>A: </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Kolonner markert i Grønt viser den unike «Kravs ID», kravs ID følger hver enkelt rad nedover i kolonnen og er unik for hvert enkelt krav/rad. Kravs ID blir ikke gjenbrukt og nye nummere blir opprettet når nye krav kommer.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B:</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Filtrerbar bygningsdelstabellen med oppdeling på 3 siffer. Ved opprettelse av nytt krav er det kun nødvendig å legge inn det fulle 3 sifferet tall fra bygningsdelstabellen og tabellen vil opprette de 3 undersifferne med tekst.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C: </a:t>
          </a:r>
        </a:p>
        <a:p>
          <a:pPr marL="0" indent="0"/>
          <a:r>
            <a:rPr lang="en-US" sz="1100">
              <a:latin typeface="+mn-lt"/>
              <a:ea typeface="+mn-lt"/>
              <a:cs typeface="+mn-lt"/>
            </a:rPr>
            <a:t>Selve kravteksten med beskrivelse.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D:</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Plusstegn som utvider og gjør synlig Kolonner for forklarende Begrunnelser og eventuelle Kommentarer.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E:</a:t>
          </a:r>
        </a:p>
        <a:p>
          <a:pPr marL="0" indent="0"/>
          <a:r>
            <a:rPr lang="en-US" sz="1100">
              <a:latin typeface="+mn-lt"/>
              <a:ea typeface="+mn-lt"/>
              <a:cs typeface="+mn-lt"/>
            </a:rPr>
            <a:t>Matrise med kryss og bakgrunnsfarge der kravet har anvendelse.  Tanken bak dette feltet er å synliggjøre der hvor et krav har påvirkning for fag utenfor dets plassering i bygningsdelstabellen. For eksempel adgangskontroll eller brann.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F:</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Matrise med kryss og bakgrunnsfarge som indikerer hvilke forskjellige bygningstyper/prosjekter som kravene har anvendelse.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657225</xdr:colOff>
      <xdr:row>38</xdr:row>
      <xdr:rowOff>0</xdr:rowOff>
    </xdr:from>
    <xdr:to>
      <xdr:col>17</xdr:col>
      <xdr:colOff>133350</xdr:colOff>
      <xdr:row>46</xdr:row>
      <xdr:rowOff>161925</xdr:rowOff>
    </xdr:to>
    <xdr:pic>
      <xdr:nvPicPr>
        <xdr:cNvPr id="3" name="Bilde 2">
          <a:extLst>
            <a:ext uri="{FF2B5EF4-FFF2-40B4-BE49-F238E27FC236}">
              <a16:creationId xmlns:a16="http://schemas.microsoft.com/office/drawing/2014/main" id="{00000000-0008-0000-0200-000003000000}"/>
            </a:ext>
            <a:ext uri="{147F2762-F138-4A5C-976F-8EAC2B608ADB}">
              <a16:predDERef xmlns:a16="http://schemas.microsoft.com/office/drawing/2014/main" pred="{F4B5C3AC-E555-43E2-BE32-789C99010FC5}"/>
            </a:ext>
          </a:extLst>
        </xdr:cNvPr>
        <xdr:cNvPicPr>
          <a:picLocks noChangeAspect="1"/>
        </xdr:cNvPicPr>
      </xdr:nvPicPr>
      <xdr:blipFill>
        <a:blip xmlns:r="http://schemas.openxmlformats.org/officeDocument/2006/relationships" r:embed="rId1"/>
        <a:stretch>
          <a:fillRect/>
        </a:stretch>
      </xdr:blipFill>
      <xdr:spPr>
        <a:xfrm>
          <a:off x="6848475" y="11458575"/>
          <a:ext cx="7096125" cy="3419475"/>
        </a:xfrm>
        <a:prstGeom prst="rect">
          <a:avLst/>
        </a:prstGeom>
      </xdr:spPr>
    </xdr:pic>
    <xdr:clientData/>
  </xdr:twoCellAnchor>
  <xdr:twoCellAnchor editAs="oneCell">
    <xdr:from>
      <xdr:col>8</xdr:col>
      <xdr:colOff>0</xdr:colOff>
      <xdr:row>50</xdr:row>
      <xdr:rowOff>0</xdr:rowOff>
    </xdr:from>
    <xdr:to>
      <xdr:col>15</xdr:col>
      <xdr:colOff>733425</xdr:colOff>
      <xdr:row>59</xdr:row>
      <xdr:rowOff>142875</xdr:rowOff>
    </xdr:to>
    <xdr:pic>
      <xdr:nvPicPr>
        <xdr:cNvPr id="4" name="Bilde 3">
          <a:extLst>
            <a:ext uri="{FF2B5EF4-FFF2-40B4-BE49-F238E27FC236}">
              <a16:creationId xmlns:a16="http://schemas.microsoft.com/office/drawing/2014/main" id="{00000000-0008-0000-0200-000004000000}"/>
            </a:ext>
            <a:ext uri="{147F2762-F138-4A5C-976F-8EAC2B608ADB}">
              <a16:predDERef xmlns:a16="http://schemas.microsoft.com/office/drawing/2014/main" pred="{ED5F37B1-253E-8149-05F4-458C42830C2B}"/>
            </a:ext>
          </a:extLst>
        </xdr:cNvPr>
        <xdr:cNvPicPr>
          <a:picLocks noChangeAspect="1"/>
        </xdr:cNvPicPr>
      </xdr:nvPicPr>
      <xdr:blipFill>
        <a:blip xmlns:r="http://schemas.openxmlformats.org/officeDocument/2006/relationships" r:embed="rId2"/>
        <a:stretch>
          <a:fillRect/>
        </a:stretch>
      </xdr:blipFill>
      <xdr:spPr>
        <a:xfrm>
          <a:off x="6953250" y="15973425"/>
          <a:ext cx="6067425" cy="2200275"/>
        </a:xfrm>
        <a:prstGeom prst="rect">
          <a:avLst/>
        </a:prstGeom>
      </xdr:spPr>
    </xdr:pic>
    <xdr:clientData/>
  </xdr:twoCellAnchor>
  <xdr:twoCellAnchor editAs="oneCell">
    <xdr:from>
      <xdr:col>17</xdr:col>
      <xdr:colOff>0</xdr:colOff>
      <xdr:row>50</xdr:row>
      <xdr:rowOff>0</xdr:rowOff>
    </xdr:from>
    <xdr:to>
      <xdr:col>19</xdr:col>
      <xdr:colOff>485775</xdr:colOff>
      <xdr:row>59</xdr:row>
      <xdr:rowOff>190500</xdr:rowOff>
    </xdr:to>
    <xdr:pic>
      <xdr:nvPicPr>
        <xdr:cNvPr id="13" name="Bilde 6">
          <a:extLst>
            <a:ext uri="{FF2B5EF4-FFF2-40B4-BE49-F238E27FC236}">
              <a16:creationId xmlns:a16="http://schemas.microsoft.com/office/drawing/2014/main" id="{00000000-0008-0000-0200-00000D000000}"/>
            </a:ext>
            <a:ext uri="{147F2762-F138-4A5C-976F-8EAC2B608ADB}">
              <a16:predDERef xmlns:a16="http://schemas.microsoft.com/office/drawing/2014/main" pred="{548F10C2-BBC4-191A-D59E-3569ECA0320D}"/>
            </a:ext>
          </a:extLst>
        </xdr:cNvPr>
        <xdr:cNvPicPr>
          <a:picLocks noChangeAspect="1"/>
        </xdr:cNvPicPr>
      </xdr:nvPicPr>
      <xdr:blipFill>
        <a:blip xmlns:r="http://schemas.openxmlformats.org/officeDocument/2006/relationships" r:embed="rId3"/>
        <a:stretch>
          <a:fillRect/>
        </a:stretch>
      </xdr:blipFill>
      <xdr:spPr>
        <a:xfrm>
          <a:off x="13811250" y="13706475"/>
          <a:ext cx="2085975" cy="2089150"/>
        </a:xfrm>
        <a:prstGeom prst="rect">
          <a:avLst/>
        </a:prstGeom>
      </xdr:spPr>
    </xdr:pic>
    <xdr:clientData/>
  </xdr:twoCellAnchor>
  <xdr:twoCellAnchor editAs="oneCell">
    <xdr:from>
      <xdr:col>18</xdr:col>
      <xdr:colOff>0</xdr:colOff>
      <xdr:row>26</xdr:row>
      <xdr:rowOff>0</xdr:rowOff>
    </xdr:from>
    <xdr:to>
      <xdr:col>25</xdr:col>
      <xdr:colOff>696167</xdr:colOff>
      <xdr:row>33</xdr:row>
      <xdr:rowOff>410137</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4573250" y="5743575"/>
          <a:ext cx="6030167" cy="4029637"/>
        </a:xfrm>
        <a:prstGeom prst="rect">
          <a:avLst/>
        </a:prstGeom>
      </xdr:spPr>
    </xdr:pic>
    <xdr:clientData/>
  </xdr:twoCellAnchor>
  <xdr:twoCellAnchor editAs="oneCell">
    <xdr:from>
      <xdr:col>7</xdr:col>
      <xdr:colOff>457200</xdr:colOff>
      <xdr:row>26</xdr:row>
      <xdr:rowOff>19050</xdr:rowOff>
    </xdr:from>
    <xdr:to>
      <xdr:col>16</xdr:col>
      <xdr:colOff>190500</xdr:colOff>
      <xdr:row>37</xdr:row>
      <xdr:rowOff>47625</xdr:rowOff>
    </xdr:to>
    <xdr:pic>
      <xdr:nvPicPr>
        <xdr:cNvPr id="15" name="Bilde 5">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5000000}"/>
            </a:ext>
          </a:extLst>
        </xdr:cNvPr>
        <xdr:cNvPicPr>
          <a:picLocks noChangeAspect="1"/>
        </xdr:cNvPicPr>
      </xdr:nvPicPr>
      <xdr:blipFill>
        <a:blip xmlns:r="http://schemas.openxmlformats.org/officeDocument/2006/relationships" r:embed="rId5"/>
        <a:stretch>
          <a:fillRect/>
        </a:stretch>
      </xdr:blipFill>
      <xdr:spPr>
        <a:xfrm>
          <a:off x="6648450" y="5762625"/>
          <a:ext cx="6591300" cy="555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81353</xdr:colOff>
      <xdr:row>15</xdr:row>
      <xdr:rowOff>176343</xdr:rowOff>
    </xdr:from>
    <xdr:to>
      <xdr:col>8</xdr:col>
      <xdr:colOff>318275</xdr:colOff>
      <xdr:row>20</xdr:row>
      <xdr:rowOff>138244</xdr:rowOff>
    </xdr:to>
    <xdr:sp macro="" textlink="">
      <xdr:nvSpPr>
        <xdr:cNvPr id="31" name="Rektangel 3">
          <a:extLst>
            <a:ext uri="{FF2B5EF4-FFF2-40B4-BE49-F238E27FC236}">
              <a16:creationId xmlns:a16="http://schemas.microsoft.com/office/drawing/2014/main" id="{00000000-0008-0000-0300-00001F000000}"/>
            </a:ext>
          </a:extLst>
        </xdr:cNvPr>
        <xdr:cNvSpPr/>
      </xdr:nvSpPr>
      <xdr:spPr>
        <a:xfrm>
          <a:off x="4653353"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6</xdr:col>
      <xdr:colOff>81353</xdr:colOff>
      <xdr:row>23</xdr:row>
      <xdr:rowOff>69251</xdr:rowOff>
    </xdr:from>
    <xdr:to>
      <xdr:col>8</xdr:col>
      <xdr:colOff>318275</xdr:colOff>
      <xdr:row>28</xdr:row>
      <xdr:rowOff>31152</xdr:rowOff>
    </xdr:to>
    <xdr:sp macro="" textlink="">
      <xdr:nvSpPr>
        <xdr:cNvPr id="32" name="Rektangel 4">
          <a:extLst>
            <a:ext uri="{FF2B5EF4-FFF2-40B4-BE49-F238E27FC236}">
              <a16:creationId xmlns:a16="http://schemas.microsoft.com/office/drawing/2014/main" id="{00000000-0008-0000-0300-000020000000}"/>
            </a:ext>
          </a:extLst>
        </xdr:cNvPr>
        <xdr:cNvSpPr/>
      </xdr:nvSpPr>
      <xdr:spPr>
        <a:xfrm>
          <a:off x="4653353" y="445075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3</xdr:col>
      <xdr:colOff>250228</xdr:colOff>
      <xdr:row>15</xdr:row>
      <xdr:rowOff>176343</xdr:rowOff>
    </xdr:from>
    <xdr:to>
      <xdr:col>5</xdr:col>
      <xdr:colOff>487150</xdr:colOff>
      <xdr:row>20</xdr:row>
      <xdr:rowOff>138244</xdr:rowOff>
    </xdr:to>
    <xdr:sp macro="" textlink="">
      <xdr:nvSpPr>
        <xdr:cNvPr id="33" name="Rektangel 18">
          <a:extLst>
            <a:ext uri="{FF2B5EF4-FFF2-40B4-BE49-F238E27FC236}">
              <a16:creationId xmlns:a16="http://schemas.microsoft.com/office/drawing/2014/main" id="{00000000-0008-0000-0300-000021000000}"/>
            </a:ext>
            <a:ext uri="{147F2762-F138-4A5C-976F-8EAC2B608ADB}">
              <a16:predDERef xmlns:a16="http://schemas.microsoft.com/office/drawing/2014/main" pred="{00000000-0008-0000-0300-000012000000}"/>
            </a:ext>
          </a:extLst>
        </xdr:cNvPr>
        <xdr:cNvSpPr/>
      </xdr:nvSpPr>
      <xdr:spPr>
        <a:xfrm>
          <a:off x="2536228"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0</xdr:col>
      <xdr:colOff>419103</xdr:colOff>
      <xdr:row>15</xdr:row>
      <xdr:rowOff>176342</xdr:rowOff>
    </xdr:from>
    <xdr:to>
      <xdr:col>2</xdr:col>
      <xdr:colOff>656025</xdr:colOff>
      <xdr:row>20</xdr:row>
      <xdr:rowOff>138243</xdr:rowOff>
    </xdr:to>
    <xdr:sp macro="" textlink="">
      <xdr:nvSpPr>
        <xdr:cNvPr id="34" name="Rektangel 19">
          <a:extLst>
            <a:ext uri="{FF2B5EF4-FFF2-40B4-BE49-F238E27FC236}">
              <a16:creationId xmlns:a16="http://schemas.microsoft.com/office/drawing/2014/main" id="{00000000-0008-0000-0300-000022000000}"/>
            </a:ext>
            <a:ext uri="{147F2762-F138-4A5C-976F-8EAC2B608ADB}">
              <a16:predDERef xmlns:a16="http://schemas.microsoft.com/office/drawing/2014/main" pred="{00000000-0008-0000-0300-000013000000}"/>
            </a:ext>
          </a:extLst>
        </xdr:cNvPr>
        <xdr:cNvSpPr/>
      </xdr:nvSpPr>
      <xdr:spPr>
        <a:xfrm>
          <a:off x="419103" y="3033842"/>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 med</a:t>
          </a:r>
        </a:p>
        <a:p>
          <a:pPr algn="ctr"/>
          <a:r>
            <a:rPr lang="nb-NO"/>
            <a:t>1 nettverkskort</a:t>
          </a:r>
        </a:p>
      </xdr:txBody>
    </xdr:sp>
    <xdr:clientData/>
  </xdr:twoCellAnchor>
  <xdr:twoCellAnchor>
    <xdr:from>
      <xdr:col>7</xdr:col>
      <xdr:colOff>199814</xdr:colOff>
      <xdr:row>20</xdr:row>
      <xdr:rowOff>138244</xdr:rowOff>
    </xdr:from>
    <xdr:to>
      <xdr:col>7</xdr:col>
      <xdr:colOff>199814</xdr:colOff>
      <xdr:row>23</xdr:row>
      <xdr:rowOff>69251</xdr:rowOff>
    </xdr:to>
    <xdr:cxnSp macro="">
      <xdr:nvCxnSpPr>
        <xdr:cNvPr id="37" name="Rett linje 13">
          <a:extLst>
            <a:ext uri="{FF2B5EF4-FFF2-40B4-BE49-F238E27FC236}">
              <a16:creationId xmlns:a16="http://schemas.microsoft.com/office/drawing/2014/main" id="{00000000-0008-0000-0300-000025000000}"/>
            </a:ext>
          </a:extLst>
        </xdr:cNvPr>
        <xdr:cNvCxnSpPr>
          <a:cxnSpLocks/>
          <a:stCxn id="31" idx="2"/>
          <a:endCxn id="32" idx="0"/>
        </xdr:cNvCxnSpPr>
      </xdr:nvCxnSpPr>
      <xdr:spPr>
        <a:xfrm>
          <a:off x="5533814" y="3948244"/>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537563</xdr:colOff>
      <xdr:row>12</xdr:row>
      <xdr:rowOff>80578</xdr:rowOff>
    </xdr:from>
    <xdr:to>
      <xdr:col>1</xdr:col>
      <xdr:colOff>537564</xdr:colOff>
      <xdr:row>15</xdr:row>
      <xdr:rowOff>176342</xdr:rowOff>
    </xdr:to>
    <xdr:cxnSp macro="">
      <xdr:nvCxnSpPr>
        <xdr:cNvPr id="38" name="Rett linje 22">
          <a:extLst>
            <a:ext uri="{FF2B5EF4-FFF2-40B4-BE49-F238E27FC236}">
              <a16:creationId xmlns:a16="http://schemas.microsoft.com/office/drawing/2014/main" id="{00000000-0008-0000-0300-000026000000}"/>
            </a:ext>
            <a:ext uri="{147F2762-F138-4A5C-976F-8EAC2B608ADB}">
              <a16:predDERef xmlns:a16="http://schemas.microsoft.com/office/drawing/2014/main" pred="{00000000-0008-0000-0300-000015000000}"/>
            </a:ext>
          </a:extLst>
        </xdr:cNvPr>
        <xdr:cNvCxnSpPr>
          <a:cxnSpLocks/>
          <a:endCxn id="34" idx="0"/>
          <a:extLst>
            <a:ext uri="{5F17804C-33F3-41E3-A699-7DCFA2EF7971}">
              <a16:cxnDERefs xmlns:a16="http://schemas.microsoft.com/office/drawing/2014/main" st="{00000000-0000-0000-0000-000000000000}" end="{00000000-0008-0000-0300-000014000000}"/>
            </a:ext>
          </a:extLst>
        </xdr:cNvCxnSpPr>
      </xdr:nvCxnSpPr>
      <xdr:spPr>
        <a:xfrm>
          <a:off x="129956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368682</xdr:colOff>
      <xdr:row>6</xdr:row>
      <xdr:rowOff>175313</xdr:rowOff>
    </xdr:from>
    <xdr:to>
      <xdr:col>4</xdr:col>
      <xdr:colOff>368684</xdr:colOff>
      <xdr:row>8</xdr:row>
      <xdr:rowOff>92934</xdr:rowOff>
    </xdr:to>
    <xdr:cxnSp macro="">
      <xdr:nvCxnSpPr>
        <xdr:cNvPr id="39" name="Rett pilkobling 23">
          <a:extLst>
            <a:ext uri="{FF2B5EF4-FFF2-40B4-BE49-F238E27FC236}">
              <a16:creationId xmlns:a16="http://schemas.microsoft.com/office/drawing/2014/main" id="{00000000-0008-0000-0300-000027000000}"/>
            </a:ext>
            <a:ext uri="{147F2762-F138-4A5C-976F-8EAC2B608ADB}">
              <a16:predDERef xmlns:a16="http://schemas.microsoft.com/office/drawing/2014/main" pred="{00000000-0008-0000-0300-000017000000}"/>
            </a:ext>
          </a:extLst>
        </xdr:cNvPr>
        <xdr:cNvCxnSpPr>
          <a:cxnSpLocks/>
          <a:stCxn id="36" idx="0"/>
          <a:extLst>
            <a:ext uri="{5F17804C-33F3-41E3-A699-7DCFA2EF7971}">
              <a16:cxnDERefs xmlns:a16="http://schemas.microsoft.com/office/drawing/2014/main" st="{00000000-0008-0000-0300-000016000000}" end="{00000000-0000-0000-0000-000000000000}"/>
            </a:ext>
          </a:extLst>
        </xdr:cNvCxnSpPr>
      </xdr:nvCxnSpPr>
      <xdr:spPr>
        <a:xfrm flipH="1" flipV="1">
          <a:off x="3416682" y="1318313"/>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1</xdr:row>
      <xdr:rowOff>9525</xdr:rowOff>
    </xdr:from>
    <xdr:to>
      <xdr:col>8</xdr:col>
      <xdr:colOff>318262</xdr:colOff>
      <xdr:row>5</xdr:row>
      <xdr:rowOff>161926</xdr:rowOff>
    </xdr:to>
    <xdr:sp macro="" textlink="">
      <xdr:nvSpPr>
        <xdr:cNvPr id="35" name="Rektangel 24">
          <a:extLst>
            <a:ext uri="{FF2B5EF4-FFF2-40B4-BE49-F238E27FC236}">
              <a16:creationId xmlns:a16="http://schemas.microsoft.com/office/drawing/2014/main" id="{00000000-0008-0000-0300-000023000000}"/>
            </a:ext>
            <a:ext uri="{147F2762-F138-4A5C-976F-8EAC2B608ADB}">
              <a16:predDERef xmlns:a16="http://schemas.microsoft.com/office/drawing/2014/main" pred="{00000000-0008-0000-0300-000018000000}"/>
            </a:ext>
          </a:extLst>
        </xdr:cNvPr>
        <xdr:cNvSpPr/>
      </xdr:nvSpPr>
      <xdr:spPr>
        <a:xfrm>
          <a:off x="419100" y="200025"/>
          <a:ext cx="599516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Alt automasjonsutstyr er tilkoblet vlan50 gjennom BK switcher. </a:t>
          </a:r>
        </a:p>
      </xdr:txBody>
    </xdr:sp>
    <xdr:clientData/>
  </xdr:twoCellAnchor>
  <xdr:twoCellAnchor>
    <xdr:from>
      <xdr:col>4</xdr:col>
      <xdr:colOff>368683</xdr:colOff>
      <xdr:row>12</xdr:row>
      <xdr:rowOff>80578</xdr:rowOff>
    </xdr:from>
    <xdr:to>
      <xdr:col>4</xdr:col>
      <xdr:colOff>368684</xdr:colOff>
      <xdr:row>15</xdr:row>
      <xdr:rowOff>176342</xdr:rowOff>
    </xdr:to>
    <xdr:cxnSp macro="">
      <xdr:nvCxnSpPr>
        <xdr:cNvPr id="40" name="Rett linje 19">
          <a:extLst>
            <a:ext uri="{FF2B5EF4-FFF2-40B4-BE49-F238E27FC236}">
              <a16:creationId xmlns:a16="http://schemas.microsoft.com/office/drawing/2014/main" id="{00000000-0008-0000-0300-000028000000}"/>
            </a:ext>
          </a:extLst>
        </xdr:cNvPr>
        <xdr:cNvCxnSpPr>
          <a:cxnSpLocks/>
        </xdr:cNvCxnSpPr>
      </xdr:nvCxnSpPr>
      <xdr:spPr>
        <a:xfrm>
          <a:off x="341668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199802</xdr:colOff>
      <xdr:row>12</xdr:row>
      <xdr:rowOff>80578</xdr:rowOff>
    </xdr:from>
    <xdr:to>
      <xdr:col>7</xdr:col>
      <xdr:colOff>199803</xdr:colOff>
      <xdr:row>15</xdr:row>
      <xdr:rowOff>176342</xdr:rowOff>
    </xdr:to>
    <xdr:cxnSp macro="">
      <xdr:nvCxnSpPr>
        <xdr:cNvPr id="41" name="Rett linje 21">
          <a:extLst>
            <a:ext uri="{FF2B5EF4-FFF2-40B4-BE49-F238E27FC236}">
              <a16:creationId xmlns:a16="http://schemas.microsoft.com/office/drawing/2014/main" id="{00000000-0008-0000-0300-000029000000}"/>
            </a:ext>
          </a:extLst>
        </xdr:cNvPr>
        <xdr:cNvCxnSpPr>
          <a:cxnSpLocks/>
        </xdr:cNvCxnSpPr>
      </xdr:nvCxnSpPr>
      <xdr:spPr>
        <a:xfrm>
          <a:off x="5533802"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8</xdr:row>
      <xdr:rowOff>92934</xdr:rowOff>
    </xdr:from>
    <xdr:to>
      <xdr:col>8</xdr:col>
      <xdr:colOff>318267</xdr:colOff>
      <xdr:row>13</xdr:row>
      <xdr:rowOff>54835</xdr:rowOff>
    </xdr:to>
    <xdr:sp macro="" textlink="">
      <xdr:nvSpPr>
        <xdr:cNvPr id="36" name="Rektangel 21">
          <a:extLst>
            <a:ext uri="{FF2B5EF4-FFF2-40B4-BE49-F238E27FC236}">
              <a16:creationId xmlns:a16="http://schemas.microsoft.com/office/drawing/2014/main" id="{00000000-0008-0000-0300-000024000000}"/>
            </a:ext>
            <a:ext uri="{147F2762-F138-4A5C-976F-8EAC2B608ADB}">
              <a16:predDERef xmlns:a16="http://schemas.microsoft.com/office/drawing/2014/main" pred="{00000000-0008-0000-0300-00001B000000}"/>
            </a:ext>
          </a:extLst>
        </xdr:cNvPr>
        <xdr:cNvSpPr/>
      </xdr:nvSpPr>
      <xdr:spPr>
        <a:xfrm>
          <a:off x="419100" y="1616934"/>
          <a:ext cx="599516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Bkswitch - Byggnett vlan50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600075</xdr:colOff>
      <xdr:row>3</xdr:row>
      <xdr:rowOff>114301</xdr:rowOff>
    </xdr:from>
    <xdr:to>
      <xdr:col>16</xdr:col>
      <xdr:colOff>590550</xdr:colOff>
      <xdr:row>7</xdr:row>
      <xdr:rowOff>76201</xdr:rowOff>
    </xdr:to>
    <xdr:sp macro="" textlink="">
      <xdr:nvSpPr>
        <xdr:cNvPr id="2" name="TekstSylinder 1">
          <a:extLst>
            <a:ext uri="{FF2B5EF4-FFF2-40B4-BE49-F238E27FC236}">
              <a16:creationId xmlns:a16="http://schemas.microsoft.com/office/drawing/2014/main" id="{00000000-0008-0000-0400-000002000000}"/>
            </a:ext>
            <a:ext uri="{147F2762-F138-4A5C-976F-8EAC2B608ADB}">
              <a16:predDERef xmlns:a16="http://schemas.microsoft.com/office/drawing/2014/main" pred="{57D31E70-3F6D-4B9A-A577-AF79BEC5360F}"/>
            </a:ext>
          </a:extLst>
        </xdr:cNvPr>
        <xdr:cNvSpPr txBox="1"/>
      </xdr:nvSpPr>
      <xdr:spPr>
        <a:xfrm>
          <a:off x="7305675" y="685801"/>
          <a:ext cx="30384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b-NO" sz="1100" b="0">
              <a:solidFill>
                <a:schemeClr val="dk1"/>
              </a:solidFill>
              <a:effectLst/>
              <a:latin typeface="+mn-lt"/>
              <a:ea typeface="+mn-ea"/>
              <a:cs typeface="+mn-cs"/>
            </a:rPr>
            <a:t>Eksterne systemer</a:t>
          </a:r>
          <a:endParaRPr lang="nb-NO" b="0">
            <a:effectLst/>
          </a:endParaRPr>
        </a:p>
        <a:p>
          <a:r>
            <a:rPr lang="nb-NO" sz="1100">
              <a:solidFill>
                <a:schemeClr val="dk1"/>
              </a:solidFill>
              <a:effectLst/>
              <a:latin typeface="+mn-lt"/>
              <a:ea typeface="+mn-ea"/>
              <a:cs typeface="+mn-cs"/>
            </a:rPr>
            <a:t>Alle eksterne systemer som har</a:t>
          </a:r>
          <a:r>
            <a:rPr lang="nb-NO" sz="1100" baseline="0">
              <a:solidFill>
                <a:schemeClr val="dk1"/>
              </a:solidFill>
              <a:effectLst/>
              <a:latin typeface="+mn-lt"/>
              <a:ea typeface="+mn-ea"/>
              <a:cs typeface="+mn-cs"/>
            </a:rPr>
            <a:t> lese- og/eller skrivetilgang.</a:t>
          </a:r>
          <a:endParaRPr lang="nb-NO">
            <a:effectLst/>
          </a:endParaRPr>
        </a:p>
      </xdr:txBody>
    </xdr:sp>
    <xdr:clientData/>
  </xdr:twoCellAnchor>
  <xdr:twoCellAnchor>
    <xdr:from>
      <xdr:col>17</xdr:col>
      <xdr:colOff>104776</xdr:colOff>
      <xdr:row>11</xdr:row>
      <xdr:rowOff>142875</xdr:rowOff>
    </xdr:from>
    <xdr:to>
      <xdr:col>20</xdr:col>
      <xdr:colOff>523876</xdr:colOff>
      <xdr:row>19</xdr:row>
      <xdr:rowOff>95250</xdr:rowOff>
    </xdr:to>
    <xdr:sp macro="" textlink="">
      <xdr:nvSpPr>
        <xdr:cNvPr id="3" name="TekstSylinder 2">
          <a:extLst>
            <a:ext uri="{FF2B5EF4-FFF2-40B4-BE49-F238E27FC236}">
              <a16:creationId xmlns:a16="http://schemas.microsoft.com/office/drawing/2014/main" id="{00000000-0008-0000-0400-000003000000}"/>
            </a:ext>
          </a:extLst>
        </xdr:cNvPr>
        <xdr:cNvSpPr txBox="1"/>
      </xdr:nvSpPr>
      <xdr:spPr>
        <a:xfrm>
          <a:off x="10467976" y="2238375"/>
          <a:ext cx="22479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S</a:t>
          </a:r>
          <a:r>
            <a:rPr lang="nb-NO" sz="1100">
              <a:solidFill>
                <a:schemeClr val="dk1"/>
              </a:solidFill>
              <a:effectLst/>
              <a:latin typeface="+mn-lt"/>
              <a:ea typeface="+mn-ea"/>
              <a:cs typeface="+mn-cs"/>
            </a:rPr>
            <a:t>entral </a:t>
          </a:r>
          <a:r>
            <a:rPr lang="nb-NO" sz="1100" b="1">
              <a:solidFill>
                <a:schemeClr val="dk1"/>
              </a:solidFill>
              <a:effectLst/>
              <a:latin typeface="+mn-lt"/>
              <a:ea typeface="+mn-ea"/>
              <a:cs typeface="+mn-cs"/>
            </a:rPr>
            <a:t>D</a:t>
          </a:r>
          <a:r>
            <a:rPr lang="nb-NO" sz="1100">
              <a:solidFill>
                <a:schemeClr val="dk1"/>
              </a:solidFill>
              <a:effectLst/>
              <a:latin typeface="+mn-lt"/>
              <a:ea typeface="+mn-ea"/>
              <a:cs typeface="+mn-cs"/>
            </a:rPr>
            <a:t>riftskontroll (</a:t>
          </a:r>
          <a:r>
            <a:rPr lang="nb-NO" sz="1100" b="1">
              <a:solidFill>
                <a:schemeClr val="dk1"/>
              </a:solidFill>
              <a:effectLst/>
              <a:latin typeface="+mn-lt"/>
              <a:ea typeface="+mn-ea"/>
              <a:cs typeface="+mn-cs"/>
            </a:rPr>
            <a:t>SD</a:t>
          </a:r>
          <a:r>
            <a:rPr lang="nb-NO" sz="1100">
              <a:solidFill>
                <a:schemeClr val="dk1"/>
              </a:solidFill>
              <a:effectLst/>
              <a:latin typeface="+mn-lt"/>
              <a:ea typeface="+mn-ea"/>
              <a:cs typeface="+mn-cs"/>
            </a:rPr>
            <a:t>)</a:t>
          </a:r>
          <a:endParaRPr lang="nb-NO">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Felles for mange bygg og anlegg. Alle</a:t>
          </a:r>
          <a:r>
            <a:rPr lang="nb-NO" sz="1100" baseline="0">
              <a:solidFill>
                <a:schemeClr val="dk1"/>
              </a:solidFill>
              <a:effectLst/>
              <a:latin typeface="+mn-lt"/>
              <a:ea typeface="+mn-ea"/>
              <a:cs typeface="+mn-cs"/>
            </a:rPr>
            <a:t> automasjonssystem skal kunne betjenes via et av Bergen kommunes SD-anlegg. Bildene som blir presentert kalles SD-bilder. Serveren SD-anlegget kjører på blir forkortet til SD-server.</a:t>
          </a:r>
          <a:endParaRPr lang="nb-NO">
            <a:effectLst/>
          </a:endParaRPr>
        </a:p>
        <a:p>
          <a:endParaRPr lang="nb-NO" sz="1100"/>
        </a:p>
      </xdr:txBody>
    </xdr:sp>
    <xdr:clientData/>
  </xdr:twoCellAnchor>
  <xdr:twoCellAnchor>
    <xdr:from>
      <xdr:col>4</xdr:col>
      <xdr:colOff>209550</xdr:colOff>
      <xdr:row>9</xdr:row>
      <xdr:rowOff>152401</xdr:rowOff>
    </xdr:from>
    <xdr:to>
      <xdr:col>16</xdr:col>
      <xdr:colOff>352425</xdr:colOff>
      <xdr:row>44</xdr:row>
      <xdr:rowOff>104775</xdr:rowOff>
    </xdr:to>
    <xdr:sp macro="" textlink="">
      <xdr:nvSpPr>
        <xdr:cNvPr id="4" name="Alternativ prosess 3">
          <a:extLst>
            <a:ext uri="{FF2B5EF4-FFF2-40B4-BE49-F238E27FC236}">
              <a16:creationId xmlns:a16="http://schemas.microsoft.com/office/drawing/2014/main" id="{00000000-0008-0000-0400-000004000000}"/>
            </a:ext>
          </a:extLst>
        </xdr:cNvPr>
        <xdr:cNvSpPr/>
      </xdr:nvSpPr>
      <xdr:spPr>
        <a:xfrm>
          <a:off x="2647950" y="1866901"/>
          <a:ext cx="7458075" cy="6619874"/>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85725</xdr:colOff>
      <xdr:row>19</xdr:row>
      <xdr:rowOff>152400</xdr:rowOff>
    </xdr:from>
    <xdr:to>
      <xdr:col>16</xdr:col>
      <xdr:colOff>0</xdr:colOff>
      <xdr:row>26</xdr:row>
      <xdr:rowOff>9525</xdr:rowOff>
    </xdr:to>
    <xdr:sp macro="" textlink="">
      <xdr:nvSpPr>
        <xdr:cNvPr id="5" name="Alternativ prosess 4">
          <a:extLst>
            <a:ext uri="{FF2B5EF4-FFF2-40B4-BE49-F238E27FC236}">
              <a16:creationId xmlns:a16="http://schemas.microsoft.com/office/drawing/2014/main" id="{00000000-0008-0000-0400-000005000000}"/>
            </a:ext>
          </a:extLst>
        </xdr:cNvPr>
        <xdr:cNvSpPr/>
      </xdr:nvSpPr>
      <xdr:spPr>
        <a:xfrm>
          <a:off x="3133725" y="3771900"/>
          <a:ext cx="6619875" cy="119062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10</xdr:col>
      <xdr:colOff>209550</xdr:colOff>
      <xdr:row>37</xdr:row>
      <xdr:rowOff>38100</xdr:rowOff>
    </xdr:from>
    <xdr:to>
      <xdr:col>16</xdr:col>
      <xdr:colOff>9525</xdr:colOff>
      <xdr:row>42</xdr:row>
      <xdr:rowOff>123825</xdr:rowOff>
    </xdr:to>
    <xdr:sp macro="" textlink="">
      <xdr:nvSpPr>
        <xdr:cNvPr id="6" name="Alternativ prosess 5">
          <a:extLst>
            <a:ext uri="{FF2B5EF4-FFF2-40B4-BE49-F238E27FC236}">
              <a16:creationId xmlns:a16="http://schemas.microsoft.com/office/drawing/2014/main" id="{00000000-0008-0000-0400-000006000000}"/>
            </a:ext>
          </a:extLst>
        </xdr:cNvPr>
        <xdr:cNvSpPr/>
      </xdr:nvSpPr>
      <xdr:spPr>
        <a:xfrm>
          <a:off x="6305550" y="7086600"/>
          <a:ext cx="3457575" cy="1038225"/>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solidFill>
              <a:sysClr val="windowText" lastClr="000000"/>
            </a:solidFill>
          </a:endParaRPr>
        </a:p>
      </xdr:txBody>
    </xdr:sp>
    <xdr:clientData/>
  </xdr:twoCellAnchor>
  <xdr:twoCellAnchor>
    <xdr:from>
      <xdr:col>10</xdr:col>
      <xdr:colOff>219075</xdr:colOff>
      <xdr:row>11</xdr:row>
      <xdr:rowOff>161925</xdr:rowOff>
    </xdr:from>
    <xdr:to>
      <xdr:col>16</xdr:col>
      <xdr:colOff>1</xdr:colOff>
      <xdr:row>18</xdr:row>
      <xdr:rowOff>180975</xdr:rowOff>
    </xdr:to>
    <xdr:sp macro="" textlink="">
      <xdr:nvSpPr>
        <xdr:cNvPr id="7" name="Alternativ prosess 6">
          <a:extLst>
            <a:ext uri="{FF2B5EF4-FFF2-40B4-BE49-F238E27FC236}">
              <a16:creationId xmlns:a16="http://schemas.microsoft.com/office/drawing/2014/main" id="{00000000-0008-0000-0400-000007000000}"/>
            </a:ext>
          </a:extLst>
        </xdr:cNvPr>
        <xdr:cNvSpPr/>
      </xdr:nvSpPr>
      <xdr:spPr>
        <a:xfrm>
          <a:off x="6315075" y="2257425"/>
          <a:ext cx="3438526" cy="1352550"/>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95250</xdr:colOff>
      <xdr:row>26</xdr:row>
      <xdr:rowOff>123824</xdr:rowOff>
    </xdr:from>
    <xdr:to>
      <xdr:col>16</xdr:col>
      <xdr:colOff>9525</xdr:colOff>
      <xdr:row>35</xdr:row>
      <xdr:rowOff>66675</xdr:rowOff>
    </xdr:to>
    <xdr:sp macro="" textlink="">
      <xdr:nvSpPr>
        <xdr:cNvPr id="8" name="Alternativ prosess 7">
          <a:extLst>
            <a:ext uri="{FF2B5EF4-FFF2-40B4-BE49-F238E27FC236}">
              <a16:creationId xmlns:a16="http://schemas.microsoft.com/office/drawing/2014/main" id="{00000000-0008-0000-0400-000008000000}"/>
            </a:ext>
          </a:extLst>
        </xdr:cNvPr>
        <xdr:cNvSpPr/>
      </xdr:nvSpPr>
      <xdr:spPr>
        <a:xfrm>
          <a:off x="3143250" y="5076824"/>
          <a:ext cx="6619875" cy="1657351"/>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a:p>
          <a:pPr algn="l"/>
          <a:endParaRPr lang="nb-NO" sz="1100"/>
        </a:p>
      </xdr:txBody>
    </xdr:sp>
    <xdr:clientData/>
  </xdr:twoCellAnchor>
  <xdr:twoCellAnchor>
    <xdr:from>
      <xdr:col>11</xdr:col>
      <xdr:colOff>228601</xdr:colOff>
      <xdr:row>28</xdr:row>
      <xdr:rowOff>57150</xdr:rowOff>
    </xdr:from>
    <xdr:to>
      <xdr:col>14</xdr:col>
      <xdr:colOff>476251</xdr:colOff>
      <xdr:row>34</xdr:row>
      <xdr:rowOff>28575</xdr:rowOff>
    </xdr:to>
    <xdr:sp macro="" textlink="">
      <xdr:nvSpPr>
        <xdr:cNvPr id="9" name="Rektangel 3">
          <a:extLst>
            <a:ext uri="{FF2B5EF4-FFF2-40B4-BE49-F238E27FC236}">
              <a16:creationId xmlns:a16="http://schemas.microsoft.com/office/drawing/2014/main" id="{00000000-0008-0000-0400-000009000000}"/>
            </a:ext>
            <a:ext uri="{147F2762-F138-4A5C-976F-8EAC2B608ADB}">
              <a16:predDERef xmlns:a16="http://schemas.microsoft.com/office/drawing/2014/main" pred="{00000000-0008-0000-0400-000022000000}"/>
            </a:ext>
          </a:extLst>
        </xdr:cNvPr>
        <xdr:cNvSpPr/>
      </xdr:nvSpPr>
      <xdr:spPr>
        <a:xfrm>
          <a:off x="6934201" y="5391150"/>
          <a:ext cx="207645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Automasjonssystem</a:t>
          </a:r>
        </a:p>
      </xdr:txBody>
    </xdr:sp>
    <xdr:clientData/>
  </xdr:twoCellAnchor>
  <xdr:twoCellAnchor>
    <xdr:from>
      <xdr:col>11</xdr:col>
      <xdr:colOff>529028</xdr:colOff>
      <xdr:row>37</xdr:row>
      <xdr:rowOff>97826</xdr:rowOff>
    </xdr:from>
    <xdr:to>
      <xdr:col>14</xdr:col>
      <xdr:colOff>156350</xdr:colOff>
      <xdr:row>42</xdr:row>
      <xdr:rowOff>59727</xdr:rowOff>
    </xdr:to>
    <xdr:sp macro="" textlink="">
      <xdr:nvSpPr>
        <xdr:cNvPr id="10" name="Rektangel 4">
          <a:extLst>
            <a:ext uri="{FF2B5EF4-FFF2-40B4-BE49-F238E27FC236}">
              <a16:creationId xmlns:a16="http://schemas.microsoft.com/office/drawing/2014/main" id="{00000000-0008-0000-0400-00000A000000}"/>
            </a:ext>
            <a:ext uri="{147F2762-F138-4A5C-976F-8EAC2B608ADB}">
              <a16:predDERef xmlns:a16="http://schemas.microsoft.com/office/drawing/2014/main" pred="{00000000-0008-0000-0400-000023000000}"/>
            </a:ext>
          </a:extLst>
        </xdr:cNvPr>
        <xdr:cNvSpPr/>
      </xdr:nvSpPr>
      <xdr:spPr>
        <a:xfrm>
          <a:off x="7234628" y="7146326"/>
          <a:ext cx="14561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5</xdr:col>
      <xdr:colOff>495300</xdr:colOff>
      <xdr:row>28</xdr:row>
      <xdr:rowOff>33468</xdr:rowOff>
    </xdr:from>
    <xdr:to>
      <xdr:col>8</xdr:col>
      <xdr:colOff>514350</xdr:colOff>
      <xdr:row>34</xdr:row>
      <xdr:rowOff>19050</xdr:rowOff>
    </xdr:to>
    <xdr:sp macro="" textlink="">
      <xdr:nvSpPr>
        <xdr:cNvPr id="11" name="Rektangel 18">
          <a:extLst>
            <a:ext uri="{FF2B5EF4-FFF2-40B4-BE49-F238E27FC236}">
              <a16:creationId xmlns:a16="http://schemas.microsoft.com/office/drawing/2014/main" id="{00000000-0008-0000-0400-00000B000000}"/>
            </a:ext>
            <a:ext uri="{147F2762-F138-4A5C-976F-8EAC2B608ADB}">
              <a16:predDERef xmlns:a16="http://schemas.microsoft.com/office/drawing/2014/main" pred="{00000000-0008-0000-0400-000024000000}"/>
            </a:ext>
          </a:extLst>
        </xdr:cNvPr>
        <xdr:cNvSpPr/>
      </xdr:nvSpPr>
      <xdr:spPr>
        <a:xfrm>
          <a:off x="3543300" y="5367468"/>
          <a:ext cx="1847850" cy="11285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IP-tilkoblet utstyr med egen styring</a:t>
          </a:r>
        </a:p>
      </xdr:txBody>
    </xdr:sp>
    <xdr:clientData/>
  </xdr:twoCellAnchor>
  <xdr:twoCellAnchor>
    <xdr:from>
      <xdr:col>13</xdr:col>
      <xdr:colOff>37889</xdr:colOff>
      <xdr:row>34</xdr:row>
      <xdr:rowOff>28575</xdr:rowOff>
    </xdr:from>
    <xdr:to>
      <xdr:col>13</xdr:col>
      <xdr:colOff>47626</xdr:colOff>
      <xdr:row>37</xdr:row>
      <xdr:rowOff>97826</xdr:rowOff>
    </xdr:to>
    <xdr:cxnSp macro="">
      <xdr:nvCxnSpPr>
        <xdr:cNvPr id="12" name="Rett linje 13">
          <a:extLst>
            <a:ext uri="{FF2B5EF4-FFF2-40B4-BE49-F238E27FC236}">
              <a16:creationId xmlns:a16="http://schemas.microsoft.com/office/drawing/2014/main" id="{00000000-0008-0000-0400-00000C000000}"/>
            </a:ext>
            <a:ext uri="{147F2762-F138-4A5C-976F-8EAC2B608ADB}">
              <a16:predDERef xmlns:a16="http://schemas.microsoft.com/office/drawing/2014/main" pred="{00000000-0008-0000-0400-000025000000}"/>
            </a:ext>
          </a:extLst>
        </xdr:cNvPr>
        <xdr:cNvCxnSpPr>
          <a:cxnSpLocks/>
          <a:stCxn id="9" idx="2"/>
          <a:endCxn id="10" idx="0"/>
          <a:extLst>
            <a:ext uri="{5F17804C-33F3-41E3-A699-7DCFA2EF7971}">
              <a16:cxnDERefs xmlns:a16="http://schemas.microsoft.com/office/drawing/2014/main" st="{00000000-0008-0000-0400-000023000000}" end="{00000000-0008-0000-0400-000024000000}"/>
            </a:ext>
          </a:extLst>
        </xdr:cNvCxnSpPr>
      </xdr:nvCxnSpPr>
      <xdr:spPr>
        <a:xfrm flipH="1">
          <a:off x="7962689" y="6505575"/>
          <a:ext cx="9737" cy="64075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200025</xdr:colOff>
      <xdr:row>24</xdr:row>
      <xdr:rowOff>104775</xdr:rowOff>
    </xdr:from>
    <xdr:to>
      <xdr:col>7</xdr:col>
      <xdr:colOff>209550</xdr:colOff>
      <xdr:row>28</xdr:row>
      <xdr:rowOff>33468</xdr:rowOff>
    </xdr:to>
    <xdr:cxnSp macro="">
      <xdr:nvCxnSpPr>
        <xdr:cNvPr id="13" name="Rett linje 19">
          <a:extLst>
            <a:ext uri="{FF2B5EF4-FFF2-40B4-BE49-F238E27FC236}">
              <a16:creationId xmlns:a16="http://schemas.microsoft.com/office/drawing/2014/main" id="{00000000-0008-0000-0400-00000D000000}"/>
            </a:ext>
            <a:ext uri="{147F2762-F138-4A5C-976F-8EAC2B608ADB}">
              <a16:predDERef xmlns:a16="http://schemas.microsoft.com/office/drawing/2014/main" pred="{00000000-0008-0000-0400-000027000000}"/>
            </a:ext>
          </a:extLst>
        </xdr:cNvPr>
        <xdr:cNvCxnSpPr>
          <a:cxnSpLocks/>
          <a:endCxn id="11" idx="0"/>
          <a:extLst>
            <a:ext uri="{5F17804C-33F3-41E3-A699-7DCFA2EF7971}">
              <a16:cxnDERefs xmlns:a16="http://schemas.microsoft.com/office/drawing/2014/main" st="{00000000-0000-0000-0000-000000000000}" end="{00000000-0008-0000-0400-000025000000}"/>
            </a:ext>
          </a:extLst>
        </xdr:cNvCxnSpPr>
      </xdr:nvCxnSpPr>
      <xdr:spPr>
        <a:xfrm flipH="1">
          <a:off x="4467225" y="4676775"/>
          <a:ext cx="9525" cy="690693"/>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47625</xdr:colOff>
      <xdr:row>24</xdr:row>
      <xdr:rowOff>171450</xdr:rowOff>
    </xdr:from>
    <xdr:to>
      <xdr:col>13</xdr:col>
      <xdr:colOff>47626</xdr:colOff>
      <xdr:row>28</xdr:row>
      <xdr:rowOff>57150</xdr:rowOff>
    </xdr:to>
    <xdr:cxnSp macro="">
      <xdr:nvCxnSpPr>
        <xdr:cNvPr id="14" name="Rett linje 21">
          <a:extLst>
            <a:ext uri="{FF2B5EF4-FFF2-40B4-BE49-F238E27FC236}">
              <a16:creationId xmlns:a16="http://schemas.microsoft.com/office/drawing/2014/main" id="{00000000-0008-0000-0400-00000E000000}"/>
            </a:ext>
            <a:ext uri="{147F2762-F138-4A5C-976F-8EAC2B608ADB}">
              <a16:predDERef xmlns:a16="http://schemas.microsoft.com/office/drawing/2014/main" pred="{00000000-0008-0000-0400-000029000000}"/>
            </a:ext>
          </a:extLst>
        </xdr:cNvPr>
        <xdr:cNvCxnSpPr>
          <a:cxnSpLocks/>
          <a:endCxn id="9" idx="0"/>
          <a:extLst>
            <a:ext uri="{5F17804C-33F3-41E3-A699-7DCFA2EF7971}">
              <a16:cxnDERefs xmlns:a16="http://schemas.microsoft.com/office/drawing/2014/main" st="{00000000-0000-0000-0000-000000000000}" end="{00000000-0008-0000-0400-000023000000}"/>
            </a:ext>
          </a:extLst>
        </xdr:cNvCxnSpPr>
      </xdr:nvCxnSpPr>
      <xdr:spPr>
        <a:xfrm>
          <a:off x="7972425" y="4743450"/>
          <a:ext cx="1" cy="64770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609599</xdr:colOff>
      <xdr:row>11</xdr:row>
      <xdr:rowOff>19050</xdr:rowOff>
    </xdr:from>
    <xdr:to>
      <xdr:col>21</xdr:col>
      <xdr:colOff>600074</xdr:colOff>
      <xdr:row>19</xdr:row>
      <xdr:rowOff>123825</xdr:rowOff>
    </xdr:to>
    <xdr:sp macro="" textlink="">
      <xdr:nvSpPr>
        <xdr:cNvPr id="15" name="TekstSylinder 14">
          <a:extLst>
            <a:ext uri="{FF2B5EF4-FFF2-40B4-BE49-F238E27FC236}">
              <a16:creationId xmlns:a16="http://schemas.microsoft.com/office/drawing/2014/main" id="{00000000-0008-0000-0400-00000F000000}"/>
            </a:ext>
          </a:extLst>
        </xdr:cNvPr>
        <xdr:cNvSpPr txBox="1"/>
      </xdr:nvSpPr>
      <xdr:spPr>
        <a:xfrm>
          <a:off x="10363199" y="2114550"/>
          <a:ext cx="303847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a:solidFill>
                <a:schemeClr val="dk1"/>
              </a:solidFill>
              <a:effectLst/>
              <a:latin typeface="+mn-lt"/>
              <a:ea typeface="+mn-ea"/>
              <a:cs typeface="+mn-cs"/>
            </a:rPr>
            <a:t>Toppsystem (562)</a:t>
          </a:r>
          <a:endParaRPr lang="nb-NO" b="0">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Kan være felles for mange bygg og anlegg. Alle</a:t>
          </a:r>
          <a:r>
            <a:rPr lang="nb-NO" sz="1100" baseline="0">
              <a:solidFill>
                <a:schemeClr val="dk1"/>
              </a:solidFill>
              <a:effectLst/>
              <a:latin typeface="+mn-lt"/>
              <a:ea typeface="+mn-ea"/>
              <a:cs typeface="+mn-cs"/>
            </a:rPr>
            <a:t> automasjonssystem skal kunne betjenes via et av Bergen kommunes toppsystem. Bildene som blir presentert kalles SD-bilder. Serveren softwaren kjører på heter SD-server.</a:t>
          </a:r>
          <a:endParaRPr lang="nb-NO">
            <a:effectLst/>
          </a:endParaRPr>
        </a:p>
        <a:p>
          <a:endParaRPr lang="nb-NO" sz="1100"/>
        </a:p>
      </xdr:txBody>
    </xdr:sp>
    <xdr:clientData/>
  </xdr:twoCellAnchor>
  <xdr:twoCellAnchor>
    <xdr:from>
      <xdr:col>16</xdr:col>
      <xdr:colOff>1</xdr:colOff>
      <xdr:row>15</xdr:row>
      <xdr:rowOff>71438</xdr:rowOff>
    </xdr:from>
    <xdr:to>
      <xdr:col>16</xdr:col>
      <xdr:colOff>609599</xdr:colOff>
      <xdr:row>15</xdr:row>
      <xdr:rowOff>76200</xdr:rowOff>
    </xdr:to>
    <xdr:cxnSp macro="">
      <xdr:nvCxnSpPr>
        <xdr:cNvPr id="16" name="Rett pilkobling 15">
          <a:extLst>
            <a:ext uri="{FF2B5EF4-FFF2-40B4-BE49-F238E27FC236}">
              <a16:creationId xmlns:a16="http://schemas.microsoft.com/office/drawing/2014/main" id="{00000000-0008-0000-0400-000010000000}"/>
            </a:ext>
          </a:extLst>
        </xdr:cNvPr>
        <xdr:cNvCxnSpPr>
          <a:stCxn id="7" idx="3"/>
          <a:endCxn id="15" idx="1"/>
        </xdr:cNvCxnSpPr>
      </xdr:nvCxnSpPr>
      <xdr:spPr>
        <a:xfrm flipV="1">
          <a:off x="9753601" y="2928938"/>
          <a:ext cx="609598"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600075</xdr:colOff>
      <xdr:row>27</xdr:row>
      <xdr:rowOff>19050</xdr:rowOff>
    </xdr:from>
    <xdr:to>
      <xdr:col>21</xdr:col>
      <xdr:colOff>600075</xdr:colOff>
      <xdr:row>34</xdr:row>
      <xdr:rowOff>161925</xdr:rowOff>
    </xdr:to>
    <xdr:sp macro="" textlink="">
      <xdr:nvSpPr>
        <xdr:cNvPr id="17" name="TekstSylinder 16">
          <a:extLst>
            <a:ext uri="{FF2B5EF4-FFF2-40B4-BE49-F238E27FC236}">
              <a16:creationId xmlns:a16="http://schemas.microsoft.com/office/drawing/2014/main" id="{00000000-0008-0000-0400-000011000000}"/>
            </a:ext>
          </a:extLst>
        </xdr:cNvPr>
        <xdr:cNvSpPr txBox="1"/>
      </xdr:nvSpPr>
      <xdr:spPr>
        <a:xfrm>
          <a:off x="10353675" y="5162550"/>
          <a:ext cx="30480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Automasjonssystem (563)</a:t>
          </a:r>
        </a:p>
        <a:p>
          <a:r>
            <a:rPr lang="nb-NO">
              <a:effectLst/>
            </a:rPr>
            <a:t>En </a:t>
          </a:r>
          <a:r>
            <a:rPr lang="nb-NO" baseline="0">
              <a:effectLst/>
            </a:rPr>
            <a:t>fellesbetegnelse for alle typer enheter som inneholder et program </a:t>
          </a:r>
          <a:r>
            <a:rPr lang="nb-NO" sz="1100" baseline="0">
              <a:solidFill>
                <a:schemeClr val="dk1"/>
              </a:solidFill>
              <a:effectLst/>
              <a:latin typeface="+mn-lt"/>
              <a:ea typeface="+mn-ea"/>
              <a:cs typeface="+mn-cs"/>
            </a:rPr>
            <a:t>som styrer, regulerer og/eller overvåker feltutstyr. Enhetene er fysisk plassert i det aktuelle bygget/anlegget. Dette inkluderer, men ikke begrenset til,</a:t>
          </a:r>
          <a:r>
            <a:rPr lang="nb-NO" sz="1100">
              <a:solidFill>
                <a:schemeClr val="dk1"/>
              </a:solidFill>
              <a:effectLst/>
              <a:latin typeface="+mn-lt"/>
              <a:ea typeface="+mn-ea"/>
              <a:cs typeface="+mn-cs"/>
            </a:rPr>
            <a:t> PLS-er, undersentraler,</a:t>
          </a:r>
          <a:r>
            <a:rPr lang="nb-NO" sz="1100" baseline="0">
              <a:solidFill>
                <a:schemeClr val="dk1"/>
              </a:solidFill>
              <a:effectLst/>
              <a:latin typeface="+mn-lt"/>
              <a:ea typeface="+mn-ea"/>
              <a:cs typeface="+mn-cs"/>
            </a:rPr>
            <a:t> styringsenheter, kontrollere, regulatore, etc.</a:t>
          </a:r>
          <a:endParaRPr lang="nb-NO">
            <a:effectLst/>
          </a:endParaRPr>
        </a:p>
      </xdr:txBody>
    </xdr:sp>
    <xdr:clientData/>
  </xdr:twoCellAnchor>
  <xdr:twoCellAnchor>
    <xdr:from>
      <xdr:col>16</xdr:col>
      <xdr:colOff>600075</xdr:colOff>
      <xdr:row>35</xdr:row>
      <xdr:rowOff>171450</xdr:rowOff>
    </xdr:from>
    <xdr:to>
      <xdr:col>21</xdr:col>
      <xdr:colOff>600075</xdr:colOff>
      <xdr:row>44</xdr:row>
      <xdr:rowOff>9525</xdr:rowOff>
    </xdr:to>
    <xdr:sp macro="" textlink="">
      <xdr:nvSpPr>
        <xdr:cNvPr id="18" name="TekstSylinder 17">
          <a:extLst>
            <a:ext uri="{FF2B5EF4-FFF2-40B4-BE49-F238E27FC236}">
              <a16:creationId xmlns:a16="http://schemas.microsoft.com/office/drawing/2014/main" id="{00000000-0008-0000-0400-000012000000}"/>
            </a:ext>
          </a:extLst>
        </xdr:cNvPr>
        <xdr:cNvSpPr txBox="1"/>
      </xdr:nvSpPr>
      <xdr:spPr>
        <a:xfrm>
          <a:off x="10353675" y="6838950"/>
          <a:ext cx="304800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Feltutstyr (563)</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En fellesbetegnelse for alle typer komponenter og utstyr som skal styres, reguleres og/eller</a:t>
          </a:r>
          <a:r>
            <a:rPr lang="nb-NO" sz="1100" baseline="0">
              <a:solidFill>
                <a:schemeClr val="dk1"/>
              </a:solidFill>
              <a:effectLst/>
              <a:latin typeface="+mn-lt"/>
              <a:ea typeface="+mn-ea"/>
              <a:cs typeface="+mn-cs"/>
            </a:rPr>
            <a:t> overvåkes av automasjonssystemer. Dette inkluderer, men ikke begrenset til,</a:t>
          </a:r>
          <a:r>
            <a:rPr lang="nb-NO" sz="1100">
              <a:solidFill>
                <a:schemeClr val="dk1"/>
              </a:solidFill>
              <a:effectLst/>
              <a:latin typeface="+mn-lt"/>
              <a:ea typeface="+mn-ea"/>
              <a:cs typeface="+mn-cs"/>
            </a:rPr>
            <a:t> motorer,</a:t>
          </a:r>
          <a:r>
            <a:rPr lang="nb-NO" sz="1100" baseline="0">
              <a:solidFill>
                <a:schemeClr val="dk1"/>
              </a:solidFill>
              <a:effectLst/>
              <a:latin typeface="+mn-lt"/>
              <a:ea typeface="+mn-ea"/>
              <a:cs typeface="+mn-cs"/>
            </a:rPr>
            <a:t> ventiler, spjeld, sensorer, relé, lamper etc. Feltutstyret tilkobles direkte til tilhørende automasjonssystem.</a:t>
          </a:r>
        </a:p>
      </xdr:txBody>
    </xdr:sp>
    <xdr:clientData/>
  </xdr:twoCellAnchor>
  <xdr:twoCellAnchor>
    <xdr:from>
      <xdr:col>16</xdr:col>
      <xdr:colOff>9525</xdr:colOff>
      <xdr:row>30</xdr:row>
      <xdr:rowOff>185738</xdr:rowOff>
    </xdr:from>
    <xdr:to>
      <xdr:col>16</xdr:col>
      <xdr:colOff>600075</xdr:colOff>
      <xdr:row>31</xdr:row>
      <xdr:rowOff>0</xdr:rowOff>
    </xdr:to>
    <xdr:cxnSp macro="">
      <xdr:nvCxnSpPr>
        <xdr:cNvPr id="19" name="Rett pilkobling 18">
          <a:extLst>
            <a:ext uri="{FF2B5EF4-FFF2-40B4-BE49-F238E27FC236}">
              <a16:creationId xmlns:a16="http://schemas.microsoft.com/office/drawing/2014/main" id="{00000000-0008-0000-0400-000013000000}"/>
            </a:ext>
          </a:extLst>
        </xdr:cNvPr>
        <xdr:cNvCxnSpPr>
          <a:stCxn id="8" idx="3"/>
          <a:endCxn id="17" idx="1"/>
        </xdr:cNvCxnSpPr>
      </xdr:nvCxnSpPr>
      <xdr:spPr>
        <a:xfrm flipV="1">
          <a:off x="9763125" y="5900738"/>
          <a:ext cx="5905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39</xdr:row>
      <xdr:rowOff>176213</xdr:rowOff>
    </xdr:from>
    <xdr:to>
      <xdr:col>16</xdr:col>
      <xdr:colOff>600075</xdr:colOff>
      <xdr:row>39</xdr:row>
      <xdr:rowOff>185738</xdr:rowOff>
    </xdr:to>
    <xdr:cxnSp macro="">
      <xdr:nvCxnSpPr>
        <xdr:cNvPr id="20" name="Rett pilkobling 19">
          <a:extLst>
            <a:ext uri="{FF2B5EF4-FFF2-40B4-BE49-F238E27FC236}">
              <a16:creationId xmlns:a16="http://schemas.microsoft.com/office/drawing/2014/main" id="{00000000-0008-0000-0400-000014000000}"/>
            </a:ext>
          </a:extLst>
        </xdr:cNvPr>
        <xdr:cNvCxnSpPr>
          <a:stCxn id="6" idx="3"/>
          <a:endCxn id="18" idx="1"/>
        </xdr:cNvCxnSpPr>
      </xdr:nvCxnSpPr>
      <xdr:spPr>
        <a:xfrm>
          <a:off x="9763125" y="7605713"/>
          <a:ext cx="590550" cy="952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609599</xdr:colOff>
      <xdr:row>20</xdr:row>
      <xdr:rowOff>66674</xdr:rowOff>
    </xdr:from>
    <xdr:to>
      <xdr:col>21</xdr:col>
      <xdr:colOff>600074</xdr:colOff>
      <xdr:row>25</xdr:row>
      <xdr:rowOff>95249</xdr:rowOff>
    </xdr:to>
    <xdr:sp macro="" textlink="">
      <xdr:nvSpPr>
        <xdr:cNvPr id="21" name="TekstSylinder 50">
          <a:extLst>
            <a:ext uri="{FF2B5EF4-FFF2-40B4-BE49-F238E27FC236}">
              <a16:creationId xmlns:a16="http://schemas.microsoft.com/office/drawing/2014/main" id="{00000000-0008-0000-0400-000015000000}"/>
            </a:ext>
            <a:ext uri="{147F2762-F138-4A5C-976F-8EAC2B608ADB}">
              <a16:predDERef xmlns:a16="http://schemas.microsoft.com/office/drawing/2014/main" pred="{00000000-0008-0000-0400-000032000000}"/>
            </a:ext>
          </a:extLst>
        </xdr:cNvPr>
        <xdr:cNvSpPr txBox="1"/>
      </xdr:nvSpPr>
      <xdr:spPr>
        <a:xfrm>
          <a:off x="10363199" y="3876674"/>
          <a:ext cx="30384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0">
            <a:solidFill>
              <a:schemeClr val="dk1"/>
            </a:solidFill>
            <a:latin typeface="+mn-lt"/>
            <a:ea typeface="+mn-lt"/>
            <a:cs typeface="+mn-lt"/>
          </a:endParaRPr>
        </a:p>
        <a:p>
          <a:pPr marL="0" indent="0"/>
          <a:r>
            <a:rPr lang="en-US" sz="1100">
              <a:solidFill>
                <a:schemeClr val="dk1"/>
              </a:solidFill>
              <a:latin typeface="+mn-lt"/>
              <a:ea typeface="+mn-lt"/>
              <a:cs typeface="+mn-lt"/>
            </a:rPr>
            <a:t>Alle automasjonssystemer skal kommunisere</a:t>
          </a:r>
          <a:r>
            <a:rPr lang="en-US" sz="1100" b="0" i="0" u="none" strike="noStrike">
              <a:solidFill>
                <a:schemeClr val="dk1"/>
              </a:solidFill>
              <a:latin typeface="Calibri" panose="020F0502020204030204" pitchFamily="34" charset="0"/>
              <a:cs typeface="Calibri" panose="020F0502020204030204" pitchFamily="34" charset="0"/>
            </a:rPr>
            <a:t> med toppsystem</a:t>
          </a:r>
          <a:r>
            <a:rPr lang="en-US" sz="1100">
              <a:solidFill>
                <a:schemeClr val="dk1"/>
              </a:solidFill>
              <a:latin typeface="+mn-lt"/>
              <a:ea typeface="+mn-lt"/>
              <a:cs typeface="+mn-lt"/>
            </a:rPr>
            <a:t> via teknisk nett. Nettverket driftes og administreres av Bergen kommune v/ansattservice.</a:t>
          </a:r>
        </a:p>
      </xdr:txBody>
    </xdr:sp>
    <xdr:clientData/>
  </xdr:twoCellAnchor>
  <xdr:twoCellAnchor>
    <xdr:from>
      <xdr:col>16</xdr:col>
      <xdr:colOff>0</xdr:colOff>
      <xdr:row>22</xdr:row>
      <xdr:rowOff>176212</xdr:rowOff>
    </xdr:from>
    <xdr:to>
      <xdr:col>16</xdr:col>
      <xdr:colOff>609599</xdr:colOff>
      <xdr:row>22</xdr:row>
      <xdr:rowOff>176213</xdr:rowOff>
    </xdr:to>
    <xdr:cxnSp macro="">
      <xdr:nvCxnSpPr>
        <xdr:cNvPr id="22" name="Rett pilkobling 21">
          <a:extLst>
            <a:ext uri="{FF2B5EF4-FFF2-40B4-BE49-F238E27FC236}">
              <a16:creationId xmlns:a16="http://schemas.microsoft.com/office/drawing/2014/main" id="{00000000-0008-0000-0400-000016000000}"/>
            </a:ext>
          </a:extLst>
        </xdr:cNvPr>
        <xdr:cNvCxnSpPr>
          <a:stCxn id="5" idx="3"/>
          <a:endCxn id="21" idx="1"/>
        </xdr:cNvCxnSpPr>
      </xdr:nvCxnSpPr>
      <xdr:spPr>
        <a:xfrm flipV="1">
          <a:off x="9753600" y="4367212"/>
          <a:ext cx="609599" cy="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xdr:colOff>
      <xdr:row>17</xdr:row>
      <xdr:rowOff>85725</xdr:rowOff>
    </xdr:from>
    <xdr:to>
      <xdr:col>13</xdr:col>
      <xdr:colOff>47625</xdr:colOff>
      <xdr:row>20</xdr:row>
      <xdr:rowOff>142875</xdr:rowOff>
    </xdr:to>
    <xdr:cxnSp macro="">
      <xdr:nvCxnSpPr>
        <xdr:cNvPr id="23" name="Rett linje 19">
          <a:extLst>
            <a:ext uri="{FF2B5EF4-FFF2-40B4-BE49-F238E27FC236}">
              <a16:creationId xmlns:a16="http://schemas.microsoft.com/office/drawing/2014/main" id="{00000000-0008-0000-0400-000017000000}"/>
            </a:ext>
          </a:extLst>
        </xdr:cNvPr>
        <xdr:cNvCxnSpPr>
          <a:cxnSpLocks/>
        </xdr:cNvCxnSpPr>
      </xdr:nvCxnSpPr>
      <xdr:spPr>
        <a:xfrm>
          <a:off x="7972425" y="3324225"/>
          <a:ext cx="0" cy="62865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304800</xdr:colOff>
      <xdr:row>24</xdr:row>
      <xdr:rowOff>114301</xdr:rowOff>
    </xdr:from>
    <xdr:to>
      <xdr:col>3</xdr:col>
      <xdr:colOff>266700</xdr:colOff>
      <xdr:row>29</xdr:row>
      <xdr:rowOff>133350</xdr:rowOff>
    </xdr:to>
    <xdr:sp macro="" textlink="">
      <xdr:nvSpPr>
        <xdr:cNvPr id="24" name="TekstSylinder 23">
          <a:extLst>
            <a:ext uri="{FF2B5EF4-FFF2-40B4-BE49-F238E27FC236}">
              <a16:creationId xmlns:a16="http://schemas.microsoft.com/office/drawing/2014/main" id="{00000000-0008-0000-0400-000018000000}"/>
            </a:ext>
          </a:extLst>
        </xdr:cNvPr>
        <xdr:cNvSpPr txBox="1"/>
      </xdr:nvSpPr>
      <xdr:spPr>
        <a:xfrm>
          <a:off x="304800" y="4686301"/>
          <a:ext cx="179070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SD-anlegg (560)</a:t>
          </a:r>
        </a:p>
        <a:p>
          <a:r>
            <a:rPr lang="nb-NO" sz="1100">
              <a:solidFill>
                <a:schemeClr val="dk1"/>
              </a:solidFill>
              <a:effectLst/>
              <a:latin typeface="+mn-lt"/>
              <a:ea typeface="+mn-ea"/>
              <a:cs typeface="+mn-cs"/>
            </a:rPr>
            <a:t>Fellesbetegnelse</a:t>
          </a:r>
          <a:r>
            <a:rPr lang="nb-NO" sz="1100" baseline="0">
              <a:solidFill>
                <a:schemeClr val="dk1"/>
              </a:solidFill>
              <a:effectLst/>
              <a:latin typeface="+mn-lt"/>
              <a:ea typeface="+mn-ea"/>
              <a:cs typeface="+mn-cs"/>
            </a:rPr>
            <a:t> for toppsystem, automasjonssystem og tilhørende utstyr.</a:t>
          </a:r>
          <a:endParaRPr lang="nb-NO">
            <a:effectLst/>
          </a:endParaRPr>
        </a:p>
      </xdr:txBody>
    </xdr:sp>
    <xdr:clientData/>
  </xdr:twoCellAnchor>
  <xdr:twoCellAnchor>
    <xdr:from>
      <xdr:col>3</xdr:col>
      <xdr:colOff>266700</xdr:colOff>
      <xdr:row>27</xdr:row>
      <xdr:rowOff>28576</xdr:rowOff>
    </xdr:from>
    <xdr:to>
      <xdr:col>4</xdr:col>
      <xdr:colOff>209550</xdr:colOff>
      <xdr:row>27</xdr:row>
      <xdr:rowOff>33338</xdr:rowOff>
    </xdr:to>
    <xdr:cxnSp macro="">
      <xdr:nvCxnSpPr>
        <xdr:cNvPr id="25" name="Rett pilkobling 24">
          <a:extLst>
            <a:ext uri="{FF2B5EF4-FFF2-40B4-BE49-F238E27FC236}">
              <a16:creationId xmlns:a16="http://schemas.microsoft.com/office/drawing/2014/main" id="{00000000-0008-0000-0400-000019000000}"/>
            </a:ext>
          </a:extLst>
        </xdr:cNvPr>
        <xdr:cNvCxnSpPr>
          <a:stCxn id="4" idx="1"/>
          <a:endCxn id="24" idx="3"/>
        </xdr:cNvCxnSpPr>
      </xdr:nvCxnSpPr>
      <xdr:spPr>
        <a:xfrm flipH="1" flipV="1">
          <a:off x="2095500" y="5172076"/>
          <a:ext cx="5524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6</xdr:row>
      <xdr:rowOff>152400</xdr:rowOff>
    </xdr:from>
    <xdr:to>
      <xdr:col>8</xdr:col>
      <xdr:colOff>314325</xdr:colOff>
      <xdr:row>20</xdr:row>
      <xdr:rowOff>104775</xdr:rowOff>
    </xdr:to>
    <xdr:cxnSp macro="">
      <xdr:nvCxnSpPr>
        <xdr:cNvPr id="26" name="Rett linje 19">
          <a:extLst>
            <a:ext uri="{FF2B5EF4-FFF2-40B4-BE49-F238E27FC236}">
              <a16:creationId xmlns:a16="http://schemas.microsoft.com/office/drawing/2014/main" id="{00000000-0008-0000-0400-00001A000000}"/>
            </a:ext>
          </a:extLst>
        </xdr:cNvPr>
        <xdr:cNvCxnSpPr>
          <a:cxnSpLocks/>
        </xdr:cNvCxnSpPr>
      </xdr:nvCxnSpPr>
      <xdr:spPr>
        <a:xfrm>
          <a:off x="5191125" y="1295400"/>
          <a:ext cx="0" cy="2619375"/>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476250</xdr:colOff>
      <xdr:row>20</xdr:row>
      <xdr:rowOff>92934</xdr:rowOff>
    </xdr:from>
    <xdr:to>
      <xdr:col>15</xdr:col>
      <xdr:colOff>318267</xdr:colOff>
      <xdr:row>25</xdr:row>
      <xdr:rowOff>54835</xdr:rowOff>
    </xdr:to>
    <xdr:sp macro="" textlink="">
      <xdr:nvSpPr>
        <xdr:cNvPr id="27" name="Rektangel 21">
          <a:extLst>
            <a:ext uri="{FF2B5EF4-FFF2-40B4-BE49-F238E27FC236}">
              <a16:creationId xmlns:a16="http://schemas.microsoft.com/office/drawing/2014/main" id="{00000000-0008-0000-0400-00001B000000}"/>
            </a:ext>
            <a:ext uri="{147F2762-F138-4A5C-976F-8EAC2B608ADB}">
              <a16:predDERef xmlns:a16="http://schemas.microsoft.com/office/drawing/2014/main" pred="{00000000-0008-0000-0300-00001B000000}"/>
            </a:ext>
          </a:extLst>
        </xdr:cNvPr>
        <xdr:cNvSpPr/>
      </xdr:nvSpPr>
      <xdr:spPr>
        <a:xfrm>
          <a:off x="3524250" y="3902934"/>
          <a:ext cx="593801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nb-NO"/>
            <a:t>Teknisk nett (</a:t>
          </a:r>
          <a:r>
            <a:rPr lang="nb-NO" sz="1800" kern="1200">
              <a:solidFill>
                <a:schemeClr val="lt1"/>
              </a:solidFill>
              <a:effectLst/>
              <a:latin typeface="+mn-lt"/>
              <a:ea typeface="+mn-ea"/>
              <a:cs typeface="+mn-cs"/>
            </a:rPr>
            <a:t>Bygg-SD-Vlan50</a:t>
          </a:r>
          <a:r>
            <a:rPr lang="nb-NO"/>
            <a:t>)</a:t>
          </a:r>
        </a:p>
      </xdr:txBody>
    </xdr:sp>
    <xdr:clientData/>
  </xdr:twoCellAnchor>
  <xdr:twoCellAnchor>
    <xdr:from>
      <xdr:col>5</xdr:col>
      <xdr:colOff>504825</xdr:colOff>
      <xdr:row>2</xdr:row>
      <xdr:rowOff>28575</xdr:rowOff>
    </xdr:from>
    <xdr:to>
      <xdr:col>11</xdr:col>
      <xdr:colOff>228601</xdr:colOff>
      <xdr:row>8</xdr:row>
      <xdr:rowOff>142875</xdr:rowOff>
    </xdr:to>
    <xdr:sp macro="" textlink="">
      <xdr:nvSpPr>
        <xdr:cNvPr id="28" name="Sky 27">
          <a:extLst>
            <a:ext uri="{FF2B5EF4-FFF2-40B4-BE49-F238E27FC236}">
              <a16:creationId xmlns:a16="http://schemas.microsoft.com/office/drawing/2014/main" id="{00000000-0008-0000-0400-00001C000000}"/>
            </a:ext>
          </a:extLst>
        </xdr:cNvPr>
        <xdr:cNvSpPr/>
      </xdr:nvSpPr>
      <xdr:spPr>
        <a:xfrm>
          <a:off x="3552825" y="409575"/>
          <a:ext cx="3381376" cy="1257300"/>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b-NO" sz="1800">
              <a:solidFill>
                <a:schemeClr val="lt1"/>
              </a:solidFill>
              <a:effectLst/>
              <a:latin typeface="+mn-lt"/>
              <a:ea typeface="+mn-ea"/>
              <a:cs typeface="+mn-cs"/>
            </a:rPr>
            <a:t>Eksterne system</a:t>
          </a:r>
          <a:endParaRPr lang="nb-NO" sz="1800">
            <a:effectLst/>
          </a:endParaRPr>
        </a:p>
        <a:p>
          <a:pPr algn="l"/>
          <a:endParaRPr lang="nb-NO" sz="1100"/>
        </a:p>
      </xdr:txBody>
    </xdr:sp>
    <xdr:clientData/>
  </xdr:twoCellAnchor>
  <xdr:twoCellAnchor>
    <xdr:from>
      <xdr:col>10</xdr:col>
      <xdr:colOff>581024</xdr:colOff>
      <xdr:row>13</xdr:row>
      <xdr:rowOff>9525</xdr:rowOff>
    </xdr:from>
    <xdr:to>
      <xdr:col>15</xdr:col>
      <xdr:colOff>308737</xdr:colOff>
      <xdr:row>17</xdr:row>
      <xdr:rowOff>161926</xdr:rowOff>
    </xdr:to>
    <xdr:sp macro="" textlink="">
      <xdr:nvSpPr>
        <xdr:cNvPr id="29" name="Rektangel 24">
          <a:extLst>
            <a:ext uri="{FF2B5EF4-FFF2-40B4-BE49-F238E27FC236}">
              <a16:creationId xmlns:a16="http://schemas.microsoft.com/office/drawing/2014/main" id="{00000000-0008-0000-0400-00001D000000}"/>
            </a:ext>
            <a:ext uri="{147F2762-F138-4A5C-976F-8EAC2B608ADB}">
              <a16:predDERef xmlns:a16="http://schemas.microsoft.com/office/drawing/2014/main" pred="{00000000-0008-0000-0300-000018000000}"/>
            </a:ext>
          </a:extLst>
        </xdr:cNvPr>
        <xdr:cNvSpPr/>
      </xdr:nvSpPr>
      <xdr:spPr>
        <a:xfrm>
          <a:off x="6677024" y="2486025"/>
          <a:ext cx="2775713"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Toppsystem</a:t>
          </a:r>
        </a:p>
      </xdr:txBody>
    </xdr:sp>
    <xdr:clientData/>
  </xdr:twoCellAnchor>
  <xdr:twoCellAnchor>
    <xdr:from>
      <xdr:col>11</xdr:col>
      <xdr:colOff>225783</xdr:colOff>
      <xdr:row>5</xdr:row>
      <xdr:rowOff>85725</xdr:rowOff>
    </xdr:from>
    <xdr:to>
      <xdr:col>11</xdr:col>
      <xdr:colOff>600075</xdr:colOff>
      <xdr:row>5</xdr:row>
      <xdr:rowOff>95251</xdr:rowOff>
    </xdr:to>
    <xdr:cxnSp macro="">
      <xdr:nvCxnSpPr>
        <xdr:cNvPr id="30" name="Rett pilkobling 29">
          <a:extLst>
            <a:ext uri="{FF2B5EF4-FFF2-40B4-BE49-F238E27FC236}">
              <a16:creationId xmlns:a16="http://schemas.microsoft.com/office/drawing/2014/main" id="{00000000-0008-0000-0400-00001E000000}"/>
            </a:ext>
          </a:extLst>
        </xdr:cNvPr>
        <xdr:cNvCxnSpPr>
          <a:stCxn id="28" idx="0"/>
          <a:endCxn id="2" idx="1"/>
        </xdr:cNvCxnSpPr>
      </xdr:nvCxnSpPr>
      <xdr:spPr>
        <a:xfrm>
          <a:off x="6931383" y="1038225"/>
          <a:ext cx="374292" cy="9526"/>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19050</xdr:rowOff>
    </xdr:from>
    <xdr:to>
      <xdr:col>8</xdr:col>
      <xdr:colOff>9525</xdr:colOff>
      <xdr:row>2</xdr:row>
      <xdr:rowOff>209550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85800" y="342900"/>
          <a:ext cx="4808220" cy="13716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twoCellAnchor>
    <xdr:from>
      <xdr:col>0</xdr:col>
      <xdr:colOff>19050</xdr:colOff>
      <xdr:row>16</xdr:row>
      <xdr:rowOff>38100</xdr:rowOff>
    </xdr:from>
    <xdr:to>
      <xdr:col>8</xdr:col>
      <xdr:colOff>28575</xdr:colOff>
      <xdr:row>16</xdr:row>
      <xdr:rowOff>266700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22860" y="2598420"/>
          <a:ext cx="5494020" cy="12192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oneCellAnchor>
    <xdr:from>
      <xdr:col>3</xdr:col>
      <xdr:colOff>857250</xdr:colOff>
      <xdr:row>0</xdr:row>
      <xdr:rowOff>66675</xdr:rowOff>
    </xdr:from>
    <xdr:ext cx="1356360" cy="251460"/>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857250</xdr:colOff>
      <xdr:row>0</xdr:row>
      <xdr:rowOff>66675</xdr:rowOff>
    </xdr:from>
    <xdr:ext cx="1356360" cy="251460"/>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1</xdr:col>
          <xdr:colOff>323850</xdr:colOff>
          <xdr:row>19</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133350</xdr:rowOff>
        </xdr:from>
        <xdr:to>
          <xdr:col>5</xdr:col>
          <xdr:colOff>304800</xdr:colOff>
          <xdr:row>19</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167640</xdr:colOff>
      <xdr:row>0</xdr:row>
      <xdr:rowOff>129540</xdr:rowOff>
    </xdr:from>
    <xdr:to>
      <xdr:col>11</xdr:col>
      <xdr:colOff>137160</xdr:colOff>
      <xdr:row>5</xdr:row>
      <xdr:rowOff>0</xdr:rowOff>
    </xdr:to>
    <xdr:pic>
      <xdr:nvPicPr>
        <xdr:cNvPr id="2" name="Picture 1" descr="http://amalie/info_/logobank/Bergenk2.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87640" y="129540"/>
          <a:ext cx="731520"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228C564D-61B0-4A2F-BF86-C7A769963A02}">
    <nsvFilter filterId="{6F6134AE-7FBB-43EF-8907-86BE05A8D4C0}" ref="B1:AC1239" tableId="4">
      <columnFilter colId="17" id="{33B51CA0-9E78-4961-B110-88D47E0574B5}">
        <filter colId="17">
          <x:filters>
            <x:filter val="x"/>
          </x:filters>
        </filter>
      </columnFilter>
      <columnFilter colId="22" id="{ABE2A95E-F5EA-4692-98C0-F7BB2D761CBB}">
        <filter colId="22">
          <x:customFilters>
            <x:customFilter operator="notEqual" val=" "/>
          </x:customFilters>
        </filter>
      </columnFilter>
      <sortRules>
        <sortRule colId="0" id="{4CFBE92B-0D9B-451B-9FF1-D891638FA7B7}">
          <sortCondition ref="B1:B1239"/>
        </sortRule>
      </sortRules>
    </nsvFilter>
  </namedSheetView>
  <namedSheetView name="Vis1" id="{884DFD02-69EE-40B9-B2C3-16C7A24D3073}">
    <nsvFilter filterId="{6F6134AE-7FBB-43EF-8907-86BE05A8D4C0}" ref="B1:AC1239" tableId="4">
      <columnFilter colId="17" id="{33B51CA0-9E78-4961-B110-88D47E0574B5}">
        <filter colId="17">
          <x:filters blank="1"/>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6134AE-7FBB-43EF-8907-86BE05A8D4C0}" name="Kravtabell" displayName="Kravtabell" ref="B1:AC1239" totalsRowShown="0" headerRowDxfId="67" headerRowBorderDxfId="66">
  <autoFilter ref="B1:AC1239" xr:uid="{6F6134AE-7FBB-43EF-8907-86BE05A8D4C0}"/>
  <sortState xmlns:xlrd2="http://schemas.microsoft.com/office/spreadsheetml/2017/richdata2" ref="B2:AC987">
    <sortCondition ref="B1:B987"/>
  </sortState>
  <tableColumns count="28">
    <tableColumn id="21" xr3:uid="{4CFBE92B-0D9B-451B-9FF1-D891638FA7B7}" name="Krav ID" dataDxfId="65"/>
    <tableColumn id="1" xr3:uid="{1306DAEC-84E6-46E2-B808-09B1BE99B2BF}" name="1 Siffer" dataDxfId="64">
      <calculatedColumnFormula>_xlfn.XLOOKUP(Kravtabell[[#This Row],[3 Siffer]],Bygningsdeler[Kombinert 3],Bygningsdeler[Kombinert 1],"",0,1)</calculatedColumnFormula>
    </tableColumn>
    <tableColumn id="2" xr3:uid="{85FCD049-7514-4ADD-AC81-506C40325E1A}" name="2 Siffer" dataDxfId="63">
      <calculatedColumnFormula>_xlfn.XLOOKUP(Kravtabell[[#This Row],[3 Siffer]],Bygningsdeler[Kombinert 3],Bygningsdeler[Kombinert 2],"",0,1)</calculatedColumnFormula>
    </tableColumn>
    <tableColumn id="3" xr3:uid="{64681A15-B158-4D18-BB47-2CFF0BCFC68D}" name="3 Siffer" dataDxfId="62">
      <calculatedColumnFormula>_xlfn.XLOOKUP(Kravtabell[[#This Row],[3 sifret kode (for inntasting)
Slår opp bygningsdel]],Bygningsdeler[Siffer 3],Bygningsdeler[Kombinert 3],"FEIL",0,1)</calculatedColumnFormula>
    </tableColumn>
    <tableColumn id="22" xr3:uid="{94879274-B380-49AF-85FF-BB271EC56A62}" name="3 sifret kode (for inntasting)_x000a_Slår opp bygningsdel" dataDxfId="61"/>
    <tableColumn id="4" xr3:uid="{0F61BF6C-69BC-4BB3-B466-9ADE8F442178}" name="Krav" dataDxfId="60"/>
    <tableColumn id="23" xr3:uid="{6050FD21-74CA-4295-88F3-67A8250F2946}" name="Begrunnelse" dataDxfId="59"/>
    <tableColumn id="6" xr3:uid="{D3914093-6465-4604-9CF7-83FC57C5F738}" name="Kommentar" dataDxfId="58"/>
    <tableColumn id="28" xr3:uid="{01A0DE39-0F91-4B72-B40D-B91DF77CAB8A}" name="2 Arkitekt / RIB" dataDxfId="57"/>
    <tableColumn id="8" xr3:uid="{4DE4A535-6E41-4947-99E7-11109361910A}" name="3 RIV / VVS" dataDxfId="56"/>
    <tableColumn id="9" xr3:uid="{D485EFFE-6A6F-4AA0-9784-28D2625379F6}" name="4 RIE / elektro" dataDxfId="55"/>
    <tableColumn id="10" xr3:uid="{967C0BF5-32B5-4775-92C0-CD1FE63221B2}" name="5 Automasjon" dataDxfId="54"/>
    <tableColumn id="11" xr3:uid="{7F21FF8B-3D44-43AF-B549-70A377258C38}" name="6 Andre installasjoner" dataDxfId="53"/>
    <tableColumn id="27" xr3:uid="{F4D0D1FB-7A6A-4AB6-A64C-0F3706C8B748}" name="Adgangskontroll" dataDxfId="52"/>
    <tableColumn id="26" xr3:uid="{D535CE77-13A4-4078-B785-E5B705CB2A11}" name="Dørmiljø, lås og beslag" dataDxfId="51"/>
    <tableColumn id="31" xr3:uid="{993097DC-3BF5-4073-8276-AF70BB82BB8C}" name="Radon" dataDxfId="50"/>
    <tableColumn id="12" xr3:uid="{D347A55E-A4AC-422B-ACBE-1096717B3701}" name="7 utendørs / LARK" dataDxfId="49"/>
    <tableColumn id="20" xr3:uid="{33B51CA0-9E78-4961-B110-88D47E0574B5}" name="8 RIBrann" dataDxfId="48"/>
    <tableColumn id="13" xr3:uid="{BE2B6394-EB32-459E-AEC9-A4BA7B11285E}" name="Skole" dataDxfId="47"/>
    <tableColumn id="14" xr3:uid="{267732B7-C96A-4EA3-8D7F-61D066A7E28C}" name="Barnehage" dataDxfId="46"/>
    <tableColumn id="15" xr3:uid="{DF9A5EEB-FE53-4D02-A5DF-B7018BA14CBC}" name="Sykehjem / helsebygg" dataDxfId="45"/>
    <tableColumn id="16" xr3:uid="{9860BB1F-5AD1-4C5E-B8E7-7A9AC0A30C62}" name="Idrettsbygg" dataDxfId="44"/>
    <tableColumn id="17" xr3:uid="{ABE2A95E-F5EA-4692-98C0-F7BB2D761CBB}" name="Andre bygg" dataDxfId="43"/>
    <tableColumn id="18" xr3:uid="{39799BF5-279D-4211-A37C-C58EAC107C7A}" name="Nybygg / rehab_x000a_(EFU prosjekter)" dataDxfId="42"/>
    <tableColumn id="19" xr3:uid="{B4215458-62FB-4B64-BEFA-8DED0749387B}" name="Eksisterende bygg_x000a_(Interne EBE prosjekter)" dataDxfId="41"/>
    <tableColumn id="36" xr3:uid="{E0A7791D-B20D-48F8-A034-DFCD37F8B4A1}" name="Alle bygg" dataDxfId="40"/>
    <tableColumn id="37" xr3:uid="{5F7BD9F4-D1CA-4AE6-B41B-D3AAB6E646F9}" name="IKKE FERDIG - Merking" dataDxfId="39"/>
    <tableColumn id="24" xr3:uid="{6A8557B7-E5BD-4CD1-8E4E-A30137265F77}" name="IKKE FERDIG - FDV" dataDxfId="38"/>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CAFD0A-2ED4-4B98-916E-320D60FFC9EE}" name="Systemoppbygging_lås" displayName="Systemoppbygging_lås" ref="B3:G19" totalsRowShown="0" headerRowDxfId="37" headerRowBorderDxfId="36" tableBorderDxfId="35">
  <autoFilter ref="B3:G19" xr:uid="{06CAFD0A-2ED4-4B98-916E-320D60FFC9EE}"/>
  <tableColumns count="6">
    <tableColumn id="1" xr3:uid="{7DE16AEF-383A-450A-A614-951C6AE019A2}" name="Nummer" dataDxfId="34"/>
    <tableColumn id="2" xr3:uid="{75446B0A-228B-46CD-97EF-5C1983514F7A}" name="Romfunksjon" dataDxfId="33"/>
    <tableColumn id="3" xr3:uid="{071FE77F-A437-4FC6-8B3A-1D400A50F3B5}" name="Beskrivelse" dataDxfId="32"/>
    <tableColumn id="4" xr3:uid="{F13D28EE-441A-4829-927E-4896859790F5}" name="Antall" dataDxfId="31"/>
    <tableColumn id="5" xr3:uid="{E322AEE3-6168-4269-B39A-3E599ED17D30}" name="Tildeles" dataDxfId="30"/>
    <tableColumn id="6" xr3:uid="{126E76E1-E025-4A6B-B125-09B8EA1B4928}" name="BB‑Safe"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72E85A-D331-46A8-B2CF-7EEBA006527A}" name="Tabell_for_loggeintervall" displayName="Tabell_for_loggeintervall" ref="B26:G52" totalsRowShown="0" headerRowDxfId="28" headerRowBorderDxfId="27" tableBorderDxfId="26">
  <autoFilter ref="B26:G52" xr:uid="{7D72E85A-D331-46A8-B2CF-7EEBA006527A}"/>
  <tableColumns count="6">
    <tableColumn id="1" xr3:uid="{69636F04-5AF1-4110-B517-4E1F03570EC1}" name="System" dataDxfId="25"/>
    <tableColumn id="2" xr3:uid="{99282CCC-D29B-4368-B286-E363718ADB63}" name="Komponent" dataDxfId="24"/>
    <tableColumn id="3" xr3:uid="{25C8ACD5-11C6-4888-91DA-C57B3C2C4553}" name="Det som skal logges" dataDxfId="23"/>
    <tableColumn id="4" xr3:uid="{C63E2083-310E-4070-BE83-B1557C1C5E2A}" name="Enhet" dataDxfId="22"/>
    <tableColumn id="5" xr3:uid="{0BF4A0E8-EE3C-46DB-82CA-0DDF3718DE17}" name="Intervall &lt;30 dager" dataDxfId="21"/>
    <tableColumn id="6" xr3:uid="{47EADCE0-2785-4724-955C-AC94A702B341}" name="Intervall &gt;30 dager"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2972DF-85E5-43B6-B8DC-205A98A38277}" name="Tabell6" displayName="Tabell6" ref="B58:E72" totalsRowShown="0" headerRowDxfId="19" dataDxfId="18" tableBorderDxfId="17">
  <autoFilter ref="B58:E72" xr:uid="{F62972DF-85E5-43B6-B8DC-205A98A38277}"/>
  <tableColumns count="4">
    <tableColumn id="1" xr3:uid="{844D1A02-0E91-4EF0-939B-7468CB671F04}" name="Signal" dataDxfId="16"/>
    <tableColumn id="2" xr3:uid="{ECE62CC0-BE18-4C8F-90A9-BDF04078CEFD}" name="Nøyaktighet" dataDxfId="15"/>
    <tableColumn id="3" xr3:uid="{F30DE4BB-5BB4-4C58-967A-C2263955FD13}" name="Eksempel" dataDxfId="14"/>
    <tableColumn id="4" xr3:uid="{B273EF85-68BE-4D0D-981D-0228DD36EDB2}" name="Enhet" dataDxfId="1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473E6-5FAE-439C-A1B3-5D0E07D42720}" name="Bygningsdeler" displayName="Bygningsdeler" ref="A1:I334" totalsRowShown="0">
  <autoFilter ref="A1:I334" xr:uid="{5F7473E6-5FAE-439C-A1B3-5D0E07D42720}"/>
  <tableColumns count="9">
    <tableColumn id="1" xr3:uid="{BAFE3F45-AB53-4F35-A3E6-D903C71EDCA4}" name="Siffer 1"/>
    <tableColumn id="2" xr3:uid="{3374BF9E-685C-414C-B50D-B9A2A4C92E91}" name="Overskrift 1"/>
    <tableColumn id="3" xr3:uid="{95C2BF13-CB90-40DB-B611-284859424451}" name="Siffer 2"/>
    <tableColumn id="4" xr3:uid="{205922BE-9152-4B4E-A943-5A944764590E}" name="Overskrift 2"/>
    <tableColumn id="5" xr3:uid="{55CB4083-6149-4DC8-8DA8-575689B63BC9}" name="Siffer 3"/>
    <tableColumn id="6" xr3:uid="{F5251719-C6EC-494D-BEB8-8AA924AA8D92}" name="Overskrift 3"/>
    <tableColumn id="7" xr3:uid="{E81E2F3C-EA84-4FFA-AC5D-591EC7CE3828}" name="Kombinert 1" dataDxfId="12">
      <calculatedColumnFormula>Bygningsdeler[[#This Row],[Siffer 1]]&amp;" "&amp;Bygningsdeler[[#This Row],[Overskrift 1]]</calculatedColumnFormula>
    </tableColumn>
    <tableColumn id="8" xr3:uid="{D0D92686-3167-43F5-9970-551960CFE48C}" name="Kombinert 2" dataDxfId="11">
      <calculatedColumnFormula>Bygningsdeler[[#This Row],[Siffer 2]]&amp;" "&amp;Bygningsdeler[[#This Row],[Overskrift 2]]</calculatedColumnFormula>
    </tableColumn>
    <tableColumn id="9" xr3:uid="{E3E79168-1CCF-4916-B3A2-1871AC931FAD}" name="Kombinert 3" dataDxfId="10">
      <calculatedColumnFormula>Bygningsdeler[[#This Row],[Siffer 3]]&amp;" "&amp;Bygningsdeler[[#This Row],[Overskrift 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689E98-79A8-4F01-8930-D59423D0451D}" name="Tabell2" displayName="Tabell2" ref="B3:E113" totalsRowShown="0">
  <autoFilter ref="B3:E113" xr:uid="{DE689E98-79A8-4F01-8930-D59423D0451D}"/>
  <tableColumns count="4">
    <tableColumn id="1" xr3:uid="{8597BB6A-69E2-4E7F-9BAE-C6C6199CC950}" name="Krav id"/>
    <tableColumn id="2" xr3:uid="{C0C545BA-A1A8-403C-BD46-226E7D496542}" name="beskrivelse" dataDxfId="9"/>
    <tableColumn id="3" xr3:uid="{314CB689-6586-4410-8A6D-2C478A3B753C}" name="dato" dataDxfId="8"/>
    <tableColumn id="4" xr3:uid="{0BD816C0-679D-4E4D-8DD4-365013666AE0}" name="revisjon ved ending"/>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hyperlink" Target="https://www.bergen.kommune.no/innbyggerhjelpen/naring-avgifter-og-anskaffelser/anskaffelser/leverandorkrav/standardkrav-til-leverandorer-i-byggeprosjekter" TargetMode="External"/><Relationship Id="rId7" Type="http://schemas.openxmlformats.org/officeDocument/2006/relationships/table" Target="../tables/table1.xml"/><Relationship Id="rId2" Type="http://schemas.openxmlformats.org/officeDocument/2006/relationships/hyperlink" Target="https://www.w3.org/TR/WCAG21/" TargetMode="External"/><Relationship Id="rId1" Type="http://schemas.openxmlformats.org/officeDocument/2006/relationships/hyperlink" Target="https://dok.statsbygg.no/wp-content/uploads/2023/07/PA-5601-BAS-Vedlegg-5-BACnet-merkemanual.pdf" TargetMode="External"/><Relationship Id="rId6" Type="http://schemas.openxmlformats.org/officeDocument/2006/relationships/printerSettings" Target="../printerSettings/printerSettings2.bin"/><Relationship Id="rId5" Type="http://schemas.openxmlformats.org/officeDocument/2006/relationships/hyperlink" Target="https://www.bergen.kommune.no/innbyggerhjelpen/naring-avgifter-og-anskaffelser/anskaffelser/leverandorkrav/standardkrav-til-leverandorer-i-byggeprosjekter" TargetMode="External"/><Relationship Id="rId4" Type="http://schemas.openxmlformats.org/officeDocument/2006/relationships/hyperlink" Target="https://www.bergen.kommune.no/innbyggerhjelpen/naring-avgifter-og-anskaffelser/anskaffelser/leverandorkrav/standardkrav-til-leverandorer-i-byggeprosjekter"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568-9C5B-49A9-9CE6-B8C2DE3A4C51}">
  <sheetPr>
    <tabColor rgb="FF5B9BD5"/>
  </sheetPr>
  <dimension ref="A1"/>
  <sheetViews>
    <sheetView tabSelected="1" zoomScaleNormal="100" workbookViewId="0"/>
  </sheetViews>
  <sheetFormatPr baseColWidth="10" defaultColWidth="9.1796875" defaultRowHeight="14.5" x14ac:dyDescent="0.3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2C12-E911-40BC-9B6A-BF922634712E}">
  <dimension ref="A1:N39"/>
  <sheetViews>
    <sheetView zoomScaleNormal="100" workbookViewId="0">
      <selection activeCell="F38" sqref="F38"/>
    </sheetView>
  </sheetViews>
  <sheetFormatPr baseColWidth="10" defaultColWidth="11.453125" defaultRowHeight="12.5" x14ac:dyDescent="0.25"/>
  <cols>
    <col min="1" max="1" width="9.1796875" style="193" customWidth="1"/>
    <col min="2" max="2" width="14.26953125" style="193" customWidth="1"/>
    <col min="3" max="3" width="27.1796875" style="193" customWidth="1"/>
    <col min="4" max="5" width="10.453125" style="193" customWidth="1"/>
    <col min="6" max="6" width="7.453125" style="193" customWidth="1"/>
    <col min="7" max="7" width="8.453125" style="193" customWidth="1"/>
    <col min="8" max="8" width="9.1796875" style="193" customWidth="1"/>
    <col min="9" max="9" width="6.7265625" style="193" customWidth="1"/>
    <col min="10" max="10" width="7.54296875" style="193" customWidth="1"/>
    <col min="11" max="11" width="21.54296875" style="193" customWidth="1"/>
    <col min="12" max="12" width="8.54296875" style="193" customWidth="1"/>
    <col min="13" max="16384" width="11.453125" style="193"/>
  </cols>
  <sheetData>
    <row r="1" spans="1:14" ht="18.5" thickBot="1" x14ac:dyDescent="0.45">
      <c r="A1" s="445" t="s">
        <v>1944</v>
      </c>
      <c r="B1" s="445"/>
      <c r="C1" s="450"/>
      <c r="D1" s="451"/>
      <c r="E1" s="452"/>
      <c r="F1" s="459" t="s">
        <v>1945</v>
      </c>
      <c r="G1" s="460"/>
      <c r="H1" s="460"/>
      <c r="I1" s="460"/>
      <c r="J1" s="434"/>
      <c r="K1" s="235"/>
      <c r="N1" s="193" t="s">
        <v>1946</v>
      </c>
    </row>
    <row r="2" spans="1:14" ht="16" thickBot="1" x14ac:dyDescent="0.4">
      <c r="A2" s="228" t="s">
        <v>1857</v>
      </c>
      <c r="B2" s="228" t="s">
        <v>1947</v>
      </c>
      <c r="C2" s="234" t="s">
        <v>1948</v>
      </c>
      <c r="D2" s="228" t="s">
        <v>1949</v>
      </c>
      <c r="E2" s="463" t="s">
        <v>1950</v>
      </c>
      <c r="F2" s="434"/>
    </row>
    <row r="3" spans="1:14" ht="16" thickBot="1" x14ac:dyDescent="0.4">
      <c r="A3" s="233" t="s">
        <v>791</v>
      </c>
      <c r="B3" s="208" t="s">
        <v>791</v>
      </c>
      <c r="C3" s="232"/>
      <c r="D3" s="231" t="s">
        <v>791</v>
      </c>
      <c r="E3" s="461" t="s">
        <v>791</v>
      </c>
      <c r="F3" s="462"/>
    </row>
    <row r="4" spans="1:14" ht="18" thickBot="1" x14ac:dyDescent="0.4">
      <c r="A4" s="446" t="s">
        <v>1951</v>
      </c>
      <c r="B4" s="446"/>
      <c r="C4" s="446"/>
      <c r="D4" s="206"/>
      <c r="E4" s="230"/>
    </row>
    <row r="5" spans="1:14" ht="16" thickBot="1" x14ac:dyDescent="0.4">
      <c r="A5" s="447" t="s">
        <v>1952</v>
      </c>
      <c r="B5" s="447"/>
      <c r="C5" s="447"/>
      <c r="D5" s="206"/>
      <c r="E5" s="229"/>
    </row>
    <row r="6" spans="1:14" ht="16" thickBot="1" x14ac:dyDescent="0.4">
      <c r="A6" s="447" t="s">
        <v>1953</v>
      </c>
      <c r="B6" s="447"/>
      <c r="C6" s="447"/>
      <c r="D6" s="206"/>
      <c r="E6" s="453" t="s">
        <v>1954</v>
      </c>
      <c r="F6" s="451"/>
      <c r="G6" s="452"/>
      <c r="H6" s="461"/>
      <c r="I6" s="464"/>
      <c r="J6" s="465"/>
      <c r="K6" s="440" t="s">
        <v>1955</v>
      </c>
      <c r="L6" s="441"/>
    </row>
    <row r="7" spans="1:14" ht="16" thickBot="1" x14ac:dyDescent="0.4">
      <c r="A7" s="457" t="s">
        <v>1956</v>
      </c>
      <c r="B7" s="458"/>
      <c r="C7" s="454"/>
      <c r="D7" s="454"/>
      <c r="E7" s="444"/>
      <c r="F7" s="228" t="s">
        <v>1957</v>
      </c>
      <c r="G7" s="443"/>
      <c r="H7" s="454"/>
      <c r="I7" s="444"/>
      <c r="J7" s="228" t="s">
        <v>1958</v>
      </c>
      <c r="K7" s="443"/>
      <c r="L7" s="444"/>
    </row>
    <row r="8" spans="1:14" ht="16.5" customHeight="1" thickBot="1" x14ac:dyDescent="0.35">
      <c r="A8" s="227" t="s">
        <v>1959</v>
      </c>
      <c r="B8" s="455" t="s">
        <v>1960</v>
      </c>
      <c r="C8" s="456"/>
      <c r="D8" s="226" t="s">
        <v>1844</v>
      </c>
      <c r="E8" s="226" t="s">
        <v>1829</v>
      </c>
      <c r="F8" s="225" t="s">
        <v>1961</v>
      </c>
      <c r="G8" s="224" t="s">
        <v>1962</v>
      </c>
      <c r="H8" s="223" t="s">
        <v>1963</v>
      </c>
      <c r="I8" s="223" t="s">
        <v>1964</v>
      </c>
      <c r="J8" s="222" t="s">
        <v>1965</v>
      </c>
      <c r="K8" s="421" t="s">
        <v>7</v>
      </c>
      <c r="L8" s="422"/>
    </row>
    <row r="9" spans="1:14" ht="16.5" customHeight="1" x14ac:dyDescent="0.3">
      <c r="A9" s="205">
        <v>1</v>
      </c>
      <c r="B9" s="448"/>
      <c r="C9" s="449"/>
      <c r="D9" s="201"/>
      <c r="E9" s="201"/>
      <c r="F9" s="203"/>
      <c r="G9" s="202"/>
      <c r="H9" s="203"/>
      <c r="I9" s="203"/>
      <c r="J9" s="203"/>
      <c r="K9" s="426"/>
      <c r="L9" s="427"/>
    </row>
    <row r="10" spans="1:14" ht="16.5" customHeight="1" x14ac:dyDescent="0.3">
      <c r="A10" s="200">
        <v>2</v>
      </c>
      <c r="B10" s="428"/>
      <c r="C10" s="430"/>
      <c r="D10" s="220"/>
      <c r="E10" s="220"/>
      <c r="F10" s="197"/>
      <c r="G10" s="198"/>
      <c r="H10" s="197"/>
      <c r="I10" s="197"/>
      <c r="J10" s="197"/>
      <c r="K10" s="419"/>
      <c r="L10" s="420"/>
    </row>
    <row r="11" spans="1:14" ht="16.5" customHeight="1" x14ac:dyDescent="0.3">
      <c r="A11" s="200">
        <v>3</v>
      </c>
      <c r="B11" s="428"/>
      <c r="C11" s="430"/>
      <c r="D11" s="220"/>
      <c r="E11" s="220"/>
      <c r="F11" s="197"/>
      <c r="G11" s="198"/>
      <c r="H11" s="197"/>
      <c r="I11" s="197"/>
      <c r="J11" s="197"/>
      <c r="K11" s="419"/>
      <c r="L11" s="420"/>
      <c r="M11" s="221"/>
    </row>
    <row r="12" spans="1:14" ht="16.5" customHeight="1" x14ac:dyDescent="0.3">
      <c r="A12" s="200">
        <v>4</v>
      </c>
      <c r="B12" s="428"/>
      <c r="C12" s="430"/>
      <c r="D12" s="220"/>
      <c r="E12" s="220"/>
      <c r="F12" s="197"/>
      <c r="G12" s="198"/>
      <c r="H12" s="197"/>
      <c r="I12" s="197"/>
      <c r="J12" s="197"/>
      <c r="K12" s="419"/>
      <c r="L12" s="420"/>
    </row>
    <row r="13" spans="1:14" ht="16.5" customHeight="1" x14ac:dyDescent="0.3">
      <c r="A13" s="200">
        <v>5</v>
      </c>
      <c r="B13" s="431"/>
      <c r="C13" s="432"/>
      <c r="D13" s="220"/>
      <c r="E13" s="220"/>
      <c r="F13" s="197"/>
      <c r="G13" s="198"/>
      <c r="H13" s="197"/>
      <c r="I13" s="197"/>
      <c r="J13" s="197"/>
      <c r="K13" s="419"/>
      <c r="L13" s="420"/>
    </row>
    <row r="14" spans="1:14" ht="16.5" customHeight="1" x14ac:dyDescent="0.3">
      <c r="A14" s="200">
        <v>6</v>
      </c>
      <c r="B14" s="428"/>
      <c r="C14" s="429"/>
      <c r="D14" s="220"/>
      <c r="E14" s="220"/>
      <c r="F14" s="197"/>
      <c r="G14" s="198"/>
      <c r="H14" s="197"/>
      <c r="I14" s="197"/>
      <c r="J14" s="197"/>
      <c r="K14" s="419"/>
      <c r="L14" s="420"/>
    </row>
    <row r="15" spans="1:14" ht="16.5" customHeight="1" x14ac:dyDescent="0.3">
      <c r="A15" s="200">
        <v>7</v>
      </c>
      <c r="B15" s="428"/>
      <c r="C15" s="430"/>
      <c r="D15" s="220"/>
      <c r="E15" s="220"/>
      <c r="F15" s="197"/>
      <c r="G15" s="198"/>
      <c r="H15" s="197"/>
      <c r="I15" s="197"/>
      <c r="J15" s="197"/>
      <c r="K15" s="419"/>
      <c r="L15" s="420"/>
    </row>
    <row r="16" spans="1:14" ht="16.5" customHeight="1" x14ac:dyDescent="0.3">
      <c r="A16" s="200">
        <v>8</v>
      </c>
      <c r="B16" s="428"/>
      <c r="C16" s="429"/>
      <c r="D16" s="220"/>
      <c r="E16" s="220"/>
      <c r="F16" s="197"/>
      <c r="G16" s="198"/>
      <c r="H16" s="197"/>
      <c r="I16" s="197"/>
      <c r="J16" s="197"/>
      <c r="K16" s="419"/>
      <c r="L16" s="423"/>
    </row>
    <row r="17" spans="1:12" ht="16.5" customHeight="1" thickBot="1" x14ac:dyDescent="0.35">
      <c r="A17" s="219">
        <v>9</v>
      </c>
      <c r="B17" s="428"/>
      <c r="C17" s="430"/>
      <c r="D17" s="218"/>
      <c r="E17" s="218"/>
      <c r="F17" s="216"/>
      <c r="G17" s="217"/>
      <c r="H17" s="216"/>
      <c r="I17" s="216"/>
      <c r="J17" s="216"/>
      <c r="K17" s="419"/>
      <c r="L17" s="420"/>
    </row>
    <row r="18" spans="1:12" ht="16.5" customHeight="1" thickBot="1" x14ac:dyDescent="0.4">
      <c r="A18" s="468" t="s">
        <v>1966</v>
      </c>
      <c r="B18" s="469"/>
      <c r="C18" s="470"/>
      <c r="D18" s="206"/>
      <c r="E18" s="438" t="s">
        <v>1967</v>
      </c>
      <c r="F18" s="439"/>
      <c r="G18" s="206" t="s">
        <v>1968</v>
      </c>
      <c r="H18" s="206" t="s">
        <v>1969</v>
      </c>
      <c r="I18" s="215"/>
      <c r="J18" s="214"/>
      <c r="K18" s="424"/>
      <c r="L18" s="437"/>
    </row>
    <row r="19" spans="1:12" ht="16.5" customHeight="1" thickBot="1" x14ac:dyDescent="0.4">
      <c r="A19" s="468" t="s">
        <v>1970</v>
      </c>
      <c r="B19" s="471"/>
      <c r="C19" s="472"/>
      <c r="D19" s="206"/>
      <c r="E19" s="433" t="s">
        <v>1971</v>
      </c>
      <c r="F19" s="434"/>
      <c r="G19" s="212" t="s">
        <v>791</v>
      </c>
      <c r="H19" s="211"/>
      <c r="I19" s="213"/>
      <c r="J19" s="197"/>
      <c r="K19" s="419"/>
      <c r="L19" s="442"/>
    </row>
    <row r="20" spans="1:12" ht="16.5" customHeight="1" thickBot="1" x14ac:dyDescent="0.4">
      <c r="A20" s="468" t="s">
        <v>1953</v>
      </c>
      <c r="B20" s="471"/>
      <c r="C20" s="472"/>
      <c r="D20" s="206"/>
      <c r="E20" s="433" t="s">
        <v>1972</v>
      </c>
      <c r="F20" s="434"/>
      <c r="G20" s="212" t="s">
        <v>791</v>
      </c>
      <c r="H20" s="211"/>
      <c r="I20" s="210"/>
      <c r="J20" s="209"/>
      <c r="K20" s="435"/>
      <c r="L20" s="436"/>
    </row>
    <row r="21" spans="1:12" ht="16.5" customHeight="1" thickBot="1" x14ac:dyDescent="0.35">
      <c r="A21" s="208" t="s">
        <v>1959</v>
      </c>
      <c r="B21" s="421" t="s">
        <v>1960</v>
      </c>
      <c r="C21" s="422"/>
      <c r="D21" s="207" t="s">
        <v>1844</v>
      </c>
      <c r="E21" s="206" t="s">
        <v>1829</v>
      </c>
      <c r="F21" s="207" t="s">
        <v>1961</v>
      </c>
      <c r="G21" s="206" t="s">
        <v>1962</v>
      </c>
      <c r="H21" s="206" t="s">
        <v>1973</v>
      </c>
      <c r="I21" s="206" t="s">
        <v>1974</v>
      </c>
      <c r="J21" s="206" t="s">
        <v>1975</v>
      </c>
      <c r="K21" s="421" t="s">
        <v>7</v>
      </c>
      <c r="L21" s="422"/>
    </row>
    <row r="22" spans="1:12" ht="16.5" customHeight="1" x14ac:dyDescent="0.3">
      <c r="A22" s="205">
        <v>1</v>
      </c>
      <c r="B22" s="466"/>
      <c r="C22" s="467"/>
      <c r="D22" s="202"/>
      <c r="E22" s="202"/>
      <c r="F22" s="204"/>
      <c r="G22" s="202"/>
      <c r="H22" s="203"/>
      <c r="I22" s="201"/>
      <c r="J22" s="201"/>
      <c r="K22" s="424"/>
      <c r="L22" s="425"/>
    </row>
    <row r="23" spans="1:12" ht="16.5" customHeight="1" x14ac:dyDescent="0.3">
      <c r="A23" s="200">
        <v>2</v>
      </c>
      <c r="B23" s="428"/>
      <c r="C23" s="430"/>
      <c r="D23" s="198"/>
      <c r="E23" s="202"/>
      <c r="F23" s="199"/>
      <c r="G23" s="202"/>
      <c r="H23" s="197" t="s">
        <v>791</v>
      </c>
      <c r="I23" s="201"/>
      <c r="J23" s="201"/>
      <c r="K23" s="426"/>
      <c r="L23" s="427"/>
    </row>
    <row r="24" spans="1:12" ht="16.5" customHeight="1" x14ac:dyDescent="0.3">
      <c r="A24" s="200">
        <v>3</v>
      </c>
      <c r="B24" s="428"/>
      <c r="C24" s="430"/>
      <c r="D24" s="198"/>
      <c r="E24" s="202"/>
      <c r="F24" s="199"/>
      <c r="G24" s="202"/>
      <c r="H24" s="197"/>
      <c r="I24" s="201"/>
      <c r="J24" s="201"/>
      <c r="K24" s="419"/>
      <c r="L24" s="420"/>
    </row>
    <row r="25" spans="1:12" ht="16.5" customHeight="1" x14ac:dyDescent="0.3">
      <c r="A25" s="200">
        <v>4</v>
      </c>
      <c r="B25" s="428"/>
      <c r="C25" s="430"/>
      <c r="D25" s="198"/>
      <c r="E25" s="202"/>
      <c r="F25" s="199"/>
      <c r="G25" s="202"/>
      <c r="H25" s="197"/>
      <c r="I25" s="201"/>
      <c r="J25" s="201"/>
      <c r="K25" s="419"/>
      <c r="L25" s="420"/>
    </row>
    <row r="26" spans="1:12" ht="16.5" customHeight="1" x14ac:dyDescent="0.3">
      <c r="A26" s="200">
        <v>5</v>
      </c>
      <c r="B26" s="428"/>
      <c r="C26" s="430"/>
      <c r="D26" s="198"/>
      <c r="E26" s="202"/>
      <c r="F26" s="199"/>
      <c r="G26" s="202"/>
      <c r="H26" s="197"/>
      <c r="I26" s="201"/>
      <c r="J26" s="201"/>
      <c r="K26" s="419"/>
      <c r="L26" s="420"/>
    </row>
    <row r="27" spans="1:12" ht="16.5" customHeight="1" x14ac:dyDescent="0.3">
      <c r="A27" s="200">
        <v>6</v>
      </c>
      <c r="B27" s="428"/>
      <c r="C27" s="430"/>
      <c r="D27" s="198"/>
      <c r="E27" s="198"/>
      <c r="F27" s="199"/>
      <c r="G27" s="198"/>
      <c r="H27" s="197"/>
      <c r="I27" s="197"/>
      <c r="J27" s="197"/>
      <c r="K27" s="419"/>
      <c r="L27" s="420"/>
    </row>
    <row r="28" spans="1:12" ht="16.5" customHeight="1" x14ac:dyDescent="0.3">
      <c r="A28" s="200">
        <v>7</v>
      </c>
      <c r="B28" s="428"/>
      <c r="C28" s="429"/>
      <c r="D28" s="198"/>
      <c r="E28" s="198"/>
      <c r="F28" s="199"/>
      <c r="G28" s="198"/>
      <c r="H28" s="197"/>
      <c r="I28" s="197"/>
      <c r="J28" s="197"/>
      <c r="K28" s="419"/>
      <c r="L28" s="423"/>
    </row>
    <row r="29" spans="1:12" ht="16.5" customHeight="1" x14ac:dyDescent="0.3">
      <c r="A29" s="200">
        <v>8</v>
      </c>
      <c r="B29" s="428"/>
      <c r="C29" s="429"/>
      <c r="D29" s="198"/>
      <c r="E29" s="198"/>
      <c r="F29" s="199"/>
      <c r="G29" s="198"/>
      <c r="H29" s="197"/>
      <c r="I29" s="197"/>
      <c r="J29" s="197"/>
      <c r="K29" s="419"/>
      <c r="L29" s="423"/>
    </row>
    <row r="30" spans="1:12" ht="16.5" customHeight="1" x14ac:dyDescent="0.3">
      <c r="A30" s="200">
        <v>9</v>
      </c>
      <c r="B30" s="428"/>
      <c r="C30" s="429"/>
      <c r="D30" s="198"/>
      <c r="E30" s="198"/>
      <c r="F30" s="199"/>
      <c r="G30" s="198"/>
      <c r="H30" s="197"/>
      <c r="I30" s="197"/>
      <c r="J30" s="197"/>
      <c r="K30" s="419"/>
      <c r="L30" s="423"/>
    </row>
    <row r="31" spans="1:12" ht="16.5" customHeight="1" x14ac:dyDescent="0.3">
      <c r="A31" s="200">
        <v>10</v>
      </c>
      <c r="B31" s="428"/>
      <c r="C31" s="429"/>
      <c r="D31" s="198"/>
      <c r="E31" s="198"/>
      <c r="F31" s="199"/>
      <c r="G31" s="198"/>
      <c r="H31" s="197"/>
      <c r="I31" s="197"/>
      <c r="J31" s="197"/>
      <c r="K31" s="419"/>
      <c r="L31" s="423"/>
    </row>
    <row r="32" spans="1:12" ht="16.5" customHeight="1" x14ac:dyDescent="0.3">
      <c r="A32" s="200">
        <v>11</v>
      </c>
      <c r="B32" s="419"/>
      <c r="C32" s="423"/>
      <c r="D32" s="198"/>
      <c r="E32" s="198"/>
      <c r="F32" s="199"/>
      <c r="G32" s="198"/>
      <c r="H32" s="197"/>
      <c r="I32" s="197"/>
      <c r="J32" s="197"/>
      <c r="K32" s="419"/>
      <c r="L32" s="423"/>
    </row>
    <row r="33" spans="1:12" ht="16.5" customHeight="1" x14ac:dyDescent="0.3">
      <c r="A33" s="200">
        <v>12</v>
      </c>
      <c r="B33" s="419"/>
      <c r="C33" s="420"/>
      <c r="D33" s="198"/>
      <c r="E33" s="198"/>
      <c r="F33" s="199"/>
      <c r="G33" s="198"/>
      <c r="H33" s="197"/>
      <c r="I33" s="197"/>
      <c r="J33" s="197"/>
      <c r="K33" s="419"/>
      <c r="L33" s="420"/>
    </row>
    <row r="34" spans="1:12" ht="16.5" customHeight="1" x14ac:dyDescent="0.35">
      <c r="A34" s="194"/>
      <c r="B34" s="195"/>
      <c r="C34" s="195"/>
      <c r="D34" s="195"/>
      <c r="E34" s="195"/>
      <c r="F34" s="196"/>
      <c r="G34" s="195"/>
      <c r="H34" s="195"/>
      <c r="I34" s="195"/>
      <c r="J34" s="195"/>
      <c r="K34" s="195"/>
      <c r="L34" s="195"/>
    </row>
    <row r="35" spans="1:12" ht="16.5" customHeight="1" x14ac:dyDescent="0.35">
      <c r="A35" s="194"/>
      <c r="B35" s="195"/>
      <c r="C35" s="195"/>
      <c r="D35" s="195"/>
      <c r="E35" s="195"/>
      <c r="F35" s="196"/>
      <c r="G35" s="195"/>
      <c r="H35" s="195"/>
      <c r="I35" s="195"/>
      <c r="J35" s="195"/>
      <c r="K35" s="195"/>
      <c r="L35" s="195"/>
    </row>
    <row r="36" spans="1:12" ht="16.5" customHeight="1" x14ac:dyDescent="0.35">
      <c r="A36" s="194"/>
      <c r="B36" s="195"/>
      <c r="C36" s="195"/>
      <c r="D36" s="195"/>
      <c r="E36" s="195"/>
      <c r="F36" s="196"/>
      <c r="G36" s="195"/>
      <c r="H36" s="195"/>
      <c r="I36" s="195"/>
      <c r="J36" s="195"/>
      <c r="K36" s="195"/>
      <c r="L36" s="195"/>
    </row>
    <row r="37" spans="1:12" ht="16.5" customHeight="1" x14ac:dyDescent="0.35">
      <c r="A37" s="194"/>
      <c r="B37" s="195"/>
      <c r="C37" s="195"/>
      <c r="D37" s="195"/>
      <c r="E37" s="195"/>
      <c r="F37" s="196"/>
      <c r="G37" s="195"/>
      <c r="H37" s="195"/>
      <c r="I37" s="195"/>
      <c r="J37" s="195"/>
      <c r="K37" s="195"/>
      <c r="L37" s="195"/>
    </row>
    <row r="38" spans="1:12" ht="16.5" customHeight="1" x14ac:dyDescent="0.35">
      <c r="A38" s="194"/>
      <c r="B38" s="195"/>
      <c r="C38" s="195"/>
      <c r="D38" s="195"/>
      <c r="E38" s="195"/>
      <c r="F38" s="196"/>
      <c r="G38" s="195"/>
      <c r="H38" s="195"/>
      <c r="I38" s="195"/>
      <c r="J38" s="195"/>
      <c r="K38" s="195"/>
      <c r="L38" s="195"/>
    </row>
    <row r="39" spans="1:12" ht="16.5" customHeight="1" x14ac:dyDescent="0.35">
      <c r="A39" s="194"/>
      <c r="B39" s="195"/>
      <c r="C39" s="195"/>
      <c r="D39" s="195"/>
      <c r="E39" s="195"/>
      <c r="F39" s="196"/>
      <c r="G39" s="195"/>
      <c r="H39" s="195"/>
      <c r="I39" s="195"/>
      <c r="J39" s="195"/>
      <c r="K39" s="195"/>
      <c r="L39" s="195"/>
    </row>
  </sheetData>
  <mergeCells count="70">
    <mergeCell ref="B21:C21"/>
    <mergeCell ref="B27:C27"/>
    <mergeCell ref="B15:C15"/>
    <mergeCell ref="A18:C18"/>
    <mergeCell ref="A19:C19"/>
    <mergeCell ref="A20:C20"/>
    <mergeCell ref="B25:C25"/>
    <mergeCell ref="B16:C16"/>
    <mergeCell ref="B17:C17"/>
    <mergeCell ref="B33:C33"/>
    <mergeCell ref="B22:C22"/>
    <mergeCell ref="B23:C23"/>
    <mergeCell ref="B24:C24"/>
    <mergeCell ref="B26:C26"/>
    <mergeCell ref="B28:C28"/>
    <mergeCell ref="B29:C29"/>
    <mergeCell ref="B30:C30"/>
    <mergeCell ref="B31:C31"/>
    <mergeCell ref="B32:C32"/>
    <mergeCell ref="A1:B1"/>
    <mergeCell ref="A4:C4"/>
    <mergeCell ref="A5:C5"/>
    <mergeCell ref="B9:C9"/>
    <mergeCell ref="A6:C6"/>
    <mergeCell ref="C1:E1"/>
    <mergeCell ref="E6:G6"/>
    <mergeCell ref="C7:E7"/>
    <mergeCell ref="G7:I7"/>
    <mergeCell ref="B8:C8"/>
    <mergeCell ref="A7:B7"/>
    <mergeCell ref="F1:J1"/>
    <mergeCell ref="E3:F3"/>
    <mergeCell ref="E2:F2"/>
    <mergeCell ref="H6:J6"/>
    <mergeCell ref="K6:L6"/>
    <mergeCell ref="K19:L19"/>
    <mergeCell ref="K10:L10"/>
    <mergeCell ref="K9:L9"/>
    <mergeCell ref="K11:L11"/>
    <mergeCell ref="K16:L16"/>
    <mergeCell ref="K7:L7"/>
    <mergeCell ref="K8:L8"/>
    <mergeCell ref="K17:L17"/>
    <mergeCell ref="E20:F20"/>
    <mergeCell ref="K20:L20"/>
    <mergeCell ref="K12:L12"/>
    <mergeCell ref="K13:L13"/>
    <mergeCell ref="K14:L14"/>
    <mergeCell ref="K15:L15"/>
    <mergeCell ref="K18:L18"/>
    <mergeCell ref="E19:F19"/>
    <mergeCell ref="E18:F18"/>
    <mergeCell ref="B14:C14"/>
    <mergeCell ref="B10:C10"/>
    <mergeCell ref="B11:C11"/>
    <mergeCell ref="B12:C12"/>
    <mergeCell ref="B13:C13"/>
    <mergeCell ref="K33:L33"/>
    <mergeCell ref="K21:L21"/>
    <mergeCell ref="K28:L28"/>
    <mergeCell ref="K29:L29"/>
    <mergeCell ref="K30:L30"/>
    <mergeCell ref="K31:L31"/>
    <mergeCell ref="K32:L32"/>
    <mergeCell ref="K27:L27"/>
    <mergeCell ref="K22:L22"/>
    <mergeCell ref="K23:L23"/>
    <mergeCell ref="K24:L24"/>
    <mergeCell ref="K25:L25"/>
    <mergeCell ref="K26:L26"/>
  </mergeCells>
  <pageMargins left="0.17" right="0.16" top="0.42" bottom="0.35" header="0.28999999999999998" footer="0.26"/>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8029-0CB2-483A-B322-FDA30726AF1D}">
  <dimension ref="A1:E18"/>
  <sheetViews>
    <sheetView workbookViewId="0">
      <selection activeCell="C24" sqref="C24"/>
    </sheetView>
  </sheetViews>
  <sheetFormatPr baseColWidth="10" defaultRowHeight="14.5" x14ac:dyDescent="0.35"/>
  <cols>
    <col min="2" max="2" width="31.26953125" customWidth="1"/>
    <col min="3" max="3" width="44" customWidth="1"/>
    <col min="5" max="5" width="11.453125" customWidth="1"/>
  </cols>
  <sheetData>
    <row r="1" spans="1:5" ht="15.5" x14ac:dyDescent="0.35">
      <c r="A1" s="250"/>
      <c r="B1" s="250"/>
      <c r="C1" s="250"/>
      <c r="D1" s="250"/>
      <c r="E1" s="250"/>
    </row>
    <row r="2" spans="1:5" ht="31.15" customHeight="1" x14ac:dyDescent="0.35">
      <c r="A2" s="250"/>
      <c r="B2" s="474" t="s">
        <v>1994</v>
      </c>
      <c r="C2" s="474"/>
      <c r="D2" s="252" t="s">
        <v>1995</v>
      </c>
      <c r="E2" s="252" t="s">
        <v>1996</v>
      </c>
    </row>
    <row r="3" spans="1:5" ht="31.15" customHeight="1" x14ac:dyDescent="0.35">
      <c r="A3" s="250"/>
      <c r="B3" s="474" t="s">
        <v>1997</v>
      </c>
      <c r="C3" s="474"/>
      <c r="D3" s="251"/>
      <c r="E3" s="251"/>
    </row>
    <row r="4" spans="1:5" ht="31.15" customHeight="1" x14ac:dyDescent="0.35">
      <c r="A4" s="250"/>
      <c r="B4" s="474" t="s">
        <v>1998</v>
      </c>
      <c r="C4" s="474"/>
      <c r="D4" s="251"/>
      <c r="E4" s="251"/>
    </row>
    <row r="5" spans="1:5" ht="31.15" customHeight="1" x14ac:dyDescent="0.35">
      <c r="A5" s="250"/>
      <c r="B5" s="474" t="s">
        <v>1999</v>
      </c>
      <c r="C5" s="474"/>
      <c r="D5" s="251"/>
      <c r="E5" s="251"/>
    </row>
    <row r="6" spans="1:5" ht="31.15" customHeight="1" x14ac:dyDescent="0.35">
      <c r="A6" s="250"/>
      <c r="B6" s="474" t="s">
        <v>2000</v>
      </c>
      <c r="C6" s="474"/>
      <c r="D6" s="251"/>
      <c r="E6" s="251"/>
    </row>
    <row r="7" spans="1:5" ht="31.15" customHeight="1" x14ac:dyDescent="0.35">
      <c r="A7" s="250"/>
      <c r="B7" s="474" t="s">
        <v>2001</v>
      </c>
      <c r="C7" s="474"/>
      <c r="D7" s="251"/>
      <c r="E7" s="251"/>
    </row>
    <row r="8" spans="1:5" ht="31.15" customHeight="1" x14ac:dyDescent="0.35">
      <c r="A8" s="250"/>
      <c r="B8" s="474" t="s">
        <v>2002</v>
      </c>
      <c r="C8" s="474"/>
      <c r="D8" s="251"/>
      <c r="E8" s="251"/>
    </row>
    <row r="9" spans="1:5" ht="31.15" customHeight="1" x14ac:dyDescent="0.35">
      <c r="A9" s="250"/>
      <c r="B9" s="474" t="s">
        <v>2003</v>
      </c>
      <c r="C9" s="474"/>
      <c r="D9" s="251"/>
      <c r="E9" s="251"/>
    </row>
    <row r="10" spans="1:5" ht="31.15" customHeight="1" x14ac:dyDescent="0.35">
      <c r="A10" s="250"/>
      <c r="B10" s="474" t="s">
        <v>2004</v>
      </c>
      <c r="C10" s="474"/>
      <c r="D10" s="251"/>
      <c r="E10" s="251"/>
    </row>
    <row r="11" spans="1:5" ht="31.15" customHeight="1" x14ac:dyDescent="0.35">
      <c r="A11" s="250"/>
      <c r="B11" s="474" t="s">
        <v>2005</v>
      </c>
      <c r="C11" s="474"/>
      <c r="D11" s="251"/>
      <c r="E11" s="251"/>
    </row>
    <row r="12" spans="1:5" ht="31.5" customHeight="1" x14ac:dyDescent="0.35">
      <c r="A12" s="250"/>
      <c r="B12" s="474" t="s">
        <v>2006</v>
      </c>
      <c r="C12" s="474"/>
      <c r="D12" s="474"/>
      <c r="E12" s="474"/>
    </row>
    <row r="13" spans="1:5" ht="15.75" customHeight="1" x14ac:dyDescent="0.35">
      <c r="A13" s="250"/>
      <c r="B13" s="474" t="s">
        <v>2007</v>
      </c>
      <c r="C13" s="474"/>
      <c r="D13" s="474"/>
      <c r="E13" s="474"/>
    </row>
    <row r="14" spans="1:5" ht="15.75" customHeight="1" x14ac:dyDescent="0.35">
      <c r="A14" s="250"/>
      <c r="B14" s="473" t="s">
        <v>2008</v>
      </c>
      <c r="C14" s="473"/>
      <c r="D14" s="473"/>
      <c r="E14" s="473"/>
    </row>
    <row r="15" spans="1:5" ht="15.75" customHeight="1" x14ac:dyDescent="0.35">
      <c r="A15" s="250"/>
      <c r="B15" s="473" t="s">
        <v>2009</v>
      </c>
      <c r="C15" s="473"/>
      <c r="D15" s="473"/>
      <c r="E15" s="473"/>
    </row>
    <row r="16" spans="1:5" ht="15.75" customHeight="1" x14ac:dyDescent="0.35">
      <c r="A16" s="250"/>
      <c r="B16" s="473" t="s">
        <v>2010</v>
      </c>
      <c r="C16" s="473"/>
      <c r="D16" s="473"/>
      <c r="E16" s="473"/>
    </row>
    <row r="17" spans="1:5" ht="15.5" x14ac:dyDescent="0.35">
      <c r="A17" s="250"/>
      <c r="B17" s="473" t="s">
        <v>2011</v>
      </c>
      <c r="C17" s="473"/>
      <c r="D17" s="473"/>
      <c r="E17" s="473"/>
    </row>
    <row r="18" spans="1:5" ht="15.5" x14ac:dyDescent="0.35">
      <c r="A18" s="250"/>
      <c r="B18" s="251" t="s">
        <v>2012</v>
      </c>
      <c r="C18" s="474" t="s">
        <v>2013</v>
      </c>
      <c r="D18" s="474"/>
      <c r="E18" s="474"/>
    </row>
  </sheetData>
  <mergeCells count="17">
    <mergeCell ref="B13:E13"/>
    <mergeCell ref="B2:C2"/>
    <mergeCell ref="B3:C3"/>
    <mergeCell ref="B4:C4"/>
    <mergeCell ref="B5:C5"/>
    <mergeCell ref="B6:C6"/>
    <mergeCell ref="B7:C7"/>
    <mergeCell ref="B8:C8"/>
    <mergeCell ref="B9:C9"/>
    <mergeCell ref="B10:C10"/>
    <mergeCell ref="B11:C11"/>
    <mergeCell ref="B12:E12"/>
    <mergeCell ref="B14:E14"/>
    <mergeCell ref="B15:E15"/>
    <mergeCell ref="B16:E16"/>
    <mergeCell ref="B17:E17"/>
    <mergeCell ref="C18: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DDB-68D0-4A79-8BE7-08CB843C33B2}">
  <sheetPr>
    <tabColor rgb="FF92D050"/>
    <pageSetUpPr fitToPage="1"/>
  </sheetPr>
  <dimension ref="A1:AD1259"/>
  <sheetViews>
    <sheetView topLeftCell="B1" zoomScale="90" zoomScaleNormal="90" workbookViewId="0">
      <selection activeCell="X2" sqref="X2"/>
    </sheetView>
  </sheetViews>
  <sheetFormatPr baseColWidth="10" defaultColWidth="11.453125" defaultRowHeight="14.5" outlineLevelCol="1" x14ac:dyDescent="0.35"/>
  <cols>
    <col min="1" max="1" width="3.7265625" style="23" hidden="1" customWidth="1"/>
    <col min="2" max="2" width="6" style="22" bestFit="1" customWidth="1"/>
    <col min="3" max="3" width="15.453125" style="110" customWidth="1"/>
    <col min="4" max="4" width="12" style="50" customWidth="1"/>
    <col min="5" max="5" width="29.54296875" style="111" customWidth="1"/>
    <col min="6" max="6" width="12" style="113" customWidth="1"/>
    <col min="7" max="7" width="150" style="110" customWidth="1"/>
    <col min="8" max="8" width="54.26953125" style="110" customWidth="1" outlineLevel="1"/>
    <col min="9" max="9" width="20.81640625" style="24" customWidth="1" outlineLevel="1"/>
    <col min="10" max="11" width="7" style="43" customWidth="1"/>
    <col min="12" max="12" width="10.26953125" style="43" customWidth="1"/>
    <col min="13" max="13" width="6.26953125" style="43" customWidth="1"/>
    <col min="14" max="14" width="8.26953125" style="43" customWidth="1" collapsed="1"/>
    <col min="15" max="15" width="8.26953125" style="43" bestFit="1" customWidth="1"/>
    <col min="16" max="16" width="5.453125" style="43" customWidth="1"/>
    <col min="17" max="17" width="10.453125" style="43" customWidth="1"/>
    <col min="18" max="18" width="10" style="43" customWidth="1"/>
    <col min="19" max="19" width="7.81640625" style="43" customWidth="1" outlineLevel="1"/>
    <col min="20" max="20" width="8.453125" style="43" customWidth="1" outlineLevel="1"/>
    <col min="21" max="21" width="8.26953125" style="43" customWidth="1" outlineLevel="1"/>
    <col min="22" max="22" width="6.453125" style="43" customWidth="1" outlineLevel="1"/>
    <col min="23" max="23" width="8" style="43" customWidth="1" outlineLevel="1"/>
    <col min="24" max="24" width="9.1796875" style="43" customWidth="1" outlineLevel="1"/>
    <col min="25" max="25" width="11.7265625" style="43" customWidth="1" outlineLevel="1"/>
    <col min="26" max="27" width="7.453125" style="43" customWidth="1"/>
    <col min="28" max="28" width="7.453125" style="43" hidden="1" customWidth="1"/>
    <col min="29" max="29" width="11.453125" style="23" hidden="1" customWidth="1"/>
    <col min="30" max="36" width="11.453125" style="23" customWidth="1"/>
    <col min="37" max="16384" width="11.453125" style="23"/>
  </cols>
  <sheetData>
    <row r="1" spans="1:29" s="40" customFormat="1" ht="117" customHeight="1" x14ac:dyDescent="0.35">
      <c r="A1" s="39" t="str">
        <f>"Krav ID - Antall krav: "&amp;MAX(B16:B1624)</f>
        <v>Krav ID - Antall krav: 1289</v>
      </c>
      <c r="B1" s="53" t="s">
        <v>0</v>
      </c>
      <c r="C1" s="41" t="s">
        <v>1</v>
      </c>
      <c r="D1" s="40" t="s">
        <v>2</v>
      </c>
      <c r="E1" s="40" t="s">
        <v>3</v>
      </c>
      <c r="F1" s="117" t="s">
        <v>4</v>
      </c>
      <c r="G1" s="116" t="s">
        <v>5</v>
      </c>
      <c r="H1" s="41" t="s">
        <v>6</v>
      </c>
      <c r="I1" s="41" t="s">
        <v>7</v>
      </c>
      <c r="J1" s="42" t="s">
        <v>8</v>
      </c>
      <c r="K1" s="42" t="s">
        <v>9</v>
      </c>
      <c r="L1" s="42" t="s">
        <v>10</v>
      </c>
      <c r="M1" s="42" t="s">
        <v>11</v>
      </c>
      <c r="N1" s="42" t="s">
        <v>12</v>
      </c>
      <c r="O1" s="42" t="s">
        <v>13</v>
      </c>
      <c r="P1" s="42" t="s">
        <v>14</v>
      </c>
      <c r="Q1" s="42" t="s">
        <v>15</v>
      </c>
      <c r="R1" s="42" t="s">
        <v>16</v>
      </c>
      <c r="S1" s="42" t="s">
        <v>17</v>
      </c>
      <c r="T1" s="42" t="s">
        <v>18</v>
      </c>
      <c r="U1" s="42" t="s">
        <v>19</v>
      </c>
      <c r="V1" s="42" t="s">
        <v>20</v>
      </c>
      <c r="W1" s="42" t="s">
        <v>21</v>
      </c>
      <c r="X1" s="42" t="s">
        <v>22</v>
      </c>
      <c r="Y1" s="46" t="s">
        <v>23</v>
      </c>
      <c r="Z1" s="46" t="s">
        <v>24</v>
      </c>
      <c r="AA1" s="42" t="s">
        <v>25</v>
      </c>
      <c r="AB1" s="42" t="s">
        <v>26</v>
      </c>
      <c r="AC1" s="42" t="s">
        <v>27</v>
      </c>
    </row>
    <row r="2" spans="1:29" ht="145" x14ac:dyDescent="0.35">
      <c r="B2" s="52">
        <v>1</v>
      </c>
      <c r="C2" s="110" t="str">
        <f>_xlfn.XLOOKUP(Kravtabell[[#This Row],[3 Siffer]],Bygningsdeler[Kombinert 3],Bygningsdeler[Kombinert 1],"",0,1)</f>
        <v>1 OVERORDNETE KRAV</v>
      </c>
      <c r="D2" s="110" t="str">
        <f>_xlfn.XLOOKUP(Kravtabell[[#This Row],[3 Siffer]],Bygningsdeler[Kombinert 3],Bygningsdeler[Kombinert 2],"",0,1)</f>
        <v>10 Generelt</v>
      </c>
      <c r="E2" s="112" t="str">
        <f>_xlfn.XLOOKUP(Kravtabell[[#This Row],[3 sifret kode (for inntasting)
Slår opp bygningsdel]],Bygningsdeler[Siffer 3],Bygningsdeler[Kombinert 3],"FEIL",0,1)</f>
        <v>101 Om dokumentet</v>
      </c>
      <c r="F2" s="114">
        <v>101</v>
      </c>
      <c r="G2" s="110" t="s">
        <v>28</v>
      </c>
      <c r="H2" s="50"/>
      <c r="I2" s="54"/>
      <c r="J2" s="44" t="s">
        <v>29</v>
      </c>
      <c r="K2" s="44" t="s">
        <v>29</v>
      </c>
      <c r="L2" s="44" t="s">
        <v>29</v>
      </c>
      <c r="M2" s="44" t="s">
        <v>29</v>
      </c>
      <c r="N2" s="44" t="s">
        <v>29</v>
      </c>
      <c r="O2" s="44" t="s">
        <v>29</v>
      </c>
      <c r="P2" s="44" t="s">
        <v>29</v>
      </c>
      <c r="Q2" s="44" t="s">
        <v>29</v>
      </c>
      <c r="R2" s="44" t="s">
        <v>29</v>
      </c>
      <c r="S2" s="44" t="s">
        <v>29</v>
      </c>
      <c r="T2" s="44"/>
      <c r="U2" s="44"/>
      <c r="V2" s="44"/>
      <c r="W2" s="44"/>
      <c r="X2" s="44"/>
      <c r="Y2" s="44"/>
      <c r="Z2" s="44"/>
      <c r="AA2" s="44" t="s">
        <v>29</v>
      </c>
      <c r="AB2" s="44"/>
      <c r="AC2" s="44"/>
    </row>
    <row r="3" spans="1:29" ht="145" x14ac:dyDescent="0.35">
      <c r="B3" s="52">
        <v>2</v>
      </c>
      <c r="C3" s="110" t="str">
        <f>_xlfn.XLOOKUP(Kravtabell[[#This Row],[3 Siffer]],Bygningsdeler[Kombinert 3],Bygningsdeler[Kombinert 1],"",0,1)</f>
        <v>1 OVERORDNETE KRAV</v>
      </c>
      <c r="D3" s="110" t="str">
        <f>_xlfn.XLOOKUP(Kravtabell[[#This Row],[3 Siffer]],Bygningsdeler[Kombinert 3],Bygningsdeler[Kombinert 2],"",0,1)</f>
        <v>10 Generelt</v>
      </c>
      <c r="E3" s="112" t="str">
        <f>_xlfn.XLOOKUP(Kravtabell[[#This Row],[3 sifret kode (for inntasting)
Slår opp bygningsdel]],Bygningsdeler[Siffer 3],Bygningsdeler[Kombinert 3],"FEIL",0,1)</f>
        <v>102 Gyldighet</v>
      </c>
      <c r="F3" s="114">
        <v>102</v>
      </c>
      <c r="G3" s="110" t="s">
        <v>30</v>
      </c>
      <c r="H3" s="50"/>
      <c r="I3" s="54"/>
      <c r="J3" s="44" t="s">
        <v>29</v>
      </c>
      <c r="K3" s="44" t="s">
        <v>29</v>
      </c>
      <c r="L3" s="44" t="s">
        <v>29</v>
      </c>
      <c r="M3" s="44" t="s">
        <v>29</v>
      </c>
      <c r="N3" s="44" t="s">
        <v>29</v>
      </c>
      <c r="O3" s="44" t="s">
        <v>29</v>
      </c>
      <c r="P3" s="44" t="s">
        <v>29</v>
      </c>
      <c r="Q3" s="44" t="s">
        <v>29</v>
      </c>
      <c r="R3" s="44" t="s">
        <v>29</v>
      </c>
      <c r="S3" s="44" t="s">
        <v>29</v>
      </c>
      <c r="T3" s="44"/>
      <c r="U3" s="44"/>
      <c r="V3" s="44"/>
      <c r="W3" s="44"/>
      <c r="X3" s="44"/>
      <c r="Y3" s="44"/>
      <c r="Z3" s="44"/>
      <c r="AA3" s="44" t="s">
        <v>29</v>
      </c>
      <c r="AB3" s="44"/>
      <c r="AC3" s="44"/>
    </row>
    <row r="4" spans="1:29" ht="43.5" x14ac:dyDescent="0.35">
      <c r="B4" s="52">
        <v>3</v>
      </c>
      <c r="C4" s="110" t="str">
        <f>_xlfn.XLOOKUP(Kravtabell[[#This Row],[3 Siffer]],Bygningsdeler[Kombinert 3],Bygningsdeler[Kombinert 1],"",0,1)</f>
        <v>1 OVERORDNETE KRAV</v>
      </c>
      <c r="D4" s="110" t="str">
        <f>_xlfn.XLOOKUP(Kravtabell[[#This Row],[3 Siffer]],Bygningsdeler[Kombinert 3],Bygningsdeler[Kombinert 2],"",0,1)</f>
        <v>11 Planer og dokumentasjon</v>
      </c>
      <c r="E4" s="112" t="str">
        <f>_xlfn.XLOOKUP(Kravtabell[[#This Row],[3 sifret kode (for inntasting)
Slår opp bygningsdel]],Bygningsdeler[Siffer 3],Bygningsdeler[Kombinert 3],"FEIL",0,1)</f>
        <v>111 Graveinstruks</v>
      </c>
      <c r="F4" s="114">
        <v>111</v>
      </c>
      <c r="G4" s="110" t="s">
        <v>31</v>
      </c>
      <c r="H4" s="50"/>
      <c r="I4" s="54"/>
      <c r="J4" s="44" t="s">
        <v>29</v>
      </c>
      <c r="K4" s="44" t="s">
        <v>29</v>
      </c>
      <c r="L4" s="44" t="s">
        <v>29</v>
      </c>
      <c r="M4" s="44" t="s">
        <v>29</v>
      </c>
      <c r="N4" s="44" t="s">
        <v>29</v>
      </c>
      <c r="O4" s="44" t="s">
        <v>29</v>
      </c>
      <c r="P4" s="44" t="s">
        <v>29</v>
      </c>
      <c r="Q4" s="44" t="s">
        <v>29</v>
      </c>
      <c r="R4" s="44" t="s">
        <v>29</v>
      </c>
      <c r="S4" s="44" t="s">
        <v>29</v>
      </c>
      <c r="T4" s="44"/>
      <c r="U4" s="44"/>
      <c r="V4" s="44"/>
      <c r="W4" s="44"/>
      <c r="X4" s="44"/>
      <c r="Y4" s="44"/>
      <c r="Z4" s="44"/>
      <c r="AA4" s="44" t="s">
        <v>29</v>
      </c>
      <c r="AB4" s="44"/>
      <c r="AC4" s="44"/>
    </row>
    <row r="5" spans="1:29" ht="43.5" x14ac:dyDescent="0.35">
      <c r="B5" s="52">
        <v>4</v>
      </c>
      <c r="C5" s="110" t="str">
        <f>_xlfn.XLOOKUP(Kravtabell[[#This Row],[3 Siffer]],Bygningsdeler[Kombinert 3],Bygningsdeler[Kombinert 1],"",0,1)</f>
        <v>1 OVERORDNETE KRAV</v>
      </c>
      <c r="D5" s="110" t="str">
        <f>_xlfn.XLOOKUP(Kravtabell[[#This Row],[3 Siffer]],Bygningsdeler[Kombinert 3],Bygningsdeler[Kombinert 2],"",0,1)</f>
        <v>11 Planer og dokumentasjon</v>
      </c>
      <c r="E5" s="112" t="str">
        <f>_xlfn.XLOOKUP(Kravtabell[[#This Row],[3 sifret kode (for inntasting)
Slår opp bygningsdel]],Bygningsdeler[Siffer 3],Bygningsdeler[Kombinert 3],"FEIL",0,1)</f>
        <v>112 Plan for sikkerhet og soneinndeling</v>
      </c>
      <c r="F5" s="114">
        <v>112</v>
      </c>
      <c r="G5" s="110" t="s">
        <v>32</v>
      </c>
      <c r="H5" s="50"/>
      <c r="I5" s="54"/>
      <c r="J5" s="44" t="s">
        <v>29</v>
      </c>
      <c r="K5" s="44" t="s">
        <v>29</v>
      </c>
      <c r="L5" s="44" t="s">
        <v>29</v>
      </c>
      <c r="M5" s="44" t="s">
        <v>29</v>
      </c>
      <c r="N5" s="44" t="s">
        <v>29</v>
      </c>
      <c r="O5" s="44" t="s">
        <v>29</v>
      </c>
      <c r="P5" s="44" t="s">
        <v>29</v>
      </c>
      <c r="Q5" s="44" t="s">
        <v>29</v>
      </c>
      <c r="R5" s="44" t="s">
        <v>29</v>
      </c>
      <c r="S5" s="44" t="s">
        <v>29</v>
      </c>
      <c r="T5" s="44"/>
      <c r="U5" s="44"/>
      <c r="V5" s="44"/>
      <c r="W5" s="44"/>
      <c r="X5" s="44"/>
      <c r="Y5" s="44"/>
      <c r="Z5" s="44"/>
      <c r="AA5" s="44" t="s">
        <v>29</v>
      </c>
      <c r="AB5" s="44"/>
      <c r="AC5" s="44"/>
    </row>
    <row r="6" spans="1:29" ht="43.5" x14ac:dyDescent="0.35">
      <c r="B6" s="52">
        <v>5</v>
      </c>
      <c r="C6" s="110" t="str">
        <f>_xlfn.XLOOKUP(Kravtabell[[#This Row],[3 Siffer]],Bygningsdeler[Kombinert 3],Bygningsdeler[Kombinert 1],"",0,1)</f>
        <v>1 OVERORDNETE KRAV</v>
      </c>
      <c r="D6" s="110" t="str">
        <f>_xlfn.XLOOKUP(Kravtabell[[#This Row],[3 Siffer]],Bygningsdeler[Kombinert 3],Bygningsdeler[Kombinert 2],"",0,1)</f>
        <v>11 Planer og dokumentasjon</v>
      </c>
      <c r="E6" s="112" t="str">
        <f>_xlfn.XLOOKUP(Kravtabell[[#This Row],[3 sifret kode (for inntasting)
Slår opp bygningsdel]],Bygningsdeler[Siffer 3],Bygningsdeler[Kombinert 3],"FEIL",0,1)</f>
        <v>113 Belysningsplan</v>
      </c>
      <c r="F6" s="114">
        <v>113</v>
      </c>
      <c r="G6" s="110" t="s">
        <v>33</v>
      </c>
      <c r="H6" s="50"/>
      <c r="I6" s="54"/>
      <c r="J6" s="44" t="s">
        <v>29</v>
      </c>
      <c r="K6" s="44" t="s">
        <v>29</v>
      </c>
      <c r="L6" s="44" t="s">
        <v>29</v>
      </c>
      <c r="M6" s="44" t="s">
        <v>29</v>
      </c>
      <c r="N6" s="44" t="s">
        <v>29</v>
      </c>
      <c r="O6" s="44" t="s">
        <v>29</v>
      </c>
      <c r="P6" s="44" t="s">
        <v>29</v>
      </c>
      <c r="Q6" s="44" t="s">
        <v>29</v>
      </c>
      <c r="R6" s="44" t="s">
        <v>29</v>
      </c>
      <c r="S6" s="44" t="s">
        <v>29</v>
      </c>
      <c r="T6" s="44"/>
      <c r="U6" s="44"/>
      <c r="V6" s="44"/>
      <c r="W6" s="44"/>
      <c r="X6" s="44"/>
      <c r="Y6" s="44"/>
      <c r="Z6" s="44"/>
      <c r="AA6" s="44" t="s">
        <v>29</v>
      </c>
      <c r="AB6" s="44"/>
      <c r="AC6" s="44"/>
    </row>
    <row r="7" spans="1:29" ht="43.5" x14ac:dyDescent="0.35">
      <c r="B7" s="52">
        <v>6</v>
      </c>
      <c r="C7" s="110" t="str">
        <f>_xlfn.XLOOKUP(Kravtabell[[#This Row],[3 Siffer]],Bygningsdeler[Kombinert 3],Bygningsdeler[Kombinert 1],"",0,1)</f>
        <v>1 OVERORDNETE KRAV</v>
      </c>
      <c r="D7" s="110" t="str">
        <f>_xlfn.XLOOKUP(Kravtabell[[#This Row],[3 Siffer]],Bygningsdeler[Kombinert 3],Bygningsdeler[Kombinert 2],"",0,1)</f>
        <v>11 Planer og dokumentasjon</v>
      </c>
      <c r="E7" s="112" t="str">
        <f>_xlfn.XLOOKUP(Kravtabell[[#This Row],[3 sifret kode (for inntasting)
Slår opp bygningsdel]],Bygningsdeler[Siffer 3],Bygningsdeler[Kombinert 3],"FEIL",0,1)</f>
        <v>114 Møbleringsplan</v>
      </c>
      <c r="F7" s="114">
        <v>114</v>
      </c>
      <c r="G7" s="110" t="s">
        <v>34</v>
      </c>
      <c r="H7" s="50"/>
      <c r="I7" s="54"/>
      <c r="J7" s="44" t="s">
        <v>29</v>
      </c>
      <c r="K7" s="44" t="s">
        <v>29</v>
      </c>
      <c r="L7" s="44" t="s">
        <v>29</v>
      </c>
      <c r="M7" s="44" t="s">
        <v>29</v>
      </c>
      <c r="N7" s="44" t="s">
        <v>29</v>
      </c>
      <c r="O7" s="44" t="s">
        <v>29</v>
      </c>
      <c r="P7" s="44" t="s">
        <v>29</v>
      </c>
      <c r="Q7" s="44" t="s">
        <v>29</v>
      </c>
      <c r="R7" s="44" t="s">
        <v>29</v>
      </c>
      <c r="S7" s="44" t="s">
        <v>29</v>
      </c>
      <c r="T7" s="44"/>
      <c r="U7" s="44"/>
      <c r="V7" s="44"/>
      <c r="W7" s="44"/>
      <c r="X7" s="44"/>
      <c r="Y7" s="44"/>
      <c r="Z7" s="44"/>
      <c r="AA7" s="44" t="s">
        <v>29</v>
      </c>
      <c r="AB7" s="44"/>
      <c r="AC7" s="44"/>
    </row>
    <row r="8" spans="1:29" ht="43.5" x14ac:dyDescent="0.35">
      <c r="B8" s="52">
        <v>7</v>
      </c>
      <c r="C8" s="110" t="str">
        <f>_xlfn.XLOOKUP(Kravtabell[[#This Row],[3 Siffer]],Bygningsdeler[Kombinert 3],Bygningsdeler[Kombinert 1],"",0,1)</f>
        <v>1 OVERORDNETE KRAV</v>
      </c>
      <c r="D8" s="110" t="str">
        <f>_xlfn.XLOOKUP(Kravtabell[[#This Row],[3 Siffer]],Bygningsdeler[Kombinert 3],Bygningsdeler[Kombinert 2],"",0,1)</f>
        <v>11 Planer og dokumentasjon</v>
      </c>
      <c r="E8" s="112" t="str">
        <f>_xlfn.XLOOKUP(Kravtabell[[#This Row],[3 sifret kode (for inntasting)
Slår opp bygningsdel]],Bygningsdeler[Siffer 3],Bygningsdeler[Kombinert 3],"FEIL",0,1)</f>
        <v>115 Utomhusplan</v>
      </c>
      <c r="F8" s="114">
        <v>115</v>
      </c>
      <c r="G8" s="110" t="s">
        <v>35</v>
      </c>
      <c r="H8" s="50"/>
      <c r="I8" s="54"/>
      <c r="J8" s="44" t="s">
        <v>29</v>
      </c>
      <c r="K8" s="44" t="s">
        <v>29</v>
      </c>
      <c r="L8" s="44" t="s">
        <v>29</v>
      </c>
      <c r="M8" s="44" t="s">
        <v>29</v>
      </c>
      <c r="N8" s="44" t="s">
        <v>29</v>
      </c>
      <c r="O8" s="44" t="s">
        <v>29</v>
      </c>
      <c r="P8" s="44" t="s">
        <v>29</v>
      </c>
      <c r="Q8" s="44" t="s">
        <v>29</v>
      </c>
      <c r="R8" s="44" t="s">
        <v>29</v>
      </c>
      <c r="S8" s="44" t="s">
        <v>29</v>
      </c>
      <c r="T8" s="44"/>
      <c r="U8" s="44"/>
      <c r="V8" s="44"/>
      <c r="W8" s="44"/>
      <c r="X8" s="44"/>
      <c r="Y8" s="44"/>
      <c r="Z8" s="44"/>
      <c r="AA8" s="44" t="s">
        <v>29</v>
      </c>
      <c r="AB8" s="44"/>
      <c r="AC8" s="44"/>
    </row>
    <row r="9" spans="1:29" ht="43.5" x14ac:dyDescent="0.35">
      <c r="B9" s="52">
        <v>8</v>
      </c>
      <c r="C9" s="110" t="str">
        <f>_xlfn.XLOOKUP(Kravtabell[[#This Row],[3 Siffer]],Bygningsdeler[Kombinert 3],Bygningsdeler[Kombinert 1],"",0,1)</f>
        <v>1 OVERORDNETE KRAV</v>
      </c>
      <c r="D9" s="110" t="str">
        <f>_xlfn.XLOOKUP(Kravtabell[[#This Row],[3 Siffer]],Bygningsdeler[Kombinert 3],Bygningsdeler[Kombinert 2],"",0,1)</f>
        <v>11 Planer og dokumentasjon</v>
      </c>
      <c r="E9" s="112" t="str">
        <f>_xlfn.XLOOKUP(Kravtabell[[#This Row],[3 sifret kode (for inntasting)
Slår opp bygningsdel]],Bygningsdeler[Siffer 3],Bygningsdeler[Kombinert 3],"FEIL",0,1)</f>
        <v>116 FDV-dokumentasjon</v>
      </c>
      <c r="F9" s="114">
        <v>116</v>
      </c>
      <c r="G9" s="110" t="s">
        <v>36</v>
      </c>
      <c r="H9" s="50"/>
      <c r="I9" s="54"/>
      <c r="J9" s="44" t="s">
        <v>29</v>
      </c>
      <c r="K9" s="44" t="s">
        <v>29</v>
      </c>
      <c r="L9" s="44" t="s">
        <v>29</v>
      </c>
      <c r="M9" s="44" t="s">
        <v>29</v>
      </c>
      <c r="N9" s="44" t="s">
        <v>29</v>
      </c>
      <c r="O9" s="44" t="s">
        <v>29</v>
      </c>
      <c r="P9" s="44" t="s">
        <v>29</v>
      </c>
      <c r="Q9" s="44" t="s">
        <v>29</v>
      </c>
      <c r="R9" s="44" t="s">
        <v>29</v>
      </c>
      <c r="S9" s="44" t="s">
        <v>29</v>
      </c>
      <c r="T9" s="44"/>
      <c r="U9" s="44"/>
      <c r="V9" s="44"/>
      <c r="W9" s="44"/>
      <c r="X9" s="44"/>
      <c r="Y9" s="44"/>
      <c r="Z9" s="44"/>
      <c r="AA9" s="44" t="s">
        <v>29</v>
      </c>
      <c r="AB9" s="44"/>
      <c r="AC9" s="44"/>
    </row>
    <row r="10" spans="1:29" ht="43.5" x14ac:dyDescent="0.35">
      <c r="B10" s="52">
        <v>9</v>
      </c>
      <c r="C10" s="110" t="str">
        <f>_xlfn.XLOOKUP(Kravtabell[[#This Row],[3 Siffer]],Bygningsdeler[Kombinert 3],Bygningsdeler[Kombinert 1],"",0,1)</f>
        <v>1 OVERORDNETE KRAV</v>
      </c>
      <c r="D10" s="110" t="str">
        <f>_xlfn.XLOOKUP(Kravtabell[[#This Row],[3 Siffer]],Bygningsdeler[Kombinert 3],Bygningsdeler[Kombinert 2],"",0,1)</f>
        <v>11 Planer og dokumentasjon</v>
      </c>
      <c r="E10" s="112" t="str">
        <f>_xlfn.XLOOKUP(Kravtabell[[#This Row],[3 sifret kode (for inntasting)
Slår opp bygningsdel]],Bygningsdeler[Siffer 3],Bygningsdeler[Kombinert 3],"FEIL",0,1)</f>
        <v>117 Opplæringsplan, driftsplan og vedlikeholdsplan</v>
      </c>
      <c r="F10" s="114">
        <v>117</v>
      </c>
      <c r="G10" s="110" t="s">
        <v>37</v>
      </c>
      <c r="H10" s="50"/>
      <c r="I10" s="54"/>
      <c r="J10" s="44" t="s">
        <v>29</v>
      </c>
      <c r="K10" s="44" t="s">
        <v>29</v>
      </c>
      <c r="L10" s="44" t="s">
        <v>29</v>
      </c>
      <c r="M10" s="44" t="s">
        <v>29</v>
      </c>
      <c r="N10" s="44" t="s">
        <v>29</v>
      </c>
      <c r="O10" s="44" t="s">
        <v>29</v>
      </c>
      <c r="P10" s="44" t="s">
        <v>29</v>
      </c>
      <c r="Q10" s="44" t="s">
        <v>29</v>
      </c>
      <c r="R10" s="44" t="s">
        <v>29</v>
      </c>
      <c r="S10" s="44" t="s">
        <v>29</v>
      </c>
      <c r="T10" s="44"/>
      <c r="U10" s="44"/>
      <c r="V10" s="44"/>
      <c r="W10" s="44"/>
      <c r="X10" s="44"/>
      <c r="Y10" s="44"/>
      <c r="Z10" s="44"/>
      <c r="AA10" s="44" t="s">
        <v>29</v>
      </c>
      <c r="AB10" s="44"/>
      <c r="AC10" s="44"/>
    </row>
    <row r="11" spans="1:29" ht="304.5" x14ac:dyDescent="0.35">
      <c r="B11" s="52">
        <v>10</v>
      </c>
      <c r="C11" s="110" t="str">
        <f>_xlfn.XLOOKUP(Kravtabell[[#This Row],[3 Siffer]],Bygningsdeler[Kombinert 3],Bygningsdeler[Kombinert 1],"",0,1)</f>
        <v>1 OVERORDNETE KRAV</v>
      </c>
      <c r="D11" s="110" t="str">
        <f>_xlfn.XLOOKUP(Kravtabell[[#This Row],[3 Siffer]],Bygningsdeler[Kombinert 3],Bygningsdeler[Kombinert 2],"",0,1)</f>
        <v>11 Planer og dokumentasjon</v>
      </c>
      <c r="E11" s="112" t="str">
        <f>_xlfn.XLOOKUP(Kravtabell[[#This Row],[3 sifret kode (for inntasting)
Slår opp bygningsdel]],Bygningsdeler[Siffer 3],Bygningsdeler[Kombinert 3],"FEIL",0,1)</f>
        <v>118 Idriftsetting og prøvedrift</v>
      </c>
      <c r="F11" s="114">
        <v>118</v>
      </c>
      <c r="G11" s="110" t="s">
        <v>38</v>
      </c>
      <c r="H11" s="50"/>
      <c r="I11" s="54"/>
      <c r="J11" s="44" t="s">
        <v>29</v>
      </c>
      <c r="K11" s="44" t="s">
        <v>29</v>
      </c>
      <c r="L11" s="44" t="s">
        <v>29</v>
      </c>
      <c r="M11" s="44" t="s">
        <v>29</v>
      </c>
      <c r="N11" s="44" t="s">
        <v>29</v>
      </c>
      <c r="O11" s="44" t="s">
        <v>29</v>
      </c>
      <c r="P11" s="44" t="s">
        <v>29</v>
      </c>
      <c r="Q11" s="44" t="s">
        <v>29</v>
      </c>
      <c r="R11" s="44" t="s">
        <v>29</v>
      </c>
      <c r="S11" s="44" t="s">
        <v>29</v>
      </c>
      <c r="T11" s="44"/>
      <c r="U11" s="44"/>
      <c r="V11" s="44"/>
      <c r="W11" s="44"/>
      <c r="X11" s="44"/>
      <c r="Y11" s="44"/>
      <c r="Z11" s="44"/>
      <c r="AA11" s="44" t="s">
        <v>29</v>
      </c>
      <c r="AB11" s="44"/>
      <c r="AC11" s="44"/>
    </row>
    <row r="12" spans="1:29" ht="72.5" x14ac:dyDescent="0.35">
      <c r="B12" s="52">
        <v>11</v>
      </c>
      <c r="C12" s="110" t="str">
        <f>_xlfn.XLOOKUP(Kravtabell[[#This Row],[3 Siffer]],Bygningsdeler[Kombinert 3],Bygningsdeler[Kombinert 1],"",0,1)</f>
        <v>1 OVERORDNETE KRAV</v>
      </c>
      <c r="D12" s="110" t="str">
        <f>_xlfn.XLOOKUP(Kravtabell[[#This Row],[3 Siffer]],Bygningsdeler[Kombinert 3],Bygningsdeler[Kombinert 2],"",0,1)</f>
        <v>11 Planer og dokumentasjon</v>
      </c>
      <c r="E12" s="112" t="str">
        <f>_xlfn.XLOOKUP(Kravtabell[[#This Row],[3 sifret kode (for inntasting)
Slår opp bygningsdel]],Bygningsdeler[Siffer 3],Bygningsdeler[Kombinert 3],"FEIL",0,1)</f>
        <v>119 Miljøoppfølgingsplan</v>
      </c>
      <c r="F12" s="114">
        <v>119</v>
      </c>
      <c r="G12" s="110" t="s">
        <v>39</v>
      </c>
      <c r="H12" s="50"/>
      <c r="I12" s="54"/>
      <c r="J12" s="44" t="s">
        <v>29</v>
      </c>
      <c r="K12" s="44" t="s">
        <v>29</v>
      </c>
      <c r="L12" s="44" t="s">
        <v>29</v>
      </c>
      <c r="M12" s="44" t="s">
        <v>29</v>
      </c>
      <c r="N12" s="44" t="s">
        <v>29</v>
      </c>
      <c r="O12" s="44" t="s">
        <v>29</v>
      </c>
      <c r="P12" s="44" t="s">
        <v>29</v>
      </c>
      <c r="Q12" s="44" t="s">
        <v>29</v>
      </c>
      <c r="R12" s="44" t="s">
        <v>29</v>
      </c>
      <c r="S12" s="44" t="s">
        <v>29</v>
      </c>
      <c r="T12" s="44"/>
      <c r="U12" s="44"/>
      <c r="V12" s="44"/>
      <c r="W12" s="44"/>
      <c r="X12" s="44"/>
      <c r="Y12" s="44"/>
      <c r="Z12" s="44"/>
      <c r="AA12" s="44" t="s">
        <v>29</v>
      </c>
      <c r="AB12" s="44"/>
      <c r="AC12" s="44"/>
    </row>
    <row r="13" spans="1:29" ht="87" x14ac:dyDescent="0.35">
      <c r="B13" s="52">
        <v>12</v>
      </c>
      <c r="C13" s="110" t="str">
        <f>_xlfn.XLOOKUP(Kravtabell[[#This Row],[3 Siffer]],Bygningsdeler[Kombinert 3],Bygningsdeler[Kombinert 1],"",0,1)</f>
        <v>1 OVERORDNETE KRAV</v>
      </c>
      <c r="D13" s="110" t="str">
        <f>_xlfn.XLOOKUP(Kravtabell[[#This Row],[3 Siffer]],Bygningsdeler[Kombinert 3],Bygningsdeler[Kombinert 2],"",0,1)</f>
        <v>11 Planer og dokumentasjon</v>
      </c>
      <c r="E13" s="112" t="str">
        <f>_xlfn.XLOOKUP(Kravtabell[[#This Row],[3 sifret kode (for inntasting)
Slår opp bygningsdel]],Bygningsdeler[Siffer 3],Bygningsdeler[Kombinert 3],"FEIL",0,1)</f>
        <v>1110 Klimagassregnskap</v>
      </c>
      <c r="F13" s="114">
        <v>1110</v>
      </c>
      <c r="G13" s="110" t="s">
        <v>40</v>
      </c>
      <c r="H13" s="50"/>
      <c r="I13" s="54"/>
      <c r="J13" s="44" t="s">
        <v>29</v>
      </c>
      <c r="K13" s="44" t="s">
        <v>29</v>
      </c>
      <c r="L13" s="44" t="s">
        <v>29</v>
      </c>
      <c r="M13" s="44" t="s">
        <v>29</v>
      </c>
      <c r="N13" s="44" t="s">
        <v>29</v>
      </c>
      <c r="O13" s="44" t="s">
        <v>29</v>
      </c>
      <c r="P13" s="44" t="s">
        <v>29</v>
      </c>
      <c r="Q13" s="44" t="s">
        <v>29</v>
      </c>
      <c r="R13" s="44" t="s">
        <v>29</v>
      </c>
      <c r="S13" s="44" t="s">
        <v>29</v>
      </c>
      <c r="T13" s="44"/>
      <c r="U13" s="44"/>
      <c r="V13" s="44"/>
      <c r="W13" s="44"/>
      <c r="X13" s="44"/>
      <c r="Y13" s="44"/>
      <c r="Z13" s="44"/>
      <c r="AA13" s="44" t="s">
        <v>29</v>
      </c>
      <c r="AB13" s="44"/>
      <c r="AC13" s="44"/>
    </row>
    <row r="14" spans="1:29" ht="116" x14ac:dyDescent="0.35">
      <c r="B14" s="52">
        <v>13</v>
      </c>
      <c r="C14" s="110" t="str">
        <f>_xlfn.XLOOKUP(Kravtabell[[#This Row],[3 Siffer]],Bygningsdeler[Kombinert 3],Bygningsdeler[Kombinert 1],"",0,1)</f>
        <v>1 OVERORDNETE KRAV</v>
      </c>
      <c r="D14" s="110" t="str">
        <f>_xlfn.XLOOKUP(Kravtabell[[#This Row],[3 Siffer]],Bygningsdeler[Kombinert 3],Bygningsdeler[Kombinert 2],"",0,1)</f>
        <v>11 Planer og dokumentasjon</v>
      </c>
      <c r="E14" s="112" t="str">
        <f>_xlfn.XLOOKUP(Kravtabell[[#This Row],[3 sifret kode (for inntasting)
Slår opp bygningsdel]],Bygningsdeler[Siffer 3],Bygningsdeler[Kombinert 3],"FEIL",0,1)</f>
        <v>1111 Brutto-/nettofaktor</v>
      </c>
      <c r="F14" s="114">
        <v>1111</v>
      </c>
      <c r="G14" s="110" t="s">
        <v>41</v>
      </c>
      <c r="H14" s="50"/>
      <c r="I14" s="54"/>
      <c r="J14" s="44" t="s">
        <v>29</v>
      </c>
      <c r="K14" s="44" t="s">
        <v>29</v>
      </c>
      <c r="L14" s="44" t="s">
        <v>29</v>
      </c>
      <c r="M14" s="44" t="s">
        <v>29</v>
      </c>
      <c r="N14" s="44" t="s">
        <v>29</v>
      </c>
      <c r="O14" s="44" t="s">
        <v>29</v>
      </c>
      <c r="P14" s="44" t="s">
        <v>29</v>
      </c>
      <c r="Q14" s="44" t="s">
        <v>29</v>
      </c>
      <c r="R14" s="44" t="s">
        <v>29</v>
      </c>
      <c r="S14" s="44" t="s">
        <v>29</v>
      </c>
      <c r="T14" s="44"/>
      <c r="U14" s="44"/>
      <c r="V14" s="44"/>
      <c r="W14" s="44"/>
      <c r="X14" s="44"/>
      <c r="Y14" s="44"/>
      <c r="Z14" s="44"/>
      <c r="AA14" s="44" t="s">
        <v>29</v>
      </c>
      <c r="AB14" s="44"/>
      <c r="AC14" s="44"/>
    </row>
    <row r="15" spans="1:29" ht="203" x14ac:dyDescent="0.35">
      <c r="B15" s="52">
        <v>14</v>
      </c>
      <c r="C15" s="110" t="str">
        <f>_xlfn.XLOOKUP(Kravtabell[[#This Row],[3 Siffer]],Bygningsdeler[Kombinert 3],Bygningsdeler[Kombinert 1],"",0,1)</f>
        <v>1 OVERORDNETE KRAV</v>
      </c>
      <c r="D15" s="110" t="str">
        <f>_xlfn.XLOOKUP(Kravtabell[[#This Row],[3 Siffer]],Bygningsdeler[Kombinert 3],Bygningsdeler[Kombinert 2],"",0,1)</f>
        <v>12 Generelle kav til bygning</v>
      </c>
      <c r="E15" s="112" t="str">
        <f>_xlfn.XLOOKUP(Kravtabell[[#This Row],[3 sifret kode (for inntasting)
Slår opp bygningsdel]],Bygningsdeler[Siffer 3],Bygningsdeler[Kombinert 3],"FEIL",0,1)</f>
        <v>121 Reservekapasitet</v>
      </c>
      <c r="F15" s="114">
        <v>121</v>
      </c>
      <c r="G15" s="110" t="s">
        <v>42</v>
      </c>
      <c r="H15" s="50"/>
      <c r="I15" s="54"/>
      <c r="J15" s="44" t="s">
        <v>29</v>
      </c>
      <c r="K15" s="44" t="s">
        <v>29</v>
      </c>
      <c r="L15" s="44" t="s">
        <v>29</v>
      </c>
      <c r="M15" s="44" t="s">
        <v>29</v>
      </c>
      <c r="N15" s="44" t="s">
        <v>29</v>
      </c>
      <c r="O15" s="44" t="s">
        <v>29</v>
      </c>
      <c r="P15" s="44" t="s">
        <v>29</v>
      </c>
      <c r="Q15" s="44" t="s">
        <v>29</v>
      </c>
      <c r="R15" s="44" t="s">
        <v>29</v>
      </c>
      <c r="S15" s="44" t="s">
        <v>29</v>
      </c>
      <c r="T15" s="44"/>
      <c r="U15" s="44"/>
      <c r="V15" s="44"/>
      <c r="W15" s="44"/>
      <c r="X15" s="44"/>
      <c r="Y15" s="44"/>
      <c r="Z15" s="44"/>
      <c r="AA15" s="44" t="s">
        <v>29</v>
      </c>
      <c r="AB15" s="44"/>
      <c r="AC15" s="44"/>
    </row>
    <row r="16" spans="1:29" ht="43.5" x14ac:dyDescent="0.35">
      <c r="B16" s="52">
        <v>15</v>
      </c>
      <c r="C16" s="110" t="str">
        <f>_xlfn.XLOOKUP(Kravtabell[[#This Row],[3 Siffer]],Bygningsdeler[Kombinert 3],Bygningsdeler[Kombinert 1],"",0,1)</f>
        <v>1 OVERORDNETE KRAV</v>
      </c>
      <c r="D16" s="110" t="str">
        <f>_xlfn.XLOOKUP(Kravtabell[[#This Row],[3 Siffer]],Bygningsdeler[Kombinert 3],Bygningsdeler[Kombinert 2],"",0,1)</f>
        <v>12 Generelle kav til bygning</v>
      </c>
      <c r="E16" s="112" t="str">
        <f>_xlfn.XLOOKUP(Kravtabell[[#This Row],[3 sifret kode (for inntasting)
Slår opp bygningsdel]],Bygningsdeler[Siffer 3],Bygningsdeler[Kombinert 3],"FEIL",0,1)</f>
        <v>122 Passivhusstandard</v>
      </c>
      <c r="F16" s="114">
        <v>122</v>
      </c>
      <c r="G16" s="110" t="s">
        <v>43</v>
      </c>
      <c r="H16" s="50"/>
      <c r="I16" s="54"/>
      <c r="J16" s="44" t="s">
        <v>29</v>
      </c>
      <c r="K16" s="44" t="s">
        <v>29</v>
      </c>
      <c r="L16" s="44" t="s">
        <v>29</v>
      </c>
      <c r="M16" s="44" t="s">
        <v>29</v>
      </c>
      <c r="N16" s="44" t="s">
        <v>29</v>
      </c>
      <c r="O16" s="44" t="s">
        <v>29</v>
      </c>
      <c r="P16" s="44" t="s">
        <v>29</v>
      </c>
      <c r="Q16" s="44" t="s">
        <v>29</v>
      </c>
      <c r="R16" s="44" t="s">
        <v>29</v>
      </c>
      <c r="S16" s="44" t="s">
        <v>29</v>
      </c>
      <c r="T16" s="44"/>
      <c r="U16" s="44"/>
      <c r="V16" s="44"/>
      <c r="W16" s="44"/>
      <c r="X16" s="44"/>
      <c r="Y16" s="44"/>
      <c r="Z16" s="44"/>
      <c r="AA16" s="44" t="s">
        <v>29</v>
      </c>
      <c r="AB16" s="44"/>
      <c r="AC16" s="44"/>
    </row>
    <row r="17" spans="2:29" ht="58" x14ac:dyDescent="0.35">
      <c r="B17" s="52">
        <v>16</v>
      </c>
      <c r="C17" s="110" t="str">
        <f>_xlfn.XLOOKUP(Kravtabell[[#This Row],[3 Siffer]],Bygningsdeler[Kombinert 3],Bygningsdeler[Kombinert 1],"",0,1)</f>
        <v>1 OVERORDNETE KRAV</v>
      </c>
      <c r="D17" s="110" t="str">
        <f>_xlfn.XLOOKUP(Kravtabell[[#This Row],[3 Siffer]],Bygningsdeler[Kombinert 3],Bygningsdeler[Kombinert 2],"",0,1)</f>
        <v>12 Generelle kav til bygning</v>
      </c>
      <c r="E17" s="112" t="str">
        <f>_xlfn.XLOOKUP(Kravtabell[[#This Row],[3 sifret kode (for inntasting)
Slår opp bygningsdel]],Bygningsdeler[Siffer 3],Bygningsdeler[Kombinert 3],"FEIL",0,1)</f>
        <v>123 Tilpasningsdyktighet</v>
      </c>
      <c r="F17" s="114">
        <v>123</v>
      </c>
      <c r="G17" s="110" t="s">
        <v>44</v>
      </c>
      <c r="H17" s="50"/>
      <c r="I17" s="110"/>
      <c r="J17" s="44" t="s">
        <v>29</v>
      </c>
      <c r="K17" s="44" t="s">
        <v>29</v>
      </c>
      <c r="L17" s="44" t="s">
        <v>29</v>
      </c>
      <c r="M17" s="44" t="s">
        <v>29</v>
      </c>
      <c r="N17" s="44" t="s">
        <v>29</v>
      </c>
      <c r="O17" s="44" t="s">
        <v>29</v>
      </c>
      <c r="P17" s="44" t="s">
        <v>29</v>
      </c>
      <c r="Q17" s="44" t="s">
        <v>29</v>
      </c>
      <c r="R17" s="44" t="s">
        <v>29</v>
      </c>
      <c r="S17" s="44" t="s">
        <v>29</v>
      </c>
      <c r="T17" s="44"/>
      <c r="U17" s="44"/>
      <c r="V17" s="44"/>
      <c r="W17" s="44"/>
      <c r="X17" s="44"/>
      <c r="Y17" s="44"/>
      <c r="Z17" s="44"/>
      <c r="AA17" s="44" t="s">
        <v>29</v>
      </c>
      <c r="AB17" s="45"/>
      <c r="AC17" s="44"/>
    </row>
    <row r="18" spans="2:29" ht="43.5" x14ac:dyDescent="0.35">
      <c r="B18" s="52">
        <v>17</v>
      </c>
      <c r="C18" s="110" t="str">
        <f>_xlfn.XLOOKUP(Kravtabell[[#This Row],[3 Siffer]],Bygningsdeler[Kombinert 3],Bygningsdeler[Kombinert 1],"",0,1)</f>
        <v>1 OVERORDNETE KRAV</v>
      </c>
      <c r="D18" s="110" t="str">
        <f>_xlfn.XLOOKUP(Kravtabell[[#This Row],[3 Siffer]],Bygningsdeler[Kombinert 3],Bygningsdeler[Kombinert 2],"",0,1)</f>
        <v>12 Generelle kav til bygning</v>
      </c>
      <c r="E18" s="112" t="str">
        <f>_xlfn.XLOOKUP(Kravtabell[[#This Row],[3 sifret kode (for inntasting)
Slår opp bygningsdel]],Bygningsdeler[Siffer 3],Bygningsdeler[Kombinert 3],"FEIL",0,1)</f>
        <v>124 Akustikk</v>
      </c>
      <c r="F18" s="114">
        <v>124</v>
      </c>
      <c r="G18" s="110" t="s">
        <v>45</v>
      </c>
      <c r="H18" s="50"/>
      <c r="I18" s="110"/>
      <c r="J18" s="44" t="s">
        <v>29</v>
      </c>
      <c r="K18" s="44" t="s">
        <v>29</v>
      </c>
      <c r="L18" s="44" t="s">
        <v>29</v>
      </c>
      <c r="M18" s="44" t="s">
        <v>29</v>
      </c>
      <c r="N18" s="44" t="s">
        <v>29</v>
      </c>
      <c r="O18" s="44" t="s">
        <v>29</v>
      </c>
      <c r="P18" s="44" t="s">
        <v>29</v>
      </c>
      <c r="Q18" s="44" t="s">
        <v>29</v>
      </c>
      <c r="R18" s="44" t="s">
        <v>29</v>
      </c>
      <c r="S18" s="44" t="s">
        <v>29</v>
      </c>
      <c r="T18" s="44"/>
      <c r="U18" s="44"/>
      <c r="V18" s="44"/>
      <c r="W18" s="44"/>
      <c r="X18" s="44"/>
      <c r="Y18" s="44"/>
      <c r="Z18" s="44"/>
      <c r="AA18" s="44" t="s">
        <v>29</v>
      </c>
      <c r="AB18" s="45"/>
      <c r="AC18" s="44"/>
    </row>
    <row r="19" spans="2:29" ht="174" x14ac:dyDescent="0.35">
      <c r="B19" s="52">
        <v>18</v>
      </c>
      <c r="C19" s="110" t="str">
        <f>_xlfn.XLOOKUP(Kravtabell[[#This Row],[3 Siffer]],Bygningsdeler[Kombinert 3],Bygningsdeler[Kombinert 1],"",0,1)</f>
        <v>1 OVERORDNETE KRAV</v>
      </c>
      <c r="D19" s="110" t="str">
        <f>_xlfn.XLOOKUP(Kravtabell[[#This Row],[3 Siffer]],Bygningsdeler[Kombinert 3],Bygningsdeler[Kombinert 2],"",0,1)</f>
        <v xml:space="preserve">13 Materialer og prodMaterialer og produkter </v>
      </c>
      <c r="E19" s="112" t="str">
        <f>_xlfn.XLOOKUP(Kravtabell[[#This Row],[3 sifret kode (for inntasting)
Slår opp bygningsdel]],Bygningsdeler[Siffer 3],Bygningsdeler[Kombinert 3],"FEIL",0,1)</f>
        <v>131 Livssykluskostnader, LCC </v>
      </c>
      <c r="F19" s="114">
        <v>131</v>
      </c>
      <c r="G19" s="110" t="s">
        <v>46</v>
      </c>
      <c r="H19" s="50"/>
      <c r="I19" s="54"/>
      <c r="J19" s="44" t="s">
        <v>29</v>
      </c>
      <c r="K19" s="44" t="s">
        <v>29</v>
      </c>
      <c r="L19" s="44" t="s">
        <v>29</v>
      </c>
      <c r="M19" s="44" t="s">
        <v>29</v>
      </c>
      <c r="N19" s="44" t="s">
        <v>29</v>
      </c>
      <c r="O19" s="44" t="s">
        <v>29</v>
      </c>
      <c r="P19" s="44" t="s">
        <v>29</v>
      </c>
      <c r="Q19" s="44" t="s">
        <v>29</v>
      </c>
      <c r="R19" s="44" t="s">
        <v>29</v>
      </c>
      <c r="S19" s="44" t="s">
        <v>29</v>
      </c>
      <c r="T19" s="44"/>
      <c r="U19" s="44"/>
      <c r="V19" s="44"/>
      <c r="W19" s="44"/>
      <c r="X19" s="44"/>
      <c r="Y19" s="44"/>
      <c r="Z19" s="44"/>
      <c r="AA19" s="44" t="s">
        <v>29</v>
      </c>
      <c r="AB19" s="44"/>
      <c r="AC19" s="44"/>
    </row>
    <row r="20" spans="2:29" ht="72.5" x14ac:dyDescent="0.35">
      <c r="B20" s="52">
        <v>19</v>
      </c>
      <c r="C20" s="110" t="str">
        <f>_xlfn.XLOOKUP(Kravtabell[[#This Row],[3 Siffer]],Bygningsdeler[Kombinert 3],Bygningsdeler[Kombinert 1],"",0,1)</f>
        <v>1 OVERORDNETE KRAV</v>
      </c>
      <c r="D20" s="110" t="str">
        <f>_xlfn.XLOOKUP(Kravtabell[[#This Row],[3 Siffer]],Bygningsdeler[Kombinert 3],Bygningsdeler[Kombinert 2],"",0,1)</f>
        <v xml:space="preserve">13 Materialer og prodMaterialer og produkter </v>
      </c>
      <c r="E20" s="111" t="str">
        <f>_xlfn.XLOOKUP(Kravtabell[[#This Row],[3 sifret kode (for inntasting)
Slår opp bygningsdel]],Bygningsdeler[Siffer 3],Bygningsdeler[Kombinert 3],"FEIL",0,1)</f>
        <v>132 Materialegenskaper</v>
      </c>
      <c r="F20" s="114">
        <v>132</v>
      </c>
      <c r="G20" s="110" t="s">
        <v>47</v>
      </c>
      <c r="H20" s="50"/>
      <c r="I20" s="110"/>
      <c r="J20" s="44" t="s">
        <v>29</v>
      </c>
      <c r="K20" s="44" t="s">
        <v>29</v>
      </c>
      <c r="L20" s="44" t="s">
        <v>29</v>
      </c>
      <c r="M20" s="44" t="s">
        <v>29</v>
      </c>
      <c r="N20" s="44" t="s">
        <v>29</v>
      </c>
      <c r="O20" s="44" t="s">
        <v>29</v>
      </c>
      <c r="P20" s="44" t="s">
        <v>29</v>
      </c>
      <c r="Q20" s="44" t="s">
        <v>29</v>
      </c>
      <c r="R20" s="44" t="s">
        <v>29</v>
      </c>
      <c r="S20" s="44" t="s">
        <v>29</v>
      </c>
      <c r="T20" s="44"/>
      <c r="U20" s="44"/>
      <c r="V20" s="44"/>
      <c r="W20" s="44"/>
      <c r="X20" s="44"/>
      <c r="Y20" s="44"/>
      <c r="Z20" s="44"/>
      <c r="AA20" s="44" t="s">
        <v>29</v>
      </c>
      <c r="AB20" s="45"/>
      <c r="AC20" s="44"/>
    </row>
    <row r="21" spans="2:29" ht="72.5" x14ac:dyDescent="0.35">
      <c r="B21" s="52">
        <v>20</v>
      </c>
      <c r="C21" s="110" t="str">
        <f>_xlfn.XLOOKUP(Kravtabell[[#This Row],[3 Siffer]],Bygningsdeler[Kombinert 3],Bygningsdeler[Kombinert 1],"",0,1)</f>
        <v>1 OVERORDNETE KRAV</v>
      </c>
      <c r="D21" s="110" t="str">
        <f>_xlfn.XLOOKUP(Kravtabell[[#This Row],[3 Siffer]],Bygningsdeler[Kombinert 3],Bygningsdeler[Kombinert 2],"",0,1)</f>
        <v xml:space="preserve">13 Materialer og prodMaterialer og produkter </v>
      </c>
      <c r="E21" s="111" t="str">
        <f>_xlfn.XLOOKUP(Kravtabell[[#This Row],[3 sifret kode (for inntasting)
Slår opp bygningsdel]],Bygningsdeler[Siffer 3],Bygningsdeler[Kombinert 3],"FEIL",0,1)</f>
        <v>133 Farlige stoffer </v>
      </c>
      <c r="F21" s="114">
        <v>133</v>
      </c>
      <c r="G21" s="110" t="s">
        <v>48</v>
      </c>
      <c r="H21" s="50"/>
      <c r="I21" s="110"/>
      <c r="J21" s="44" t="s">
        <v>29</v>
      </c>
      <c r="K21" s="44" t="s">
        <v>29</v>
      </c>
      <c r="L21" s="44" t="s">
        <v>29</v>
      </c>
      <c r="M21" s="44" t="s">
        <v>29</v>
      </c>
      <c r="N21" s="44" t="s">
        <v>29</v>
      </c>
      <c r="O21" s="44" t="s">
        <v>29</v>
      </c>
      <c r="P21" s="44" t="s">
        <v>29</v>
      </c>
      <c r="Q21" s="44" t="s">
        <v>29</v>
      </c>
      <c r="R21" s="44" t="s">
        <v>29</v>
      </c>
      <c r="S21" s="44" t="s">
        <v>29</v>
      </c>
      <c r="T21" s="44"/>
      <c r="U21" s="44"/>
      <c r="V21" s="44"/>
      <c r="W21" s="44"/>
      <c r="X21" s="44"/>
      <c r="Y21" s="44"/>
      <c r="Z21" s="44"/>
      <c r="AA21" s="44" t="s">
        <v>29</v>
      </c>
      <c r="AB21" s="45"/>
      <c r="AC21" s="44"/>
    </row>
    <row r="22" spans="2:29" ht="59.5" customHeight="1" x14ac:dyDescent="0.35">
      <c r="B22" s="52">
        <v>21</v>
      </c>
      <c r="C22" s="110" t="str">
        <f>_xlfn.XLOOKUP(Kravtabell[[#This Row],[3 Siffer]],Bygningsdeler[Kombinert 3],Bygningsdeler[Kombinert 1],"",0,1)</f>
        <v>1 OVERORDNETE KRAV</v>
      </c>
      <c r="D22" s="110" t="str">
        <f>_xlfn.XLOOKUP(Kravtabell[[#This Row],[3 Siffer]],Bygningsdeler[Kombinert 3],Bygningsdeler[Kombinert 2],"",0,1)</f>
        <v xml:space="preserve">13 Materialer og prodMaterialer og produkter </v>
      </c>
      <c r="E22" s="111" t="str">
        <f>_xlfn.XLOOKUP(Kravtabell[[#This Row],[3 sifret kode (for inntasting)
Slår opp bygningsdel]],Bygningsdeler[Siffer 3],Bygningsdeler[Kombinert 3],"FEIL",0,1)</f>
        <v>134 EPD</v>
      </c>
      <c r="F22" s="114">
        <v>134</v>
      </c>
      <c r="G22" s="110" t="s">
        <v>49</v>
      </c>
      <c r="H22" s="50"/>
      <c r="I22" s="110"/>
      <c r="J22" s="44" t="s">
        <v>29</v>
      </c>
      <c r="K22" s="44" t="s">
        <v>29</v>
      </c>
      <c r="L22" s="44" t="s">
        <v>29</v>
      </c>
      <c r="M22" s="44" t="s">
        <v>29</v>
      </c>
      <c r="N22" s="44" t="s">
        <v>29</v>
      </c>
      <c r="O22" s="44" t="s">
        <v>29</v>
      </c>
      <c r="P22" s="44" t="s">
        <v>29</v>
      </c>
      <c r="Q22" s="44" t="s">
        <v>29</v>
      </c>
      <c r="R22" s="44" t="s">
        <v>29</v>
      </c>
      <c r="S22" s="44" t="s">
        <v>29</v>
      </c>
      <c r="T22" s="44"/>
      <c r="U22" s="44"/>
      <c r="V22" s="44"/>
      <c r="W22" s="44"/>
      <c r="X22" s="44"/>
      <c r="Y22" s="44"/>
      <c r="Z22" s="44"/>
      <c r="AA22" s="44" t="s">
        <v>29</v>
      </c>
      <c r="AB22" s="45"/>
      <c r="AC22" s="44"/>
    </row>
    <row r="23" spans="2:29" ht="72.5" x14ac:dyDescent="0.35">
      <c r="B23" s="52">
        <v>22</v>
      </c>
      <c r="C23" s="110" t="str">
        <f>_xlfn.XLOOKUP(Kravtabell[[#This Row],[3 Siffer]],Bygningsdeler[Kombinert 3],Bygningsdeler[Kombinert 1],"",0,1)</f>
        <v>1 OVERORDNETE KRAV</v>
      </c>
      <c r="D23" s="110" t="str">
        <f>_xlfn.XLOOKUP(Kravtabell[[#This Row],[3 Siffer]],Bygningsdeler[Kombinert 3],Bygningsdeler[Kombinert 2],"",0,1)</f>
        <v xml:space="preserve">13 Materialer og prodMaterialer og produkter </v>
      </c>
      <c r="E23" s="111" t="str">
        <f>_xlfn.XLOOKUP(Kravtabell[[#This Row],[3 sifret kode (for inntasting)
Slår opp bygningsdel]],Bygningsdeler[Siffer 3],Bygningsdeler[Kombinert 3],"FEIL",0,1)</f>
        <v>135 Gjenvinning av avfall fra byggeplass </v>
      </c>
      <c r="F23" s="114">
        <v>135</v>
      </c>
      <c r="G23" s="110" t="s">
        <v>50</v>
      </c>
      <c r="H23" s="50"/>
      <c r="I23" s="110"/>
      <c r="J23" s="44" t="s">
        <v>29</v>
      </c>
      <c r="K23" s="44" t="s">
        <v>29</v>
      </c>
      <c r="L23" s="44" t="s">
        <v>29</v>
      </c>
      <c r="M23" s="44" t="s">
        <v>29</v>
      </c>
      <c r="N23" s="44" t="s">
        <v>29</v>
      </c>
      <c r="O23" s="44" t="s">
        <v>29</v>
      </c>
      <c r="P23" s="44" t="s">
        <v>29</v>
      </c>
      <c r="Q23" s="44" t="s">
        <v>29</v>
      </c>
      <c r="R23" s="44" t="s">
        <v>29</v>
      </c>
      <c r="S23" s="44" t="s">
        <v>29</v>
      </c>
      <c r="T23" s="44"/>
      <c r="U23" s="44"/>
      <c r="V23" s="44"/>
      <c r="W23" s="44"/>
      <c r="X23" s="44"/>
      <c r="Y23" s="44"/>
      <c r="Z23" s="44"/>
      <c r="AA23" s="44" t="s">
        <v>29</v>
      </c>
      <c r="AB23" s="45"/>
      <c r="AC23" s="44"/>
    </row>
    <row r="24" spans="2:29" ht="58" x14ac:dyDescent="0.35">
      <c r="B24" s="52">
        <v>23</v>
      </c>
      <c r="C24" s="110" t="str">
        <f>_xlfn.XLOOKUP(Kravtabell[[#This Row],[3 Siffer]],Bygningsdeler[Kombinert 3],Bygningsdeler[Kombinert 1],"",0,1)</f>
        <v>1 OVERORDNETE KRAV</v>
      </c>
      <c r="D24" s="110" t="str">
        <f>_xlfn.XLOOKUP(Kravtabell[[#This Row],[3 Siffer]],Bygningsdeler[Kombinert 3],Bygningsdeler[Kombinert 2],"",0,1)</f>
        <v>14 Energi</v>
      </c>
      <c r="E24" s="190" t="str">
        <f>_xlfn.XLOOKUP(Kravtabell[[#This Row],[3 sifret kode (for inntasting)
Slår opp bygningsdel]],Bygningsdeler[Siffer 3],Bygningsdeler[Kombinert 3],"FEIL",0,1)</f>
        <v>141 Energiberegninger</v>
      </c>
      <c r="F24" s="114">
        <v>141</v>
      </c>
      <c r="G24" s="110" t="s">
        <v>51</v>
      </c>
      <c r="H24" s="50"/>
      <c r="I24" s="110"/>
      <c r="J24" s="44" t="s">
        <v>29</v>
      </c>
      <c r="K24" s="44" t="s">
        <v>29</v>
      </c>
      <c r="L24" s="44" t="s">
        <v>29</v>
      </c>
      <c r="M24" s="44" t="s">
        <v>29</v>
      </c>
      <c r="N24" s="44" t="s">
        <v>29</v>
      </c>
      <c r="O24" s="44" t="s">
        <v>29</v>
      </c>
      <c r="P24" s="44" t="s">
        <v>29</v>
      </c>
      <c r="Q24" s="44" t="s">
        <v>29</v>
      </c>
      <c r="R24" s="44" t="s">
        <v>29</v>
      </c>
      <c r="S24" s="44" t="s">
        <v>29</v>
      </c>
      <c r="T24" s="44"/>
      <c r="U24" s="44"/>
      <c r="V24" s="44"/>
      <c r="W24" s="44"/>
      <c r="X24" s="44"/>
      <c r="Y24" s="44"/>
      <c r="Z24" s="44"/>
      <c r="AA24" s="44" t="s">
        <v>29</v>
      </c>
      <c r="AB24" s="45"/>
      <c r="AC24" s="44"/>
    </row>
    <row r="25" spans="2:29" ht="43.5" x14ac:dyDescent="0.35">
      <c r="B25" s="52">
        <v>24</v>
      </c>
      <c r="C25" s="110" t="str">
        <f>_xlfn.XLOOKUP(Kravtabell[[#This Row],[3 Siffer]],Bygningsdeler[Kombinert 3],Bygningsdeler[Kombinert 1],"",0,1)</f>
        <v>1 OVERORDNETE KRAV</v>
      </c>
      <c r="D25" s="110" t="str">
        <f>_xlfn.XLOOKUP(Kravtabell[[#This Row],[3 Siffer]],Bygningsdeler[Kombinert 3],Bygningsdeler[Kombinert 2],"",0,1)</f>
        <v>14 Energi</v>
      </c>
      <c r="E25" s="111" t="str">
        <f>_xlfn.XLOOKUP(Kravtabell[[#This Row],[3 sifret kode (for inntasting)
Slår opp bygningsdel]],Bygningsdeler[Siffer 3],Bygningsdeler[Kombinert 3],"FEIL",0,1)</f>
        <v>142 Energimerking</v>
      </c>
      <c r="F25" s="114">
        <v>142</v>
      </c>
      <c r="G25" s="110" t="s">
        <v>52</v>
      </c>
      <c r="H25" s="50"/>
      <c r="I25" s="110"/>
      <c r="J25" s="44" t="s">
        <v>29</v>
      </c>
      <c r="K25" s="44" t="s">
        <v>29</v>
      </c>
      <c r="L25" s="44" t="s">
        <v>29</v>
      </c>
      <c r="M25" s="44" t="s">
        <v>29</v>
      </c>
      <c r="N25" s="44" t="s">
        <v>29</v>
      </c>
      <c r="O25" s="44" t="s">
        <v>29</v>
      </c>
      <c r="P25" s="44" t="s">
        <v>29</v>
      </c>
      <c r="Q25" s="44" t="s">
        <v>29</v>
      </c>
      <c r="R25" s="44" t="s">
        <v>29</v>
      </c>
      <c r="S25" s="44" t="s">
        <v>29</v>
      </c>
      <c r="T25" s="44"/>
      <c r="U25" s="44"/>
      <c r="V25" s="44"/>
      <c r="W25" s="44"/>
      <c r="X25" s="44"/>
      <c r="Y25" s="44"/>
      <c r="Z25" s="44"/>
      <c r="AA25" s="44" t="s">
        <v>29</v>
      </c>
      <c r="AB25" s="45"/>
      <c r="AC25" s="44"/>
    </row>
    <row r="26" spans="2:29" ht="159.5" x14ac:dyDescent="0.35">
      <c r="B26" s="52">
        <v>25</v>
      </c>
      <c r="C26" s="110" t="str">
        <f>_xlfn.XLOOKUP(Kravtabell[[#This Row],[3 Siffer]],Bygningsdeler[Kombinert 3],Bygningsdeler[Kombinert 1],"",0,1)</f>
        <v>1 OVERORDNETE KRAV</v>
      </c>
      <c r="D26" s="110" t="str">
        <f>_xlfn.XLOOKUP(Kravtabell[[#This Row],[3 Siffer]],Bygningsdeler[Kombinert 3],Bygningsdeler[Kombinert 2],"",0,1)</f>
        <v>14 Energi</v>
      </c>
      <c r="E26" s="111" t="str">
        <f>_xlfn.XLOOKUP(Kravtabell[[#This Row],[3 sifret kode (for inntasting)
Slår opp bygningsdel]],Bygningsdeler[Siffer 3],Bygningsdeler[Kombinert 3],"FEIL",0,1)</f>
        <v>143 Energiforsyning</v>
      </c>
      <c r="F26" s="114">
        <v>143</v>
      </c>
      <c r="G26" s="110" t="s">
        <v>53</v>
      </c>
      <c r="H26" s="50"/>
      <c r="I26" s="110"/>
      <c r="J26" s="44" t="s">
        <v>29</v>
      </c>
      <c r="K26" s="44" t="s">
        <v>29</v>
      </c>
      <c r="L26" s="44" t="s">
        <v>29</v>
      </c>
      <c r="M26" s="44" t="s">
        <v>29</v>
      </c>
      <c r="N26" s="44" t="s">
        <v>29</v>
      </c>
      <c r="O26" s="44" t="s">
        <v>29</v>
      </c>
      <c r="P26" s="44" t="s">
        <v>29</v>
      </c>
      <c r="Q26" s="44" t="s">
        <v>29</v>
      </c>
      <c r="R26" s="44" t="s">
        <v>29</v>
      </c>
      <c r="S26" s="44" t="s">
        <v>29</v>
      </c>
      <c r="T26" s="44"/>
      <c r="U26" s="44"/>
      <c r="V26" s="44"/>
      <c r="W26" s="44"/>
      <c r="X26" s="44"/>
      <c r="Y26" s="44"/>
      <c r="Z26" s="44"/>
      <c r="AA26" s="44" t="s">
        <v>29</v>
      </c>
      <c r="AB26" s="45"/>
      <c r="AC26" s="44"/>
    </row>
    <row r="27" spans="2:29" ht="29" x14ac:dyDescent="0.35">
      <c r="B27" s="52">
        <v>26</v>
      </c>
      <c r="C27" s="110" t="str">
        <f>_xlfn.XLOOKUP(Kravtabell[[#This Row],[3 Siffer]],Bygningsdeler[Kombinert 3],Bygningsdeler[Kombinert 1],"",0,1)</f>
        <v>1 OVERORDNETE KRAV</v>
      </c>
      <c r="D27" s="110" t="str">
        <f>_xlfn.XLOOKUP(Kravtabell[[#This Row],[3 Siffer]],Bygningsdeler[Kombinert 3],Bygningsdeler[Kombinert 2],"",0,1)</f>
        <v>14 Energi</v>
      </c>
      <c r="E27" s="111" t="str">
        <f>_xlfn.XLOOKUP(Kravtabell[[#This Row],[3 sifret kode (for inntasting)
Slår opp bygningsdel]],Bygningsdeler[Siffer 3],Bygningsdeler[Kombinert 3],"FEIL",0,1)</f>
        <v>144 Energimålere</v>
      </c>
      <c r="F27" s="114">
        <v>144</v>
      </c>
      <c r="G27" s="110" t="s">
        <v>54</v>
      </c>
      <c r="H27" s="50"/>
      <c r="I27" s="110"/>
      <c r="J27" s="44" t="s">
        <v>29</v>
      </c>
      <c r="K27" s="44" t="s">
        <v>29</v>
      </c>
      <c r="L27" s="44" t="s">
        <v>29</v>
      </c>
      <c r="M27" s="44" t="s">
        <v>29</v>
      </c>
      <c r="N27" s="44" t="s">
        <v>29</v>
      </c>
      <c r="O27" s="44" t="s">
        <v>29</v>
      </c>
      <c r="P27" s="44" t="s">
        <v>29</v>
      </c>
      <c r="Q27" s="44" t="s">
        <v>29</v>
      </c>
      <c r="R27" s="44" t="s">
        <v>29</v>
      </c>
      <c r="S27" s="44" t="s">
        <v>29</v>
      </c>
      <c r="T27" s="44"/>
      <c r="U27" s="44"/>
      <c r="V27" s="44"/>
      <c r="W27" s="44"/>
      <c r="X27" s="44"/>
      <c r="Y27" s="44"/>
      <c r="Z27" s="44"/>
      <c r="AA27" s="44" t="s">
        <v>29</v>
      </c>
      <c r="AB27" s="45"/>
      <c r="AC27" s="44"/>
    </row>
    <row r="28" spans="2:29" ht="130.5" x14ac:dyDescent="0.35">
      <c r="B28" s="52">
        <v>27</v>
      </c>
      <c r="C28" s="110" t="str">
        <f>_xlfn.XLOOKUP(Kravtabell[[#This Row],[3 Siffer]],Bygningsdeler[Kombinert 3],Bygningsdeler[Kombinert 1],"",0,1)</f>
        <v>1 OVERORDNETE KRAV</v>
      </c>
      <c r="D28" s="110" t="str">
        <f>_xlfn.XLOOKUP(Kravtabell[[#This Row],[3 Siffer]],Bygningsdeler[Kombinert 3],Bygningsdeler[Kombinert 2],"",0,1)</f>
        <v>15 Eksisterende avtaler </v>
      </c>
      <c r="E28" s="111" t="str">
        <f>_xlfn.XLOOKUP(Kravtabell[[#This Row],[3 sifret kode (for inntasting)
Slår opp bygningsdel]],Bygningsdeler[Siffer 3],Bygningsdeler[Kombinert 3],"FEIL",0,1)</f>
        <v>150 Eksisterende avtaler </v>
      </c>
      <c r="F28" s="114">
        <v>150</v>
      </c>
      <c r="G28" s="110" t="s">
        <v>55</v>
      </c>
      <c r="H28" s="50"/>
      <c r="I28" s="110"/>
      <c r="J28" s="44" t="s">
        <v>29</v>
      </c>
      <c r="K28" s="44" t="s">
        <v>29</v>
      </c>
      <c r="L28" s="44" t="s">
        <v>29</v>
      </c>
      <c r="M28" s="44" t="s">
        <v>29</v>
      </c>
      <c r="N28" s="44" t="s">
        <v>29</v>
      </c>
      <c r="O28" s="44" t="s">
        <v>29</v>
      </c>
      <c r="P28" s="44" t="s">
        <v>29</v>
      </c>
      <c r="Q28" s="44" t="s">
        <v>29</v>
      </c>
      <c r="R28" s="44" t="s">
        <v>29</v>
      </c>
      <c r="S28" s="44" t="s">
        <v>29</v>
      </c>
      <c r="T28" s="44"/>
      <c r="U28" s="44"/>
      <c r="V28" s="44"/>
      <c r="W28" s="44"/>
      <c r="X28" s="44"/>
      <c r="Y28" s="44"/>
      <c r="Z28" s="44"/>
      <c r="AA28" s="44" t="s">
        <v>29</v>
      </c>
      <c r="AB28" s="45"/>
      <c r="AC28" s="44"/>
    </row>
    <row r="29" spans="2:29" ht="43.5" x14ac:dyDescent="0.35">
      <c r="B29" s="52">
        <v>28</v>
      </c>
      <c r="C29" s="110" t="str">
        <f>_xlfn.XLOOKUP(Kravtabell[[#This Row],[3 Siffer]],Bygningsdeler[Kombinert 3],Bygningsdeler[Kombinert 1],"",0,1)</f>
        <v>1 OVERORDNETE KRAV</v>
      </c>
      <c r="D29" s="110" t="str">
        <f>_xlfn.XLOOKUP(Kravtabell[[#This Row],[3 Siffer]],Bygningsdeler[Kombinert 3],Bygningsdeler[Kombinert 2],"",0,1)</f>
        <v>16 «Rent bygg-prinsipp» </v>
      </c>
      <c r="E29" s="111" t="str">
        <f>_xlfn.XLOOKUP(Kravtabell[[#This Row],[3 sifret kode (for inntasting)
Slår opp bygningsdel]],Bygningsdeler[Siffer 3],Bygningsdeler[Kombinert 3],"FEIL",0,1)</f>
        <v>160 «Rent bygg-prinsipp» </v>
      </c>
      <c r="F29" s="114">
        <v>160</v>
      </c>
      <c r="G29" s="110" t="s">
        <v>56</v>
      </c>
      <c r="H29" s="50"/>
      <c r="I29" s="110"/>
      <c r="J29" s="44" t="s">
        <v>29</v>
      </c>
      <c r="K29" s="44" t="s">
        <v>29</v>
      </c>
      <c r="L29" s="44" t="s">
        <v>29</v>
      </c>
      <c r="M29" s="44" t="s">
        <v>29</v>
      </c>
      <c r="N29" s="44" t="s">
        <v>29</v>
      </c>
      <c r="O29" s="44" t="s">
        <v>29</v>
      </c>
      <c r="P29" s="44" t="s">
        <v>29</v>
      </c>
      <c r="Q29" s="44" t="s">
        <v>29</v>
      </c>
      <c r="R29" s="44" t="s">
        <v>29</v>
      </c>
      <c r="S29" s="44" t="s">
        <v>29</v>
      </c>
      <c r="T29" s="44"/>
      <c r="U29" s="44"/>
      <c r="V29" s="44"/>
      <c r="W29" s="44"/>
      <c r="X29" s="44"/>
      <c r="Y29" s="44"/>
      <c r="Z29" s="44"/>
      <c r="AA29" s="44" t="s">
        <v>29</v>
      </c>
      <c r="AB29" s="45"/>
      <c r="AC29" s="44"/>
    </row>
    <row r="30" spans="2:29" ht="59.5" customHeight="1" x14ac:dyDescent="0.35">
      <c r="B30" s="52">
        <v>29</v>
      </c>
      <c r="C30" s="110" t="str">
        <f>_xlfn.XLOOKUP(Kravtabell[[#This Row],[3 Siffer]],Bygningsdeler[Kombinert 3],Bygningsdeler[Kombinert 1],"",0,1)</f>
        <v>2 BYGNING</v>
      </c>
      <c r="D30" s="110" t="str">
        <f>_xlfn.XLOOKUP(Kravtabell[[#This Row],[3 Siffer]],Bygningsdeler[Kombinert 3],Bygningsdeler[Kombinert 2],"",0,1)</f>
        <v>20 Bygning, generelt</v>
      </c>
      <c r="E30" s="112" t="str">
        <f>_xlfn.XLOOKUP(Kravtabell[[#This Row],[3 sifret kode (for inntasting)
Slår opp bygningsdel]],Bygningsdeler[Siffer 3],Bygningsdeler[Kombinert 3],"FEIL",0,1)</f>
        <v>200 Bygning, generelt</v>
      </c>
      <c r="F30" s="114">
        <v>200</v>
      </c>
      <c r="G30" s="110" t="s">
        <v>57</v>
      </c>
      <c r="H30" s="50"/>
      <c r="I30" s="54"/>
      <c r="J30" s="44" t="s">
        <v>29</v>
      </c>
      <c r="K30" s="44"/>
      <c r="L30" s="44"/>
      <c r="M30" s="44"/>
      <c r="N30" s="44"/>
      <c r="O30" s="44"/>
      <c r="P30" s="44"/>
      <c r="Q30" s="44"/>
      <c r="R30" s="44"/>
      <c r="S30" s="44"/>
      <c r="T30" s="44"/>
      <c r="U30" s="44"/>
      <c r="V30" s="44"/>
      <c r="W30" s="44"/>
      <c r="X30" s="44"/>
      <c r="Y30" s="44"/>
      <c r="Z30" s="44"/>
      <c r="AA30" s="44" t="s">
        <v>29</v>
      </c>
      <c r="AB30" s="44"/>
      <c r="AC30" s="44"/>
    </row>
    <row r="31" spans="2:29" ht="116" x14ac:dyDescent="0.35">
      <c r="B31" s="52">
        <v>30</v>
      </c>
      <c r="C31" s="54" t="str">
        <f>_xlfn.XLOOKUP(Kravtabell[[#This Row],[3 Siffer]],Bygningsdeler[Kombinert 3],Bygningsdeler[Kombinert 1],"",0,1)</f>
        <v>2 BYGNING</v>
      </c>
      <c r="D31" s="54" t="str">
        <f>_xlfn.XLOOKUP(Kravtabell[[#This Row],[3 Siffer]],Bygningsdeler[Kombinert 3],Bygningsdeler[Kombinert 2],"",0,1)</f>
        <v>20 Bygning, generelt</v>
      </c>
      <c r="E31" s="112" t="str">
        <f>_xlfn.XLOOKUP(Kravtabell[[#This Row],[3 sifret kode (for inntasting)
Slår opp bygningsdel]],Bygningsdeler[Siffer 3],Bygningsdeler[Kombinert 3],"FEIL",0,1)</f>
        <v>200 Bygning, generelt</v>
      </c>
      <c r="F31" s="114">
        <v>200</v>
      </c>
      <c r="G31" s="54" t="s">
        <v>58</v>
      </c>
      <c r="H31" s="54" t="s">
        <v>59</v>
      </c>
      <c r="I31" s="54" t="s">
        <v>60</v>
      </c>
      <c r="J31" s="44" t="s">
        <v>29</v>
      </c>
      <c r="K31" s="44" t="s">
        <v>29</v>
      </c>
      <c r="L31" s="44" t="s">
        <v>29</v>
      </c>
      <c r="M31" s="44"/>
      <c r="N31" s="44" t="s">
        <v>29</v>
      </c>
      <c r="O31" s="44" t="s">
        <v>29</v>
      </c>
      <c r="P31" s="44" t="s">
        <v>29</v>
      </c>
      <c r="Q31" s="44"/>
      <c r="R31" s="44"/>
      <c r="S31" s="44" t="s">
        <v>29</v>
      </c>
      <c r="T31" s="44"/>
      <c r="U31" s="44"/>
      <c r="V31" s="44"/>
      <c r="W31" s="44"/>
      <c r="X31" s="44"/>
      <c r="Y31" s="44"/>
      <c r="Z31" s="44"/>
      <c r="AA31" s="44" t="s">
        <v>29</v>
      </c>
      <c r="AC31" s="43"/>
    </row>
    <row r="32" spans="2:29" ht="29" x14ac:dyDescent="0.35">
      <c r="B32" s="52">
        <v>31</v>
      </c>
      <c r="C32" s="54" t="str">
        <f>_xlfn.XLOOKUP(Kravtabell[[#This Row],[3 Siffer]],Bygningsdeler[Kombinert 3],Bygningsdeler[Kombinert 1],"",0,1)</f>
        <v>2 BYGNING</v>
      </c>
      <c r="D32" s="54" t="str">
        <f>_xlfn.XLOOKUP(Kravtabell[[#This Row],[3 Siffer]],Bygningsdeler[Kombinert 3],Bygningsdeler[Kombinert 2],"",0,1)</f>
        <v>20 Bygning, generelt</v>
      </c>
      <c r="E32" s="112" t="str">
        <f>_xlfn.XLOOKUP(Kravtabell[[#This Row],[3 sifret kode (for inntasting)
Slår opp bygningsdel]],Bygningsdeler[Siffer 3],Bygningsdeler[Kombinert 3],"FEIL",0,1)</f>
        <v>200 Bygning, generelt</v>
      </c>
      <c r="F32" s="114">
        <v>200</v>
      </c>
      <c r="G32" s="54" t="s">
        <v>61</v>
      </c>
      <c r="H32" s="54"/>
      <c r="I32" s="54"/>
      <c r="J32" s="44" t="s">
        <v>29</v>
      </c>
      <c r="K32" s="44"/>
      <c r="L32" s="44"/>
      <c r="M32" s="44"/>
      <c r="N32" s="44"/>
      <c r="O32" s="44"/>
      <c r="P32" s="44"/>
      <c r="Q32" s="44"/>
      <c r="R32" s="44"/>
      <c r="S32" s="44"/>
      <c r="T32" s="44"/>
      <c r="U32" s="44"/>
      <c r="V32" s="44"/>
      <c r="W32" s="44"/>
      <c r="X32" s="44"/>
      <c r="Y32" s="44"/>
      <c r="Z32" s="44"/>
      <c r="AA32" s="44" t="s">
        <v>29</v>
      </c>
      <c r="AC32" s="43"/>
    </row>
    <row r="33" spans="2:29" ht="246.5" x14ac:dyDescent="0.35">
      <c r="B33" s="52">
        <v>32</v>
      </c>
      <c r="C33" s="54" t="str">
        <f>_xlfn.XLOOKUP(Kravtabell[[#This Row],[3 Siffer]],Bygningsdeler[Kombinert 3],Bygningsdeler[Kombinert 1],"",0,1)</f>
        <v>2 BYGNING</v>
      </c>
      <c r="D33" s="54" t="str">
        <f>_xlfn.XLOOKUP(Kravtabell[[#This Row],[3 Siffer]],Bygningsdeler[Kombinert 3],Bygningsdeler[Kombinert 2],"",0,1)</f>
        <v>20 Bygning, generelt</v>
      </c>
      <c r="E33" s="112" t="str">
        <f>_xlfn.XLOOKUP(Kravtabell[[#This Row],[3 sifret kode (for inntasting)
Slår opp bygningsdel]],Bygningsdeler[Siffer 3],Bygningsdeler[Kombinert 3],"FEIL",0,1)</f>
        <v>200 Bygning, generelt</v>
      </c>
      <c r="F33" s="114">
        <v>200</v>
      </c>
      <c r="G33" s="54" t="s">
        <v>62</v>
      </c>
      <c r="H33" s="54"/>
      <c r="I33" s="54" t="s">
        <v>63</v>
      </c>
      <c r="J33" s="44"/>
      <c r="K33" s="44"/>
      <c r="L33" s="44"/>
      <c r="M33" s="44"/>
      <c r="N33" s="44"/>
      <c r="O33" s="44" t="s">
        <v>29</v>
      </c>
      <c r="P33" s="44" t="s">
        <v>29</v>
      </c>
      <c r="Q33" s="44"/>
      <c r="R33" s="44"/>
      <c r="S33" s="44"/>
      <c r="T33" s="44"/>
      <c r="U33" s="44"/>
      <c r="V33" s="44"/>
      <c r="W33" s="44"/>
      <c r="X33" s="44"/>
      <c r="Y33" s="44"/>
      <c r="Z33" s="44"/>
      <c r="AA33" s="44" t="s">
        <v>29</v>
      </c>
      <c r="AB33" s="48"/>
      <c r="AC33" s="43"/>
    </row>
    <row r="34" spans="2:29" ht="29" x14ac:dyDescent="0.35">
      <c r="B34" s="52">
        <v>33</v>
      </c>
      <c r="C34" s="54" t="str">
        <f>_xlfn.XLOOKUP(Kravtabell[[#This Row],[3 Siffer]],Bygningsdeler[Kombinert 3],Bygningsdeler[Kombinert 1],"",0,1)</f>
        <v>2 BYGNING</v>
      </c>
      <c r="D34" s="54" t="str">
        <f>_xlfn.XLOOKUP(Kravtabell[[#This Row],[3 Siffer]],Bygningsdeler[Kombinert 3],Bygningsdeler[Kombinert 2],"",0,1)</f>
        <v>20 Bygning, generelt</v>
      </c>
      <c r="E34" s="112" t="str">
        <f>_xlfn.XLOOKUP(Kravtabell[[#This Row],[3 sifret kode (for inntasting)
Slår opp bygningsdel]],Bygningsdeler[Siffer 3],Bygningsdeler[Kombinert 3],"FEIL",0,1)</f>
        <v>200 Bygning, generelt</v>
      </c>
      <c r="F34" s="114">
        <v>200</v>
      </c>
      <c r="G34" s="54" t="s">
        <v>64</v>
      </c>
      <c r="H34" s="54" t="s">
        <v>65</v>
      </c>
      <c r="I34" s="54"/>
      <c r="J34" s="44"/>
      <c r="K34" s="44"/>
      <c r="L34" s="44"/>
      <c r="M34" s="44"/>
      <c r="N34" s="44"/>
      <c r="O34" s="44"/>
      <c r="P34" s="44"/>
      <c r="Q34" s="44"/>
      <c r="R34" s="44"/>
      <c r="S34" s="44"/>
      <c r="T34" s="44"/>
      <c r="U34" s="44"/>
      <c r="V34" s="44"/>
      <c r="W34" s="44"/>
      <c r="X34" s="44"/>
      <c r="Y34" s="44"/>
      <c r="Z34" s="44"/>
      <c r="AA34" s="44" t="s">
        <v>29</v>
      </c>
      <c r="AB34" s="48"/>
      <c r="AC34" s="43"/>
    </row>
    <row r="35" spans="2:29" ht="58" x14ac:dyDescent="0.35">
      <c r="B35" s="52">
        <v>34</v>
      </c>
      <c r="C35" s="54" t="str">
        <f>_xlfn.XLOOKUP(Kravtabell[[#This Row],[3 Siffer]],Bygningsdeler[Kombinert 3],Bygningsdeler[Kombinert 1],"",0,1)</f>
        <v>2 BYGNING</v>
      </c>
      <c r="D35" s="54" t="str">
        <f>_xlfn.XLOOKUP(Kravtabell[[#This Row],[3 Siffer]],Bygningsdeler[Kombinert 3],Bygningsdeler[Kombinert 2],"",0,1)</f>
        <v>20 Bygning, generelt</v>
      </c>
      <c r="E35" s="112" t="str">
        <f>_xlfn.XLOOKUP(Kravtabell[[#This Row],[3 sifret kode (for inntasting)
Slår opp bygningsdel]],Bygningsdeler[Siffer 3],Bygningsdeler[Kombinert 3],"FEIL",0,1)</f>
        <v>200 Bygning, generelt</v>
      </c>
      <c r="F35" s="114">
        <v>200</v>
      </c>
      <c r="G35" s="54" t="s">
        <v>66</v>
      </c>
      <c r="H35" s="54"/>
      <c r="I35" s="54" t="s">
        <v>67</v>
      </c>
      <c r="J35" s="44"/>
      <c r="K35" s="44"/>
      <c r="L35" s="44"/>
      <c r="M35" s="44"/>
      <c r="N35" s="44"/>
      <c r="O35" s="44"/>
      <c r="P35" s="44"/>
      <c r="Q35" s="44"/>
      <c r="R35" s="44"/>
      <c r="S35" s="44"/>
      <c r="T35" s="44"/>
      <c r="U35" s="44"/>
      <c r="V35" s="44"/>
      <c r="W35" s="44"/>
      <c r="X35" s="44"/>
      <c r="Y35" s="44"/>
      <c r="Z35" s="44"/>
      <c r="AA35" s="44" t="s">
        <v>29</v>
      </c>
      <c r="AB35" s="48"/>
      <c r="AC35" s="43"/>
    </row>
    <row r="36" spans="2:29" ht="145" x14ac:dyDescent="0.35">
      <c r="B36" s="52">
        <v>35</v>
      </c>
      <c r="C36" s="54" t="str">
        <f>_xlfn.XLOOKUP(Kravtabell[[#This Row],[3 Siffer]],Bygningsdeler[Kombinert 3],Bygningsdeler[Kombinert 1],"",0,1)</f>
        <v>2 BYGNING</v>
      </c>
      <c r="D36" s="54" t="str">
        <f>_xlfn.XLOOKUP(Kravtabell[[#This Row],[3 Siffer]],Bygningsdeler[Kombinert 3],Bygningsdeler[Kombinert 2],"",0,1)</f>
        <v>20 Bygning, generelt</v>
      </c>
      <c r="E36" s="112" t="str">
        <f>_xlfn.XLOOKUP(Kravtabell[[#This Row],[3 sifret kode (for inntasting)
Slår opp bygningsdel]],Bygningsdeler[Siffer 3],Bygningsdeler[Kombinert 3],"FEIL",0,1)</f>
        <v>200 Bygning, generelt</v>
      </c>
      <c r="F36" s="114">
        <v>200</v>
      </c>
      <c r="G36" s="54" t="s">
        <v>68</v>
      </c>
      <c r="H36" s="54"/>
      <c r="I36" s="54" t="s">
        <v>69</v>
      </c>
      <c r="J36" s="44"/>
      <c r="K36" s="44"/>
      <c r="L36" s="44"/>
      <c r="M36" s="44"/>
      <c r="N36" s="44"/>
      <c r="O36" s="44"/>
      <c r="P36" s="44"/>
      <c r="Q36" s="44"/>
      <c r="R36" s="44"/>
      <c r="S36" s="44"/>
      <c r="T36" s="44"/>
      <c r="U36" s="44"/>
      <c r="V36" s="44"/>
      <c r="W36" s="44"/>
      <c r="X36" s="44"/>
      <c r="Y36" s="44"/>
      <c r="Z36" s="44"/>
      <c r="AA36" s="44" t="s">
        <v>29</v>
      </c>
      <c r="AB36" s="48"/>
      <c r="AC36" s="43"/>
    </row>
    <row r="37" spans="2:29" ht="29" x14ac:dyDescent="0.35">
      <c r="B37" s="52">
        <v>36</v>
      </c>
      <c r="C37" s="54" t="str">
        <f>_xlfn.XLOOKUP(Kravtabell[[#This Row],[3 Siffer]],Bygningsdeler[Kombinert 3],Bygningsdeler[Kombinert 1],"",0,1)</f>
        <v>2 BYGNING</v>
      </c>
      <c r="D37" s="54" t="str">
        <f>_xlfn.XLOOKUP(Kravtabell[[#This Row],[3 Siffer]],Bygningsdeler[Kombinert 3],Bygningsdeler[Kombinert 2],"",0,1)</f>
        <v>20 Bygning, generelt</v>
      </c>
      <c r="E37" s="112" t="str">
        <f>_xlfn.XLOOKUP(Kravtabell[[#This Row],[3 sifret kode (for inntasting)
Slår opp bygningsdel]],Bygningsdeler[Siffer 3],Bygningsdeler[Kombinert 3],"FEIL",0,1)</f>
        <v>200 Bygning, generelt</v>
      </c>
      <c r="F37" s="114">
        <v>200</v>
      </c>
      <c r="G37" s="54" t="s">
        <v>70</v>
      </c>
      <c r="H37" s="54"/>
      <c r="I37" s="54"/>
      <c r="J37" s="44"/>
      <c r="K37" s="44"/>
      <c r="L37" s="44"/>
      <c r="M37" s="44"/>
      <c r="N37" s="44"/>
      <c r="O37" s="44"/>
      <c r="P37" s="44"/>
      <c r="Q37" s="44"/>
      <c r="R37" s="44"/>
      <c r="S37" s="44"/>
      <c r="T37" s="44"/>
      <c r="U37" s="44"/>
      <c r="V37" s="44"/>
      <c r="W37" s="44"/>
      <c r="X37" s="44"/>
      <c r="Y37" s="44"/>
      <c r="Z37" s="44"/>
      <c r="AA37" s="44" t="s">
        <v>29</v>
      </c>
      <c r="AB37" s="48"/>
      <c r="AC37" s="43"/>
    </row>
    <row r="38" spans="2:29" ht="29" x14ac:dyDescent="0.35">
      <c r="B38" s="52">
        <v>37</v>
      </c>
      <c r="C38" s="54" t="str">
        <f>_xlfn.XLOOKUP(Kravtabell[[#This Row],[3 Siffer]],Bygningsdeler[Kombinert 3],Bygningsdeler[Kombinert 1],"",0,1)</f>
        <v>2 BYGNING</v>
      </c>
      <c r="D38" s="54" t="str">
        <f>_xlfn.XLOOKUP(Kravtabell[[#This Row],[3 Siffer]],Bygningsdeler[Kombinert 3],Bygningsdeler[Kombinert 2],"",0,1)</f>
        <v>20 Bygning, generelt</v>
      </c>
      <c r="E38" s="112" t="str">
        <f>_xlfn.XLOOKUP(Kravtabell[[#This Row],[3 sifret kode (for inntasting)
Slår opp bygningsdel]],Bygningsdeler[Siffer 3],Bygningsdeler[Kombinert 3],"FEIL",0,1)</f>
        <v>200 Bygning, generelt</v>
      </c>
      <c r="F38" s="114">
        <v>200</v>
      </c>
      <c r="G38" s="54" t="s">
        <v>71</v>
      </c>
      <c r="H38" s="54"/>
      <c r="I38" s="54"/>
      <c r="J38" s="44"/>
      <c r="K38" s="44"/>
      <c r="L38" s="44"/>
      <c r="M38" s="44"/>
      <c r="N38" s="44"/>
      <c r="O38" s="44"/>
      <c r="P38" s="44"/>
      <c r="Q38" s="44"/>
      <c r="R38" s="44"/>
      <c r="S38" s="44"/>
      <c r="T38" s="44"/>
      <c r="U38" s="44"/>
      <c r="V38" s="44"/>
      <c r="W38" s="44"/>
      <c r="X38" s="44"/>
      <c r="Y38" s="44"/>
      <c r="Z38" s="44"/>
      <c r="AA38" s="44" t="s">
        <v>29</v>
      </c>
      <c r="AB38" s="48"/>
      <c r="AC38" s="43"/>
    </row>
    <row r="39" spans="2:29" ht="29" x14ac:dyDescent="0.35">
      <c r="B39" s="52">
        <v>38</v>
      </c>
      <c r="C39" s="54" t="str">
        <f>_xlfn.XLOOKUP(Kravtabell[[#This Row],[3 Siffer]],Bygningsdeler[Kombinert 3],Bygningsdeler[Kombinert 1],"",0,1)</f>
        <v>2 BYGNING</v>
      </c>
      <c r="D39" s="54" t="str">
        <f>_xlfn.XLOOKUP(Kravtabell[[#This Row],[3 Siffer]],Bygningsdeler[Kombinert 3],Bygningsdeler[Kombinert 2],"",0,1)</f>
        <v>20 Bygning, generelt</v>
      </c>
      <c r="E39" s="112" t="str">
        <f>_xlfn.XLOOKUP(Kravtabell[[#This Row],[3 sifret kode (for inntasting)
Slår opp bygningsdel]],Bygningsdeler[Siffer 3],Bygningsdeler[Kombinert 3],"FEIL",0,1)</f>
        <v>200 Bygning, generelt</v>
      </c>
      <c r="F39" s="114">
        <v>200</v>
      </c>
      <c r="G39" s="54" t="s">
        <v>72</v>
      </c>
      <c r="H39" s="54"/>
      <c r="I39" s="54"/>
      <c r="J39" s="44"/>
      <c r="K39" s="44"/>
      <c r="L39" s="44"/>
      <c r="M39" s="44"/>
      <c r="N39" s="44"/>
      <c r="O39" s="44"/>
      <c r="P39" s="44"/>
      <c r="Q39" s="44"/>
      <c r="R39" s="44"/>
      <c r="S39" s="44"/>
      <c r="T39" s="44"/>
      <c r="U39" s="44"/>
      <c r="V39" s="44"/>
      <c r="W39" s="44"/>
      <c r="X39" s="44"/>
      <c r="Y39" s="44"/>
      <c r="Z39" s="44"/>
      <c r="AA39" s="44" t="s">
        <v>29</v>
      </c>
      <c r="AB39" s="48"/>
      <c r="AC39" s="43"/>
    </row>
    <row r="40" spans="2:29" ht="29" x14ac:dyDescent="0.35">
      <c r="B40" s="52">
        <v>39</v>
      </c>
      <c r="C40" s="54" t="str">
        <f>_xlfn.XLOOKUP(Kravtabell[[#This Row],[3 Siffer]],Bygningsdeler[Kombinert 3],Bygningsdeler[Kombinert 1],"",0,1)</f>
        <v>2 BYGNING</v>
      </c>
      <c r="D40" s="54" t="str">
        <f>_xlfn.XLOOKUP(Kravtabell[[#This Row],[3 Siffer]],Bygningsdeler[Kombinert 3],Bygningsdeler[Kombinert 2],"",0,1)</f>
        <v>20 Bygning, generelt</v>
      </c>
      <c r="E40" s="112" t="str">
        <f>_xlfn.XLOOKUP(Kravtabell[[#This Row],[3 sifret kode (for inntasting)
Slår opp bygningsdel]],Bygningsdeler[Siffer 3],Bygningsdeler[Kombinert 3],"FEIL",0,1)</f>
        <v>200 Bygning, generelt</v>
      </c>
      <c r="F40" s="114">
        <v>200</v>
      </c>
      <c r="G40" s="54" t="s">
        <v>73</v>
      </c>
      <c r="H40" s="54"/>
      <c r="I40" s="54"/>
      <c r="J40" s="44"/>
      <c r="K40" s="44"/>
      <c r="L40" s="44"/>
      <c r="M40" s="44"/>
      <c r="N40" s="44"/>
      <c r="O40" s="44"/>
      <c r="P40" s="44"/>
      <c r="Q40" s="44"/>
      <c r="R40" s="44"/>
      <c r="S40" s="44"/>
      <c r="T40" s="44"/>
      <c r="U40" s="44"/>
      <c r="V40" s="44"/>
      <c r="W40" s="44"/>
      <c r="X40" s="44"/>
      <c r="Y40" s="44"/>
      <c r="Z40" s="44"/>
      <c r="AA40" s="44" t="s">
        <v>29</v>
      </c>
      <c r="AB40" s="48"/>
      <c r="AC40" s="43"/>
    </row>
    <row r="41" spans="2:29" ht="72.5" x14ac:dyDescent="0.35">
      <c r="B41" s="52">
        <v>40</v>
      </c>
      <c r="C41" s="54" t="str">
        <f>_xlfn.XLOOKUP(Kravtabell[[#This Row],[3 Siffer]],Bygningsdeler[Kombinert 3],Bygningsdeler[Kombinert 1],"",0,1)</f>
        <v>2 BYGNING</v>
      </c>
      <c r="D41" s="54" t="str">
        <f>_xlfn.XLOOKUP(Kravtabell[[#This Row],[3 Siffer]],Bygningsdeler[Kombinert 3],Bygningsdeler[Kombinert 2],"",0,1)</f>
        <v>20 Bygning, generelt</v>
      </c>
      <c r="E41" s="112" t="str">
        <f>_xlfn.XLOOKUP(Kravtabell[[#This Row],[3 sifret kode (for inntasting)
Slår opp bygningsdel]],Bygningsdeler[Siffer 3],Bygningsdeler[Kombinert 3],"FEIL",0,1)</f>
        <v>200 Bygning, generelt</v>
      </c>
      <c r="F41" s="114">
        <v>200</v>
      </c>
      <c r="G41" s="54" t="s">
        <v>74</v>
      </c>
      <c r="H41" s="54"/>
      <c r="I41" s="54"/>
      <c r="J41" s="44" t="s">
        <v>29</v>
      </c>
      <c r="K41" s="44" t="s">
        <v>29</v>
      </c>
      <c r="L41" s="44"/>
      <c r="M41" s="44"/>
      <c r="N41" s="44"/>
      <c r="O41" s="44"/>
      <c r="P41" s="44"/>
      <c r="Q41" s="44"/>
      <c r="R41" s="44"/>
      <c r="S41" s="44" t="s">
        <v>29</v>
      </c>
      <c r="T41" s="44"/>
      <c r="U41" s="44"/>
      <c r="V41" s="44"/>
      <c r="W41" s="44"/>
      <c r="X41" s="44"/>
      <c r="Y41" s="44"/>
      <c r="Z41" s="44"/>
      <c r="AA41" s="44" t="s">
        <v>29</v>
      </c>
      <c r="AB41" s="44"/>
      <c r="AC41" s="44"/>
    </row>
    <row r="42" spans="2:29" ht="116" x14ac:dyDescent="0.35">
      <c r="B42" s="52">
        <v>41</v>
      </c>
      <c r="C42" s="54" t="str">
        <f>_xlfn.XLOOKUP(Kravtabell[[#This Row],[3 Siffer]],Bygningsdeler[Kombinert 3],Bygningsdeler[Kombinert 1],"",0,1)</f>
        <v>2 BYGNING</v>
      </c>
      <c r="D42" s="54" t="str">
        <f>_xlfn.XLOOKUP(Kravtabell[[#This Row],[3 Siffer]],Bygningsdeler[Kombinert 3],Bygningsdeler[Kombinert 2],"",0,1)</f>
        <v>20 Bygning, generelt</v>
      </c>
      <c r="E42" s="112" t="str">
        <f>_xlfn.XLOOKUP(Kravtabell[[#This Row],[3 sifret kode (for inntasting)
Slår opp bygningsdel]],Bygningsdeler[Siffer 3],Bygningsdeler[Kombinert 3],"FEIL",0,1)</f>
        <v>200 Bygning, generelt</v>
      </c>
      <c r="F42" s="114">
        <v>200</v>
      </c>
      <c r="G42" s="54" t="s">
        <v>75</v>
      </c>
      <c r="H42" s="54"/>
      <c r="I42" s="54" t="s">
        <v>76</v>
      </c>
      <c r="J42" s="44" t="s">
        <v>29</v>
      </c>
      <c r="K42" s="44"/>
      <c r="L42" s="44"/>
      <c r="M42" s="44"/>
      <c r="N42" s="44"/>
      <c r="O42" s="44"/>
      <c r="P42" s="44"/>
      <c r="Q42" s="44"/>
      <c r="R42" s="44"/>
      <c r="S42" s="44" t="s">
        <v>29</v>
      </c>
      <c r="T42" s="44"/>
      <c r="U42" s="44"/>
      <c r="V42" s="44"/>
      <c r="W42" s="44"/>
      <c r="X42" s="44"/>
      <c r="Y42" s="44"/>
      <c r="Z42" s="44"/>
      <c r="AA42" s="44" t="s">
        <v>29</v>
      </c>
      <c r="AB42" s="43" t="s">
        <v>29</v>
      </c>
      <c r="AC42" s="43"/>
    </row>
    <row r="43" spans="2:29" ht="58" x14ac:dyDescent="0.35">
      <c r="B43" s="52">
        <v>42</v>
      </c>
      <c r="C43" s="54" t="str">
        <f>_xlfn.XLOOKUP(Kravtabell[[#This Row],[3 Siffer]],Bygningsdeler[Kombinert 3],Bygningsdeler[Kombinert 1],"",0,1)</f>
        <v>2 BYGNING</v>
      </c>
      <c r="D43" s="54" t="str">
        <f>_xlfn.XLOOKUP(Kravtabell[[#This Row],[3 Siffer]],Bygningsdeler[Kombinert 3],Bygningsdeler[Kombinert 2],"",0,1)</f>
        <v>20 Bygning, generelt</v>
      </c>
      <c r="E43" s="112" t="str">
        <f>_xlfn.XLOOKUP(Kravtabell[[#This Row],[3 sifret kode (for inntasting)
Slår opp bygningsdel]],Bygningsdeler[Siffer 3],Bygningsdeler[Kombinert 3],"FEIL",0,1)</f>
        <v>200 Bygning, generelt</v>
      </c>
      <c r="F43" s="114">
        <v>200</v>
      </c>
      <c r="G43" s="54" t="s">
        <v>77</v>
      </c>
      <c r="H43" s="54"/>
      <c r="I43" s="54" t="s">
        <v>78</v>
      </c>
      <c r="J43" s="44" t="s">
        <v>29</v>
      </c>
      <c r="K43" s="44"/>
      <c r="L43" s="44"/>
      <c r="M43" s="44"/>
      <c r="N43" s="44"/>
      <c r="O43" s="44"/>
      <c r="P43" s="44"/>
      <c r="Q43" s="44"/>
      <c r="R43" s="44" t="s">
        <v>29</v>
      </c>
      <c r="S43" s="44" t="s">
        <v>29</v>
      </c>
      <c r="T43" s="44"/>
      <c r="U43" s="44"/>
      <c r="V43" s="44"/>
      <c r="W43" s="44"/>
      <c r="X43" s="44"/>
      <c r="Y43" s="44"/>
      <c r="Z43" s="44"/>
      <c r="AA43" s="44" t="s">
        <v>29</v>
      </c>
      <c r="AB43" s="44"/>
      <c r="AC43" s="44"/>
    </row>
    <row r="44" spans="2:29" ht="29" x14ac:dyDescent="0.35">
      <c r="B44" s="52">
        <v>43</v>
      </c>
      <c r="C44" s="54" t="str">
        <f>_xlfn.XLOOKUP(Kravtabell[[#This Row],[3 Siffer]],Bygningsdeler[Kombinert 3],Bygningsdeler[Kombinert 1],"",0,1)</f>
        <v>2 BYGNING</v>
      </c>
      <c r="D44" s="54" t="str">
        <f>_xlfn.XLOOKUP(Kravtabell[[#This Row],[3 Siffer]],Bygningsdeler[Kombinert 3],Bygningsdeler[Kombinert 2],"",0,1)</f>
        <v>20 Bygning, generelt</v>
      </c>
      <c r="E44" s="112" t="str">
        <f>_xlfn.XLOOKUP(Kravtabell[[#This Row],[3 sifret kode (for inntasting)
Slår opp bygningsdel]],Bygningsdeler[Siffer 3],Bygningsdeler[Kombinert 3],"FEIL",0,1)</f>
        <v>200 Bygning, generelt</v>
      </c>
      <c r="F44" s="114">
        <v>200</v>
      </c>
      <c r="G44" s="54" t="s">
        <v>79</v>
      </c>
      <c r="H44" s="54"/>
      <c r="I44" s="54"/>
      <c r="J44" s="44" t="s">
        <v>29</v>
      </c>
      <c r="K44" s="44"/>
      <c r="L44" s="44"/>
      <c r="M44" s="44"/>
      <c r="N44" s="44"/>
      <c r="O44" s="44"/>
      <c r="P44" s="44"/>
      <c r="Q44" s="44"/>
      <c r="R44" s="44" t="s">
        <v>29</v>
      </c>
      <c r="S44" s="44" t="s">
        <v>29</v>
      </c>
      <c r="T44" s="44"/>
      <c r="U44" s="44"/>
      <c r="V44" s="44"/>
      <c r="W44" s="44"/>
      <c r="X44" s="44"/>
      <c r="Y44" s="44"/>
      <c r="Z44" s="44"/>
      <c r="AA44" s="44" t="s">
        <v>29</v>
      </c>
      <c r="AB44" s="44"/>
      <c r="AC44" s="44"/>
    </row>
    <row r="45" spans="2:29" ht="43.5" x14ac:dyDescent="0.35">
      <c r="B45" s="52">
        <v>44</v>
      </c>
      <c r="C45" s="54" t="str">
        <f>_xlfn.XLOOKUP(Kravtabell[[#This Row],[3 Siffer]],Bygningsdeler[Kombinert 3],Bygningsdeler[Kombinert 1],"",0,1)</f>
        <v>2 BYGNING</v>
      </c>
      <c r="D45" s="54" t="str">
        <f>_xlfn.XLOOKUP(Kravtabell[[#This Row],[3 Siffer]],Bygningsdeler[Kombinert 3],Bygningsdeler[Kombinert 2],"",0,1)</f>
        <v>20 Bygning, generelt</v>
      </c>
      <c r="E45" s="112" t="str">
        <f>_xlfn.XLOOKUP(Kravtabell[[#This Row],[3 sifret kode (for inntasting)
Slår opp bygningsdel]],Bygningsdeler[Siffer 3],Bygningsdeler[Kombinert 3],"FEIL",0,1)</f>
        <v>200 Bygning, generelt</v>
      </c>
      <c r="F45" s="114">
        <v>200</v>
      </c>
      <c r="G45" s="54" t="s">
        <v>80</v>
      </c>
      <c r="H45" s="54"/>
      <c r="I45" s="54" t="s">
        <v>81</v>
      </c>
      <c r="J45" s="44"/>
      <c r="K45" s="44" t="s">
        <v>29</v>
      </c>
      <c r="L45" s="44" t="s">
        <v>29</v>
      </c>
      <c r="M45" s="44"/>
      <c r="N45" s="44" t="s">
        <v>29</v>
      </c>
      <c r="O45" s="44"/>
      <c r="P45" s="44" t="s">
        <v>29</v>
      </c>
      <c r="Q45" s="44"/>
      <c r="R45" s="44" t="s">
        <v>29</v>
      </c>
      <c r="S45" s="44" t="s">
        <v>29</v>
      </c>
      <c r="T45" s="44"/>
      <c r="U45" s="44"/>
      <c r="V45" s="44"/>
      <c r="W45" s="44"/>
      <c r="X45" s="44"/>
      <c r="Y45" s="44"/>
      <c r="Z45" s="44"/>
      <c r="AA45" s="44" t="s">
        <v>29</v>
      </c>
      <c r="AB45" s="44"/>
      <c r="AC45" s="44"/>
    </row>
    <row r="46" spans="2:29" ht="159.5" x14ac:dyDescent="0.35">
      <c r="B46" s="52">
        <v>45</v>
      </c>
      <c r="C46" s="54" t="str">
        <f>_xlfn.XLOOKUP(Kravtabell[[#This Row],[3 Siffer]],Bygningsdeler[Kombinert 3],Bygningsdeler[Kombinert 1],"",0,1)</f>
        <v>2 BYGNING</v>
      </c>
      <c r="D46" s="54" t="str">
        <f>_xlfn.XLOOKUP(Kravtabell[[#This Row],[3 Siffer]],Bygningsdeler[Kombinert 3],Bygningsdeler[Kombinert 2],"",0,1)</f>
        <v>20 Bygning, generelt</v>
      </c>
      <c r="E46" s="112" t="str">
        <f>_xlfn.XLOOKUP(Kravtabell[[#This Row],[3 sifret kode (for inntasting)
Slår opp bygningsdel]],Bygningsdeler[Siffer 3],Bygningsdeler[Kombinert 3],"FEIL",0,1)</f>
        <v>200 Bygning, generelt</v>
      </c>
      <c r="F46" s="114">
        <v>200</v>
      </c>
      <c r="G46" s="54" t="s">
        <v>82</v>
      </c>
      <c r="H46" s="54"/>
      <c r="I46" s="54" t="s">
        <v>83</v>
      </c>
      <c r="J46" s="44" t="s">
        <v>29</v>
      </c>
      <c r="K46" s="44"/>
      <c r="L46" s="44"/>
      <c r="M46" s="44"/>
      <c r="N46" s="44"/>
      <c r="O46" s="44"/>
      <c r="P46" s="44"/>
      <c r="Q46" s="44"/>
      <c r="R46" s="44" t="s">
        <v>29</v>
      </c>
      <c r="S46" s="44" t="s">
        <v>29</v>
      </c>
      <c r="T46" s="44"/>
      <c r="U46" s="44"/>
      <c r="V46" s="44"/>
      <c r="W46" s="44"/>
      <c r="X46" s="44"/>
      <c r="Y46" s="44"/>
      <c r="Z46" s="44"/>
      <c r="AA46" s="44" t="s">
        <v>29</v>
      </c>
      <c r="AB46" s="44"/>
      <c r="AC46" s="44"/>
    </row>
    <row r="47" spans="2:29" ht="29" x14ac:dyDescent="0.35">
      <c r="B47" s="52">
        <v>46</v>
      </c>
      <c r="C47" s="54" t="str">
        <f>_xlfn.XLOOKUP(Kravtabell[[#This Row],[3 Siffer]],Bygningsdeler[Kombinert 3],Bygningsdeler[Kombinert 1],"",0,1)</f>
        <v>2 BYGNING</v>
      </c>
      <c r="D47" s="54" t="str">
        <f>_xlfn.XLOOKUP(Kravtabell[[#This Row],[3 Siffer]],Bygningsdeler[Kombinert 3],Bygningsdeler[Kombinert 2],"",0,1)</f>
        <v>20 Bygning, generelt</v>
      </c>
      <c r="E47" s="112" t="str">
        <f>_xlfn.XLOOKUP(Kravtabell[[#This Row],[3 sifret kode (for inntasting)
Slår opp bygningsdel]],Bygningsdeler[Siffer 3],Bygningsdeler[Kombinert 3],"FEIL",0,1)</f>
        <v>200 Bygning, generelt</v>
      </c>
      <c r="F47" s="114">
        <v>200</v>
      </c>
      <c r="G47" s="54" t="s">
        <v>84</v>
      </c>
      <c r="H47" s="54"/>
      <c r="I47" s="54"/>
      <c r="J47" s="44" t="s">
        <v>29</v>
      </c>
      <c r="K47" s="44"/>
      <c r="L47" s="44"/>
      <c r="M47" s="44"/>
      <c r="N47" s="44"/>
      <c r="O47" s="44"/>
      <c r="P47" s="44" t="s">
        <v>29</v>
      </c>
      <c r="Q47" s="44"/>
      <c r="R47" s="44" t="s">
        <v>29</v>
      </c>
      <c r="S47" s="44" t="s">
        <v>29</v>
      </c>
      <c r="T47" s="44"/>
      <c r="U47" s="44"/>
      <c r="V47" s="44"/>
      <c r="W47" s="44"/>
      <c r="X47" s="44"/>
      <c r="Y47" s="44"/>
      <c r="Z47" s="44"/>
      <c r="AA47" s="44" t="s">
        <v>29</v>
      </c>
      <c r="AB47" s="44"/>
      <c r="AC47" s="44"/>
    </row>
    <row r="48" spans="2:29" ht="58" x14ac:dyDescent="0.35">
      <c r="B48" s="52">
        <v>47</v>
      </c>
      <c r="C48" s="54" t="str">
        <f>_xlfn.XLOOKUP(Kravtabell[[#This Row],[3 Siffer]],Bygningsdeler[Kombinert 3],Bygningsdeler[Kombinert 1],"",0,1)</f>
        <v>2 BYGNING</v>
      </c>
      <c r="D48" s="54" t="str">
        <f>_xlfn.XLOOKUP(Kravtabell[[#This Row],[3 Siffer]],Bygningsdeler[Kombinert 3],Bygningsdeler[Kombinert 2],"",0,1)</f>
        <v>20 Bygning, generelt</v>
      </c>
      <c r="E48" s="112" t="str">
        <f>_xlfn.XLOOKUP(Kravtabell[[#This Row],[3 sifret kode (for inntasting)
Slår opp bygningsdel]],Bygningsdeler[Siffer 3],Bygningsdeler[Kombinert 3],"FEIL",0,1)</f>
        <v>200 Bygning, generelt</v>
      </c>
      <c r="F48" s="114">
        <v>200</v>
      </c>
      <c r="G48" s="54" t="s">
        <v>85</v>
      </c>
      <c r="H48" s="54"/>
      <c r="I48" s="54" t="s">
        <v>86</v>
      </c>
      <c r="J48" s="44" t="s">
        <v>29</v>
      </c>
      <c r="K48" s="44"/>
      <c r="L48" s="44" t="s">
        <v>29</v>
      </c>
      <c r="M48" s="44"/>
      <c r="N48" s="44"/>
      <c r="O48" s="44"/>
      <c r="P48" s="44" t="s">
        <v>29</v>
      </c>
      <c r="Q48" s="44"/>
      <c r="R48" s="44" t="s">
        <v>29</v>
      </c>
      <c r="S48" s="44" t="s">
        <v>29</v>
      </c>
      <c r="T48" s="44"/>
      <c r="U48" s="44"/>
      <c r="V48" s="44"/>
      <c r="W48" s="44"/>
      <c r="X48" s="44"/>
      <c r="Y48" s="44"/>
      <c r="Z48" s="44"/>
      <c r="AA48" s="44" t="s">
        <v>29</v>
      </c>
      <c r="AB48" s="44"/>
      <c r="AC48" s="44"/>
    </row>
    <row r="49" spans="2:29" ht="29" x14ac:dyDescent="0.35">
      <c r="B49" s="52">
        <v>48</v>
      </c>
      <c r="C49" s="54" t="str">
        <f>_xlfn.XLOOKUP(Kravtabell[[#This Row],[3 Siffer]],Bygningsdeler[Kombinert 3],Bygningsdeler[Kombinert 1],"",0,1)</f>
        <v>2 BYGNING</v>
      </c>
      <c r="D49" s="54" t="str">
        <f>_xlfn.XLOOKUP(Kravtabell[[#This Row],[3 Siffer]],Bygningsdeler[Kombinert 3],Bygningsdeler[Kombinert 2],"",0,1)</f>
        <v>20 Bygning, generelt</v>
      </c>
      <c r="E49" s="112" t="str">
        <f>_xlfn.XLOOKUP(Kravtabell[[#This Row],[3 sifret kode (for inntasting)
Slår opp bygningsdel]],Bygningsdeler[Siffer 3],Bygningsdeler[Kombinert 3],"FEIL",0,1)</f>
        <v>200 Bygning, generelt</v>
      </c>
      <c r="F49" s="114">
        <v>200</v>
      </c>
      <c r="G49" s="54" t="s">
        <v>87</v>
      </c>
      <c r="H49" s="54"/>
      <c r="I49" s="54"/>
      <c r="J49" s="44" t="s">
        <v>29</v>
      </c>
      <c r="K49" s="44" t="s">
        <v>29</v>
      </c>
      <c r="L49" s="44"/>
      <c r="M49" s="44"/>
      <c r="N49" s="44"/>
      <c r="O49" s="44"/>
      <c r="P49" s="44"/>
      <c r="Q49" s="44"/>
      <c r="R49" s="44"/>
      <c r="S49" s="44" t="s">
        <v>29</v>
      </c>
      <c r="T49" s="44"/>
      <c r="U49" s="44"/>
      <c r="V49" s="44"/>
      <c r="W49" s="44"/>
      <c r="X49" s="44"/>
      <c r="Y49" s="44"/>
      <c r="Z49" s="44"/>
      <c r="AA49" s="44" t="s">
        <v>29</v>
      </c>
      <c r="AB49" s="44"/>
      <c r="AC49" s="44"/>
    </row>
    <row r="50" spans="2:29" ht="29" x14ac:dyDescent="0.35">
      <c r="B50" s="52">
        <v>49</v>
      </c>
      <c r="C50" s="54" t="str">
        <f>_xlfn.XLOOKUP(Kravtabell[[#This Row],[3 Siffer]],Bygningsdeler[Kombinert 3],Bygningsdeler[Kombinert 1],"",0,1)</f>
        <v>2 BYGNING</v>
      </c>
      <c r="D50" s="54" t="str">
        <f>_xlfn.XLOOKUP(Kravtabell[[#This Row],[3 Siffer]],Bygningsdeler[Kombinert 3],Bygningsdeler[Kombinert 2],"",0,1)</f>
        <v>20 Bygning, generelt</v>
      </c>
      <c r="E50" s="112" t="str">
        <f>_xlfn.XLOOKUP(Kravtabell[[#This Row],[3 sifret kode (for inntasting)
Slår opp bygningsdel]],Bygningsdeler[Siffer 3],Bygningsdeler[Kombinert 3],"FEIL",0,1)</f>
        <v>200 Bygning, generelt</v>
      </c>
      <c r="F50" s="114">
        <v>200</v>
      </c>
      <c r="G50" s="54" t="s">
        <v>88</v>
      </c>
      <c r="H50" s="54"/>
      <c r="I50" s="54"/>
      <c r="J50" s="44" t="s">
        <v>29</v>
      </c>
      <c r="K50" s="44"/>
      <c r="L50" s="44" t="s">
        <v>29</v>
      </c>
      <c r="M50" s="44"/>
      <c r="N50" s="44"/>
      <c r="O50" s="44" t="s">
        <v>29</v>
      </c>
      <c r="P50" s="44" t="s">
        <v>29</v>
      </c>
      <c r="Q50" s="44"/>
      <c r="R50" s="44"/>
      <c r="S50" s="44" t="s">
        <v>29</v>
      </c>
      <c r="T50" s="44"/>
      <c r="U50" s="44"/>
      <c r="V50" s="44"/>
      <c r="W50" s="44"/>
      <c r="X50" s="44"/>
      <c r="Y50" s="44"/>
      <c r="Z50" s="44"/>
      <c r="AA50" s="44" t="s">
        <v>29</v>
      </c>
      <c r="AB50" s="44"/>
      <c r="AC50" s="44"/>
    </row>
    <row r="51" spans="2:29" ht="58" x14ac:dyDescent="0.35">
      <c r="B51" s="52">
        <v>50</v>
      </c>
      <c r="C51" s="54" t="str">
        <f>_xlfn.XLOOKUP(Kravtabell[[#This Row],[3 Siffer]],Bygningsdeler[Kombinert 3],Bygningsdeler[Kombinert 1],"",0,1)</f>
        <v>2 BYGNING</v>
      </c>
      <c r="D51" s="54" t="str">
        <f>_xlfn.XLOOKUP(Kravtabell[[#This Row],[3 Siffer]],Bygningsdeler[Kombinert 3],Bygningsdeler[Kombinert 2],"",0,1)</f>
        <v>20 Bygning, generelt</v>
      </c>
      <c r="E51" s="112" t="str">
        <f>_xlfn.XLOOKUP(Kravtabell[[#This Row],[3 sifret kode (for inntasting)
Slår opp bygningsdel]],Bygningsdeler[Siffer 3],Bygningsdeler[Kombinert 3],"FEIL",0,1)</f>
        <v>200 Bygning, generelt</v>
      </c>
      <c r="F51" s="114">
        <v>200</v>
      </c>
      <c r="G51" s="54" t="s">
        <v>89</v>
      </c>
      <c r="H51" s="54"/>
      <c r="I51" s="54" t="s">
        <v>86</v>
      </c>
      <c r="J51" s="44" t="s">
        <v>29</v>
      </c>
      <c r="K51" s="44"/>
      <c r="L51" s="44" t="s">
        <v>29</v>
      </c>
      <c r="M51" s="44"/>
      <c r="N51" s="44"/>
      <c r="O51" s="44"/>
      <c r="P51" s="44"/>
      <c r="Q51" s="44"/>
      <c r="R51" s="44"/>
      <c r="S51" s="44" t="s">
        <v>29</v>
      </c>
      <c r="T51" s="44"/>
      <c r="U51" s="44"/>
      <c r="V51" s="44"/>
      <c r="W51" s="44"/>
      <c r="X51" s="44"/>
      <c r="Y51" s="44"/>
      <c r="Z51" s="44"/>
      <c r="AA51" s="44" t="s">
        <v>29</v>
      </c>
      <c r="AB51" s="44"/>
      <c r="AC51" s="44"/>
    </row>
    <row r="52" spans="2:29" ht="58" x14ac:dyDescent="0.35">
      <c r="B52" s="52">
        <v>51</v>
      </c>
      <c r="C52" s="54" t="str">
        <f>_xlfn.XLOOKUP(Kravtabell[[#This Row],[3 Siffer]],Bygningsdeler[Kombinert 3],Bygningsdeler[Kombinert 1],"",0,1)</f>
        <v>2 BYGNING</v>
      </c>
      <c r="D52" s="54" t="str">
        <f>_xlfn.XLOOKUP(Kravtabell[[#This Row],[3 Siffer]],Bygningsdeler[Kombinert 3],Bygningsdeler[Kombinert 2],"",0,1)</f>
        <v>20 Bygning, generelt</v>
      </c>
      <c r="E52" s="112" t="str">
        <f>_xlfn.XLOOKUP(Kravtabell[[#This Row],[3 sifret kode (for inntasting)
Slår opp bygningsdel]],Bygningsdeler[Siffer 3],Bygningsdeler[Kombinert 3],"FEIL",0,1)</f>
        <v>200 Bygning, generelt</v>
      </c>
      <c r="F52" s="114">
        <v>200</v>
      </c>
      <c r="G52" s="54" t="s">
        <v>90</v>
      </c>
      <c r="H52" s="54"/>
      <c r="I52" s="54" t="s">
        <v>78</v>
      </c>
      <c r="J52" s="44" t="s">
        <v>29</v>
      </c>
      <c r="K52" s="44"/>
      <c r="L52" s="44"/>
      <c r="M52" s="44"/>
      <c r="N52" s="44"/>
      <c r="O52" s="44"/>
      <c r="P52" s="44"/>
      <c r="Q52" s="44"/>
      <c r="R52" s="44"/>
      <c r="S52" s="44" t="s">
        <v>29</v>
      </c>
      <c r="T52" s="44"/>
      <c r="U52" s="44"/>
      <c r="V52" s="44"/>
      <c r="W52" s="44"/>
      <c r="X52" s="44"/>
      <c r="Y52" s="44"/>
      <c r="Z52" s="44"/>
      <c r="AA52" s="44" t="s">
        <v>29</v>
      </c>
      <c r="AB52" s="44"/>
      <c r="AC52" s="44"/>
    </row>
    <row r="53" spans="2:29" ht="29" x14ac:dyDescent="0.35">
      <c r="B53" s="52">
        <v>52</v>
      </c>
      <c r="C53" s="54" t="str">
        <f>_xlfn.XLOOKUP(Kravtabell[[#This Row],[3 Siffer]],Bygningsdeler[Kombinert 3],Bygningsdeler[Kombinert 1],"",0,1)</f>
        <v>2 BYGNING</v>
      </c>
      <c r="D53" s="54" t="str">
        <f>_xlfn.XLOOKUP(Kravtabell[[#This Row],[3 Siffer]],Bygningsdeler[Kombinert 3],Bygningsdeler[Kombinert 2],"",0,1)</f>
        <v>20 Bygning, generelt</v>
      </c>
      <c r="E53" s="112" t="str">
        <f>_xlfn.XLOOKUP(Kravtabell[[#This Row],[3 sifret kode (for inntasting)
Slår opp bygningsdel]],Bygningsdeler[Siffer 3],Bygningsdeler[Kombinert 3],"FEIL",0,1)</f>
        <v>200 Bygning, generelt</v>
      </c>
      <c r="F53" s="114">
        <v>200</v>
      </c>
      <c r="G53" s="54" t="s">
        <v>91</v>
      </c>
      <c r="H53" s="54"/>
      <c r="I53" s="54"/>
      <c r="J53" s="44" t="s">
        <v>29</v>
      </c>
      <c r="K53" s="44"/>
      <c r="L53" s="44"/>
      <c r="M53" s="44"/>
      <c r="N53" s="44"/>
      <c r="O53" s="44"/>
      <c r="P53" s="44"/>
      <c r="Q53" s="44"/>
      <c r="R53" s="44"/>
      <c r="S53" s="44" t="s">
        <v>29</v>
      </c>
      <c r="T53" s="44"/>
      <c r="U53" s="44"/>
      <c r="V53" s="44"/>
      <c r="W53" s="44"/>
      <c r="X53" s="44"/>
      <c r="Y53" s="44"/>
      <c r="Z53" s="44"/>
      <c r="AA53" s="44" t="s">
        <v>29</v>
      </c>
      <c r="AB53" s="44"/>
      <c r="AC53" s="44" t="s">
        <v>29</v>
      </c>
    </row>
    <row r="54" spans="2:29" ht="29" x14ac:dyDescent="0.35">
      <c r="B54" s="52">
        <v>53</v>
      </c>
      <c r="C54" s="54" t="str">
        <f>_xlfn.XLOOKUP(Kravtabell[[#This Row],[3 Siffer]],Bygningsdeler[Kombinert 3],Bygningsdeler[Kombinert 1],"",0,1)</f>
        <v>2 BYGNING</v>
      </c>
      <c r="D54" s="54" t="str">
        <f>_xlfn.XLOOKUP(Kravtabell[[#This Row],[3 Siffer]],Bygningsdeler[Kombinert 3],Bygningsdeler[Kombinert 2],"",0,1)</f>
        <v>20 Bygning, generelt</v>
      </c>
      <c r="E54" s="112" t="str">
        <f>_xlfn.XLOOKUP(Kravtabell[[#This Row],[3 sifret kode (for inntasting)
Slår opp bygningsdel]],Bygningsdeler[Siffer 3],Bygningsdeler[Kombinert 3],"FEIL",0,1)</f>
        <v>200 Bygning, generelt</v>
      </c>
      <c r="F54" s="114">
        <v>200</v>
      </c>
      <c r="G54" s="54" t="s">
        <v>92</v>
      </c>
      <c r="H54" s="54"/>
      <c r="I54" s="54"/>
      <c r="J54" s="44" t="s">
        <v>29</v>
      </c>
      <c r="K54" s="44"/>
      <c r="L54" s="44"/>
      <c r="M54" s="44"/>
      <c r="N54" s="44"/>
      <c r="O54" s="44"/>
      <c r="P54" s="44"/>
      <c r="Q54" s="44"/>
      <c r="R54" s="44"/>
      <c r="S54" s="44" t="s">
        <v>29</v>
      </c>
      <c r="T54" s="44"/>
      <c r="U54" s="44"/>
      <c r="V54" s="44"/>
      <c r="W54" s="44"/>
      <c r="X54" s="44"/>
      <c r="Y54" s="44"/>
      <c r="Z54" s="44"/>
      <c r="AA54" s="44" t="s">
        <v>29</v>
      </c>
      <c r="AB54" s="44"/>
      <c r="AC54" s="44"/>
    </row>
    <row r="55" spans="2:29" ht="58" x14ac:dyDescent="0.35">
      <c r="B55" s="52">
        <v>54</v>
      </c>
      <c r="C55" s="54" t="str">
        <f>_xlfn.XLOOKUP(Kravtabell[[#This Row],[3 Siffer]],Bygningsdeler[Kombinert 3],Bygningsdeler[Kombinert 1],"",0,1)</f>
        <v>2 BYGNING</v>
      </c>
      <c r="D55" s="54" t="str">
        <f>_xlfn.XLOOKUP(Kravtabell[[#This Row],[3 Siffer]],Bygningsdeler[Kombinert 3],Bygningsdeler[Kombinert 2],"",0,1)</f>
        <v>20 Bygning, generelt</v>
      </c>
      <c r="E55" s="112" t="str">
        <f>_xlfn.XLOOKUP(Kravtabell[[#This Row],[3 sifret kode (for inntasting)
Slår opp bygningsdel]],Bygningsdeler[Siffer 3],Bygningsdeler[Kombinert 3],"FEIL",0,1)</f>
        <v>200 Bygning, generelt</v>
      </c>
      <c r="F55" s="114">
        <v>200</v>
      </c>
      <c r="G55" s="54" t="s">
        <v>93</v>
      </c>
      <c r="H55" s="54"/>
      <c r="I55" s="54" t="s">
        <v>78</v>
      </c>
      <c r="J55" s="44" t="s">
        <v>29</v>
      </c>
      <c r="K55" s="44"/>
      <c r="L55" s="44" t="s">
        <v>29</v>
      </c>
      <c r="M55" s="44"/>
      <c r="N55" s="44"/>
      <c r="O55" s="44"/>
      <c r="P55" s="44"/>
      <c r="Q55" s="44"/>
      <c r="R55" s="44"/>
      <c r="S55" s="44" t="s">
        <v>29</v>
      </c>
      <c r="T55" s="44"/>
      <c r="U55" s="44"/>
      <c r="V55" s="44"/>
      <c r="W55" s="44"/>
      <c r="X55" s="44"/>
      <c r="Y55" s="44"/>
      <c r="Z55" s="44"/>
      <c r="AA55" s="44" t="s">
        <v>29</v>
      </c>
      <c r="AB55" s="44"/>
      <c r="AC55" s="44" t="s">
        <v>29</v>
      </c>
    </row>
    <row r="56" spans="2:29" ht="29" x14ac:dyDescent="0.35">
      <c r="B56" s="52">
        <v>55</v>
      </c>
      <c r="C56" s="54" t="str">
        <f>_xlfn.XLOOKUP(Kravtabell[[#This Row],[3 Siffer]],Bygningsdeler[Kombinert 3],Bygningsdeler[Kombinert 1],"",0,1)</f>
        <v>2 BYGNING</v>
      </c>
      <c r="D56" s="54" t="str">
        <f>_xlfn.XLOOKUP(Kravtabell[[#This Row],[3 Siffer]],Bygningsdeler[Kombinert 3],Bygningsdeler[Kombinert 2],"",0,1)</f>
        <v>20 Bygning, generelt</v>
      </c>
      <c r="E56" s="112" t="str">
        <f>_xlfn.XLOOKUP(Kravtabell[[#This Row],[3 sifret kode (for inntasting)
Slår opp bygningsdel]],Bygningsdeler[Siffer 3],Bygningsdeler[Kombinert 3],"FEIL",0,1)</f>
        <v>200 Bygning, generelt</v>
      </c>
      <c r="F56" s="114">
        <v>200</v>
      </c>
      <c r="G56" s="54" t="s">
        <v>94</v>
      </c>
      <c r="H56" s="54"/>
      <c r="I56" s="54"/>
      <c r="J56" s="44" t="s">
        <v>29</v>
      </c>
      <c r="K56" s="44"/>
      <c r="L56" s="44"/>
      <c r="M56" s="44"/>
      <c r="N56" s="44"/>
      <c r="O56" s="44"/>
      <c r="P56" s="44"/>
      <c r="Q56" s="44"/>
      <c r="R56" s="44" t="s">
        <v>29</v>
      </c>
      <c r="S56" s="44" t="s">
        <v>29</v>
      </c>
      <c r="T56" s="44"/>
      <c r="U56" s="44"/>
      <c r="V56" s="44"/>
      <c r="W56" s="44"/>
      <c r="X56" s="44"/>
      <c r="Y56" s="44"/>
      <c r="Z56" s="44"/>
      <c r="AA56" s="44" t="s">
        <v>29</v>
      </c>
      <c r="AB56" s="44" t="s">
        <v>29</v>
      </c>
      <c r="AC56" s="44" t="s">
        <v>29</v>
      </c>
    </row>
    <row r="57" spans="2:29" ht="101.5" x14ac:dyDescent="0.35">
      <c r="B57" s="52">
        <v>56</v>
      </c>
      <c r="C57" s="54" t="str">
        <f>_xlfn.XLOOKUP(Kravtabell[[#This Row],[3 Siffer]],Bygningsdeler[Kombinert 3],Bygningsdeler[Kombinert 1],"",0,1)</f>
        <v>2 BYGNING</v>
      </c>
      <c r="D57" s="54" t="str">
        <f>_xlfn.XLOOKUP(Kravtabell[[#This Row],[3 Siffer]],Bygningsdeler[Kombinert 3],Bygningsdeler[Kombinert 2],"",0,1)</f>
        <v>20 Bygning, generelt</v>
      </c>
      <c r="E57" s="112" t="str">
        <f>_xlfn.XLOOKUP(Kravtabell[[#This Row],[3 sifret kode (for inntasting)
Slår opp bygningsdel]],Bygningsdeler[Siffer 3],Bygningsdeler[Kombinert 3],"FEIL",0,1)</f>
        <v>200 Bygning, generelt</v>
      </c>
      <c r="F57" s="114">
        <v>200</v>
      </c>
      <c r="G57" s="54" t="s">
        <v>95</v>
      </c>
      <c r="H57" s="54"/>
      <c r="I57" s="54" t="s">
        <v>96</v>
      </c>
      <c r="J57" s="44" t="s">
        <v>29</v>
      </c>
      <c r="K57" s="44"/>
      <c r="L57" s="44"/>
      <c r="M57" s="44"/>
      <c r="N57" s="44"/>
      <c r="O57" s="44"/>
      <c r="P57" s="44"/>
      <c r="Q57" s="44"/>
      <c r="R57" s="44"/>
      <c r="S57" s="44" t="s">
        <v>29</v>
      </c>
      <c r="T57" s="44"/>
      <c r="U57" s="44"/>
      <c r="V57" s="44"/>
      <c r="W57" s="44"/>
      <c r="X57" s="44"/>
      <c r="Y57" s="44"/>
      <c r="Z57" s="44"/>
      <c r="AA57" s="44" t="s">
        <v>29</v>
      </c>
      <c r="AB57" s="44" t="s">
        <v>29</v>
      </c>
      <c r="AC57" s="44" t="s">
        <v>29</v>
      </c>
    </row>
    <row r="58" spans="2:29" ht="29" x14ac:dyDescent="0.35">
      <c r="B58" s="52">
        <v>57</v>
      </c>
      <c r="C58" s="54" t="str">
        <f>_xlfn.XLOOKUP(Kravtabell[[#This Row],[3 Siffer]],Bygningsdeler[Kombinert 3],Bygningsdeler[Kombinert 1],"",0,1)</f>
        <v>2 BYGNING</v>
      </c>
      <c r="D58" s="54" t="str">
        <f>_xlfn.XLOOKUP(Kravtabell[[#This Row],[3 Siffer]],Bygningsdeler[Kombinert 3],Bygningsdeler[Kombinert 2],"",0,1)</f>
        <v>20 Bygning, generelt</v>
      </c>
      <c r="E58" s="112" t="str">
        <f>_xlfn.XLOOKUP(Kravtabell[[#This Row],[3 sifret kode (for inntasting)
Slår opp bygningsdel]],Bygningsdeler[Siffer 3],Bygningsdeler[Kombinert 3],"FEIL",0,1)</f>
        <v>200 Bygning, generelt</v>
      </c>
      <c r="F58" s="114">
        <v>200</v>
      </c>
      <c r="G58" s="54" t="s">
        <v>97</v>
      </c>
      <c r="H58" s="54" t="s">
        <v>98</v>
      </c>
      <c r="I58" s="54"/>
      <c r="J58" s="44" t="s">
        <v>29</v>
      </c>
      <c r="K58" s="44"/>
      <c r="L58" s="44"/>
      <c r="M58" s="44"/>
      <c r="N58" s="44"/>
      <c r="O58" s="44"/>
      <c r="P58" s="44"/>
      <c r="Q58" s="44"/>
      <c r="R58" s="44"/>
      <c r="S58" s="44" t="s">
        <v>29</v>
      </c>
      <c r="T58" s="44"/>
      <c r="U58" s="44"/>
      <c r="V58" s="44"/>
      <c r="W58" s="44"/>
      <c r="X58" s="44"/>
      <c r="Y58" s="44"/>
      <c r="Z58" s="44"/>
      <c r="AA58" s="44" t="s">
        <v>29</v>
      </c>
      <c r="AB58" s="44"/>
      <c r="AC58" s="44"/>
    </row>
    <row r="59" spans="2:29" ht="29" x14ac:dyDescent="0.35">
      <c r="B59" s="52">
        <v>58</v>
      </c>
      <c r="C59" s="54" t="str">
        <f>_xlfn.XLOOKUP(Kravtabell[[#This Row],[3 Siffer]],Bygningsdeler[Kombinert 3],Bygningsdeler[Kombinert 1],"",0,1)</f>
        <v>2 BYGNING</v>
      </c>
      <c r="D59" s="54" t="str">
        <f>_xlfn.XLOOKUP(Kravtabell[[#This Row],[3 Siffer]],Bygningsdeler[Kombinert 3],Bygningsdeler[Kombinert 2],"",0,1)</f>
        <v>20 Bygning, generelt</v>
      </c>
      <c r="E59" s="112" t="str">
        <f>_xlfn.XLOOKUP(Kravtabell[[#This Row],[3 sifret kode (for inntasting)
Slår opp bygningsdel]],Bygningsdeler[Siffer 3],Bygningsdeler[Kombinert 3],"FEIL",0,1)</f>
        <v>200 Bygning, generelt</v>
      </c>
      <c r="F59" s="114">
        <v>200</v>
      </c>
      <c r="G59" s="54" t="s">
        <v>99</v>
      </c>
      <c r="H59" s="54"/>
      <c r="I59" s="54"/>
      <c r="J59" s="44" t="s">
        <v>29</v>
      </c>
      <c r="K59" s="44" t="s">
        <v>29</v>
      </c>
      <c r="L59" s="44" t="s">
        <v>29</v>
      </c>
      <c r="M59" s="44"/>
      <c r="N59" s="44"/>
      <c r="O59" s="44"/>
      <c r="P59" s="44" t="s">
        <v>29</v>
      </c>
      <c r="Q59" s="44"/>
      <c r="R59" s="44"/>
      <c r="S59" s="44" t="s">
        <v>29</v>
      </c>
      <c r="T59" s="44"/>
      <c r="U59" s="44"/>
      <c r="V59" s="44"/>
      <c r="W59" s="44"/>
      <c r="X59" s="44"/>
      <c r="Y59" s="44"/>
      <c r="Z59" s="44"/>
      <c r="AA59" s="44" t="s">
        <v>29</v>
      </c>
      <c r="AB59" s="44"/>
      <c r="AC59" s="44" t="s">
        <v>29</v>
      </c>
    </row>
    <row r="60" spans="2:29" ht="29" x14ac:dyDescent="0.35">
      <c r="B60" s="52">
        <v>59</v>
      </c>
      <c r="C60" s="54" t="str">
        <f>_xlfn.XLOOKUP(Kravtabell[[#This Row],[3 Siffer]],Bygningsdeler[Kombinert 3],Bygningsdeler[Kombinert 1],"",0,1)</f>
        <v>2 BYGNING</v>
      </c>
      <c r="D60" s="54" t="str">
        <f>_xlfn.XLOOKUP(Kravtabell[[#This Row],[3 Siffer]],Bygningsdeler[Kombinert 3],Bygningsdeler[Kombinert 2],"",0,1)</f>
        <v>20 Bygning, generelt</v>
      </c>
      <c r="E60" s="112" t="str">
        <f>_xlfn.XLOOKUP(Kravtabell[[#This Row],[3 sifret kode (for inntasting)
Slår opp bygningsdel]],Bygningsdeler[Siffer 3],Bygningsdeler[Kombinert 3],"FEIL",0,1)</f>
        <v>200 Bygning, generelt</v>
      </c>
      <c r="F60" s="114">
        <v>200</v>
      </c>
      <c r="G60" s="54" t="s">
        <v>100</v>
      </c>
      <c r="H60" s="54"/>
      <c r="I60" s="54"/>
      <c r="J60" s="44" t="s">
        <v>29</v>
      </c>
      <c r="K60" s="44"/>
      <c r="L60" s="44" t="s">
        <v>29</v>
      </c>
      <c r="M60" s="44"/>
      <c r="N60" s="44"/>
      <c r="O60" s="44"/>
      <c r="P60" s="44"/>
      <c r="Q60" s="44"/>
      <c r="R60" s="44"/>
      <c r="S60" s="44" t="s">
        <v>29</v>
      </c>
      <c r="T60" s="44"/>
      <c r="U60" s="44"/>
      <c r="V60" s="44"/>
      <c r="W60" s="44"/>
      <c r="X60" s="44"/>
      <c r="Y60" s="44"/>
      <c r="Z60" s="44"/>
      <c r="AA60" s="44" t="s">
        <v>29</v>
      </c>
      <c r="AB60" s="44"/>
      <c r="AC60" s="44" t="s">
        <v>29</v>
      </c>
    </row>
    <row r="61" spans="2:29" ht="29" x14ac:dyDescent="0.35">
      <c r="B61" s="52">
        <v>60</v>
      </c>
      <c r="C61" s="54" t="str">
        <f>_xlfn.XLOOKUP(Kravtabell[[#This Row],[3 Siffer]],Bygningsdeler[Kombinert 3],Bygningsdeler[Kombinert 1],"",0,1)</f>
        <v>2 BYGNING</v>
      </c>
      <c r="D61" s="54" t="str">
        <f>_xlfn.XLOOKUP(Kravtabell[[#This Row],[3 Siffer]],Bygningsdeler[Kombinert 3],Bygningsdeler[Kombinert 2],"",0,1)</f>
        <v>20 Bygning, generelt</v>
      </c>
      <c r="E61" s="112" t="str">
        <f>_xlfn.XLOOKUP(Kravtabell[[#This Row],[3 sifret kode (for inntasting)
Slår opp bygningsdel]],Bygningsdeler[Siffer 3],Bygningsdeler[Kombinert 3],"FEIL",0,1)</f>
        <v>200 Bygning, generelt</v>
      </c>
      <c r="F61" s="114">
        <v>200</v>
      </c>
      <c r="G61" s="54" t="s">
        <v>101</v>
      </c>
      <c r="H61" s="54"/>
      <c r="I61" s="54"/>
      <c r="J61" s="44" t="s">
        <v>29</v>
      </c>
      <c r="K61" s="44"/>
      <c r="L61" s="44" t="s">
        <v>29</v>
      </c>
      <c r="M61" s="44"/>
      <c r="N61" s="44"/>
      <c r="O61" s="44"/>
      <c r="P61" s="44"/>
      <c r="Q61" s="44"/>
      <c r="R61" s="44"/>
      <c r="S61" s="44" t="s">
        <v>29</v>
      </c>
      <c r="T61" s="44"/>
      <c r="U61" s="44"/>
      <c r="V61" s="44"/>
      <c r="W61" s="44"/>
      <c r="X61" s="44"/>
      <c r="Y61" s="44"/>
      <c r="Z61" s="44"/>
      <c r="AA61" s="44" t="s">
        <v>29</v>
      </c>
      <c r="AB61" s="44"/>
      <c r="AC61" s="44" t="s">
        <v>29</v>
      </c>
    </row>
    <row r="62" spans="2:29" ht="145" x14ac:dyDescent="0.35">
      <c r="B62" s="52">
        <v>61</v>
      </c>
      <c r="C62" s="54" t="str">
        <f>_xlfn.XLOOKUP(Kravtabell[[#This Row],[3 Siffer]],Bygningsdeler[Kombinert 3],Bygningsdeler[Kombinert 1],"",0,1)</f>
        <v>2 BYGNING</v>
      </c>
      <c r="D62" s="54" t="str">
        <f>_xlfn.XLOOKUP(Kravtabell[[#This Row],[3 Siffer]],Bygningsdeler[Kombinert 3],Bygningsdeler[Kombinert 2],"",0,1)</f>
        <v>20 Bygning, generelt</v>
      </c>
      <c r="E62" s="112" t="str">
        <f>_xlfn.XLOOKUP(Kravtabell[[#This Row],[3 sifret kode (for inntasting)
Slår opp bygningsdel]],Bygningsdeler[Siffer 3],Bygningsdeler[Kombinert 3],"FEIL",0,1)</f>
        <v>200 Bygning, generelt</v>
      </c>
      <c r="F62" s="114">
        <v>200</v>
      </c>
      <c r="G62" s="54" t="s">
        <v>102</v>
      </c>
      <c r="H62" s="54"/>
      <c r="I62" s="54" t="s">
        <v>103</v>
      </c>
      <c r="J62" s="44" t="s">
        <v>29</v>
      </c>
      <c r="K62" s="44" t="s">
        <v>29</v>
      </c>
      <c r="L62" s="44" t="s">
        <v>29</v>
      </c>
      <c r="M62" s="44"/>
      <c r="N62" s="44"/>
      <c r="O62" s="44"/>
      <c r="P62" s="44" t="s">
        <v>29</v>
      </c>
      <c r="Q62" s="44"/>
      <c r="R62" s="44"/>
      <c r="S62" s="44" t="s">
        <v>29</v>
      </c>
      <c r="T62" s="44"/>
      <c r="U62" s="44"/>
      <c r="V62" s="44"/>
      <c r="W62" s="44"/>
      <c r="X62" s="44"/>
      <c r="Y62" s="44"/>
      <c r="Z62" s="44"/>
      <c r="AA62" s="44" t="s">
        <v>29</v>
      </c>
      <c r="AB62" s="44"/>
      <c r="AC62" s="44" t="s">
        <v>29</v>
      </c>
    </row>
    <row r="63" spans="2:29" ht="29" x14ac:dyDescent="0.35">
      <c r="B63" s="52">
        <v>62</v>
      </c>
      <c r="C63" s="54" t="str">
        <f>_xlfn.XLOOKUP(Kravtabell[[#This Row],[3 Siffer]],Bygningsdeler[Kombinert 3],Bygningsdeler[Kombinert 1],"",0,1)</f>
        <v>2 BYGNING</v>
      </c>
      <c r="D63" s="54" t="str">
        <f>_xlfn.XLOOKUP(Kravtabell[[#This Row],[3 Siffer]],Bygningsdeler[Kombinert 3],Bygningsdeler[Kombinert 2],"",0,1)</f>
        <v>20 Bygning, generelt</v>
      </c>
      <c r="E63" s="112" t="str">
        <f>_xlfn.XLOOKUP(Kravtabell[[#This Row],[3 sifret kode (for inntasting)
Slår opp bygningsdel]],Bygningsdeler[Siffer 3],Bygningsdeler[Kombinert 3],"FEIL",0,1)</f>
        <v>200 Bygning, generelt</v>
      </c>
      <c r="F63" s="114">
        <v>200</v>
      </c>
      <c r="G63" s="54" t="s">
        <v>104</v>
      </c>
      <c r="H63" s="54"/>
      <c r="I63" s="54"/>
      <c r="J63" s="44" t="s">
        <v>29</v>
      </c>
      <c r="K63" s="44" t="s">
        <v>29</v>
      </c>
      <c r="L63" s="44" t="s">
        <v>29</v>
      </c>
      <c r="M63" s="44" t="s">
        <v>29</v>
      </c>
      <c r="N63" s="44" t="s">
        <v>29</v>
      </c>
      <c r="O63" s="44" t="s">
        <v>29</v>
      </c>
      <c r="P63" s="44" t="s">
        <v>29</v>
      </c>
      <c r="Q63" s="44"/>
      <c r="R63" s="44"/>
      <c r="S63" s="44" t="s">
        <v>29</v>
      </c>
      <c r="T63" s="44"/>
      <c r="U63" s="44"/>
      <c r="V63" s="44"/>
      <c r="W63" s="44"/>
      <c r="X63" s="44"/>
      <c r="Y63" s="44"/>
      <c r="Z63" s="44"/>
      <c r="AA63" s="44" t="s">
        <v>29</v>
      </c>
      <c r="AB63" s="44"/>
      <c r="AC63" s="44" t="s">
        <v>29</v>
      </c>
    </row>
    <row r="64" spans="2:29" ht="29" x14ac:dyDescent="0.35">
      <c r="B64" s="52">
        <v>63</v>
      </c>
      <c r="C64" s="54" t="str">
        <f>_xlfn.XLOOKUP(Kravtabell[[#This Row],[3 Siffer]],Bygningsdeler[Kombinert 3],Bygningsdeler[Kombinert 1],"",0,1)</f>
        <v>2 BYGNING</v>
      </c>
      <c r="D64" s="54" t="str">
        <f>_xlfn.XLOOKUP(Kravtabell[[#This Row],[3 Siffer]],Bygningsdeler[Kombinert 3],Bygningsdeler[Kombinert 2],"",0,1)</f>
        <v>20 Bygning, generelt</v>
      </c>
      <c r="E64" s="112" t="str">
        <f>_xlfn.XLOOKUP(Kravtabell[[#This Row],[3 sifret kode (for inntasting)
Slår opp bygningsdel]],Bygningsdeler[Siffer 3],Bygningsdeler[Kombinert 3],"FEIL",0,1)</f>
        <v>200 Bygning, generelt</v>
      </c>
      <c r="F64" s="114">
        <v>200</v>
      </c>
      <c r="G64" s="54" t="s">
        <v>105</v>
      </c>
      <c r="H64" s="54"/>
      <c r="I64" s="54"/>
      <c r="J64" s="44" t="s">
        <v>29</v>
      </c>
      <c r="K64" s="44"/>
      <c r="L64" s="44"/>
      <c r="M64" s="44"/>
      <c r="N64" s="44"/>
      <c r="O64" s="44"/>
      <c r="P64" s="44"/>
      <c r="Q64" s="44"/>
      <c r="R64" s="44"/>
      <c r="S64" s="44" t="s">
        <v>29</v>
      </c>
      <c r="T64" s="44"/>
      <c r="U64" s="44"/>
      <c r="V64" s="44"/>
      <c r="W64" s="44"/>
      <c r="X64" s="44"/>
      <c r="Y64" s="44"/>
      <c r="Z64" s="44"/>
      <c r="AA64" s="44" t="s">
        <v>29</v>
      </c>
      <c r="AB64" s="44"/>
      <c r="AC64" s="44"/>
    </row>
    <row r="65" spans="2:29" ht="29" x14ac:dyDescent="0.35">
      <c r="B65" s="52">
        <v>64</v>
      </c>
      <c r="C65" s="54" t="str">
        <f>_xlfn.XLOOKUP(Kravtabell[[#This Row],[3 Siffer]],Bygningsdeler[Kombinert 3],Bygningsdeler[Kombinert 1],"",0,1)</f>
        <v>2 BYGNING</v>
      </c>
      <c r="D65" s="54" t="str">
        <f>_xlfn.XLOOKUP(Kravtabell[[#This Row],[3 Siffer]],Bygningsdeler[Kombinert 3],Bygningsdeler[Kombinert 2],"",0,1)</f>
        <v>20 Bygning, generelt</v>
      </c>
      <c r="E65" s="112" t="str">
        <f>_xlfn.XLOOKUP(Kravtabell[[#This Row],[3 sifret kode (for inntasting)
Slår opp bygningsdel]],Bygningsdeler[Siffer 3],Bygningsdeler[Kombinert 3],"FEIL",0,1)</f>
        <v>200 Bygning, generelt</v>
      </c>
      <c r="F65" s="114">
        <v>200</v>
      </c>
      <c r="G65" s="54" t="s">
        <v>106</v>
      </c>
      <c r="H65" s="54"/>
      <c r="I65" s="54"/>
      <c r="J65" s="44" t="s">
        <v>29</v>
      </c>
      <c r="K65" s="44"/>
      <c r="L65" s="44"/>
      <c r="M65" s="44"/>
      <c r="N65" s="44"/>
      <c r="O65" s="44"/>
      <c r="P65" s="44"/>
      <c r="Q65" s="44"/>
      <c r="R65" s="44"/>
      <c r="S65" s="44" t="s">
        <v>29</v>
      </c>
      <c r="T65" s="44"/>
      <c r="U65" s="44"/>
      <c r="V65" s="44"/>
      <c r="W65" s="44"/>
      <c r="X65" s="44"/>
      <c r="Y65" s="44"/>
      <c r="Z65" s="44"/>
      <c r="AA65" s="44" t="s">
        <v>29</v>
      </c>
      <c r="AB65" s="44"/>
      <c r="AC65" s="44"/>
    </row>
    <row r="66" spans="2:29" ht="29" x14ac:dyDescent="0.35">
      <c r="B66" s="52">
        <v>65</v>
      </c>
      <c r="C66" s="54" t="str">
        <f>_xlfn.XLOOKUP(Kravtabell[[#This Row],[3 Siffer]],Bygningsdeler[Kombinert 3],Bygningsdeler[Kombinert 1],"",0,1)</f>
        <v>2 BYGNING</v>
      </c>
      <c r="D66" s="54" t="str">
        <f>_xlfn.XLOOKUP(Kravtabell[[#This Row],[3 Siffer]],Bygningsdeler[Kombinert 3],Bygningsdeler[Kombinert 2],"",0,1)</f>
        <v>20 Bygning, generelt</v>
      </c>
      <c r="E66" s="112" t="str">
        <f>_xlfn.XLOOKUP(Kravtabell[[#This Row],[3 sifret kode (for inntasting)
Slår opp bygningsdel]],Bygningsdeler[Siffer 3],Bygningsdeler[Kombinert 3],"FEIL",0,1)</f>
        <v>200 Bygning, generelt</v>
      </c>
      <c r="F66" s="114">
        <v>200</v>
      </c>
      <c r="G66" s="54" t="s">
        <v>107</v>
      </c>
      <c r="H66" s="54"/>
      <c r="I66" s="54"/>
      <c r="J66" s="44" t="s">
        <v>29</v>
      </c>
      <c r="K66" s="44"/>
      <c r="L66" s="44"/>
      <c r="M66" s="44"/>
      <c r="N66" s="44"/>
      <c r="O66" s="44"/>
      <c r="P66" s="44"/>
      <c r="Q66" s="44"/>
      <c r="R66" s="44"/>
      <c r="S66" s="44" t="s">
        <v>29</v>
      </c>
      <c r="T66" s="44"/>
      <c r="U66" s="44"/>
      <c r="V66" s="44"/>
      <c r="W66" s="44"/>
      <c r="X66" s="44"/>
      <c r="Y66" s="44"/>
      <c r="Z66" s="44"/>
      <c r="AA66" s="44" t="s">
        <v>29</v>
      </c>
      <c r="AB66" s="44"/>
      <c r="AC66" s="44" t="s">
        <v>29</v>
      </c>
    </row>
    <row r="67" spans="2:29" ht="29" x14ac:dyDescent="0.35">
      <c r="B67" s="52">
        <v>66</v>
      </c>
      <c r="C67" s="54" t="str">
        <f>_xlfn.XLOOKUP(Kravtabell[[#This Row],[3 Siffer]],Bygningsdeler[Kombinert 3],Bygningsdeler[Kombinert 1],"",0,1)</f>
        <v>2 BYGNING</v>
      </c>
      <c r="D67" s="54" t="str">
        <f>_xlfn.XLOOKUP(Kravtabell[[#This Row],[3 Siffer]],Bygningsdeler[Kombinert 3],Bygningsdeler[Kombinert 2],"",0,1)</f>
        <v>20 Bygning, generelt</v>
      </c>
      <c r="E67" s="112" t="str">
        <f>_xlfn.XLOOKUP(Kravtabell[[#This Row],[3 sifret kode (for inntasting)
Slår opp bygningsdel]],Bygningsdeler[Siffer 3],Bygningsdeler[Kombinert 3],"FEIL",0,1)</f>
        <v>200 Bygning, generelt</v>
      </c>
      <c r="F67" s="114">
        <v>200</v>
      </c>
      <c r="G67" s="54" t="s">
        <v>108</v>
      </c>
      <c r="H67" s="54"/>
      <c r="I67" s="54"/>
      <c r="J67" s="44" t="s">
        <v>29</v>
      </c>
      <c r="K67" s="44"/>
      <c r="L67" s="44" t="s">
        <v>29</v>
      </c>
      <c r="M67" s="44"/>
      <c r="N67" s="44"/>
      <c r="O67" s="44"/>
      <c r="P67" s="44"/>
      <c r="Q67" s="44"/>
      <c r="R67" s="44"/>
      <c r="S67" s="44" t="s">
        <v>29</v>
      </c>
      <c r="T67" s="44"/>
      <c r="U67" s="44"/>
      <c r="V67" s="44"/>
      <c r="W67" s="44"/>
      <c r="X67" s="44"/>
      <c r="Y67" s="44"/>
      <c r="Z67" s="44"/>
      <c r="AA67" s="44" t="s">
        <v>29</v>
      </c>
      <c r="AB67" s="44" t="s">
        <v>29</v>
      </c>
      <c r="AC67" s="44" t="s">
        <v>29</v>
      </c>
    </row>
    <row r="68" spans="2:29" ht="29" x14ac:dyDescent="0.35">
      <c r="B68" s="52">
        <v>67</v>
      </c>
      <c r="C68" s="54" t="str">
        <f>_xlfn.XLOOKUP(Kravtabell[[#This Row],[3 Siffer]],Bygningsdeler[Kombinert 3],Bygningsdeler[Kombinert 1],"",0,1)</f>
        <v>2 BYGNING</v>
      </c>
      <c r="D68" s="54" t="str">
        <f>_xlfn.XLOOKUP(Kravtabell[[#This Row],[3 Siffer]],Bygningsdeler[Kombinert 3],Bygningsdeler[Kombinert 2],"",0,1)</f>
        <v>20 Bygning, generelt</v>
      </c>
      <c r="E68" s="112" t="str">
        <f>_xlfn.XLOOKUP(Kravtabell[[#This Row],[3 sifret kode (for inntasting)
Slår opp bygningsdel]],Bygningsdeler[Siffer 3],Bygningsdeler[Kombinert 3],"FEIL",0,1)</f>
        <v>200 Bygning, generelt</v>
      </c>
      <c r="F68" s="114">
        <v>200</v>
      </c>
      <c r="G68" s="54" t="s">
        <v>109</v>
      </c>
      <c r="H68" s="54"/>
      <c r="I68" s="54"/>
      <c r="J68" s="44" t="s">
        <v>29</v>
      </c>
      <c r="K68" s="44" t="s">
        <v>29</v>
      </c>
      <c r="L68" s="44"/>
      <c r="M68" s="44"/>
      <c r="N68" s="44"/>
      <c r="O68" s="44"/>
      <c r="P68" s="44"/>
      <c r="Q68" s="44"/>
      <c r="R68" s="44" t="s">
        <v>29</v>
      </c>
      <c r="S68" s="44" t="s">
        <v>29</v>
      </c>
      <c r="T68" s="44"/>
      <c r="U68" s="44"/>
      <c r="V68" s="44"/>
      <c r="W68" s="44"/>
      <c r="X68" s="44"/>
      <c r="Y68" s="44"/>
      <c r="Z68" s="44"/>
      <c r="AA68" s="44" t="s">
        <v>29</v>
      </c>
      <c r="AB68" s="44"/>
      <c r="AC68" s="44" t="s">
        <v>29</v>
      </c>
    </row>
    <row r="69" spans="2:29" ht="58" x14ac:dyDescent="0.35">
      <c r="B69" s="52">
        <v>68</v>
      </c>
      <c r="C69" s="54" t="str">
        <f>_xlfn.XLOOKUP(Kravtabell[[#This Row],[3 Siffer]],Bygningsdeler[Kombinert 3],Bygningsdeler[Kombinert 1],"",0,1)</f>
        <v>2 BYGNING</v>
      </c>
      <c r="D69" s="54" t="str">
        <f>_xlfn.XLOOKUP(Kravtabell[[#This Row],[3 Siffer]],Bygningsdeler[Kombinert 3],Bygningsdeler[Kombinert 2],"",0,1)</f>
        <v>20 Bygning, generelt</v>
      </c>
      <c r="E69" s="112" t="str">
        <f>_xlfn.XLOOKUP(Kravtabell[[#This Row],[3 sifret kode (for inntasting)
Slår opp bygningsdel]],Bygningsdeler[Siffer 3],Bygningsdeler[Kombinert 3],"FEIL",0,1)</f>
        <v>200 Bygning, generelt</v>
      </c>
      <c r="F69" s="114">
        <v>200</v>
      </c>
      <c r="G69" s="54" t="s">
        <v>110</v>
      </c>
      <c r="H69" s="54" t="s">
        <v>111</v>
      </c>
      <c r="I69" s="54" t="s">
        <v>78</v>
      </c>
      <c r="J69" s="44" t="s">
        <v>29</v>
      </c>
      <c r="K69" s="44"/>
      <c r="L69" s="44" t="s">
        <v>29</v>
      </c>
      <c r="M69" s="44"/>
      <c r="N69" s="44"/>
      <c r="O69" s="44"/>
      <c r="P69" s="44" t="s">
        <v>29</v>
      </c>
      <c r="Q69" s="44"/>
      <c r="R69" s="44" t="s">
        <v>29</v>
      </c>
      <c r="S69" s="44" t="s">
        <v>29</v>
      </c>
      <c r="T69" s="44"/>
      <c r="U69" s="44"/>
      <c r="V69" s="44"/>
      <c r="W69" s="44"/>
      <c r="X69" s="44"/>
      <c r="Y69" s="44"/>
      <c r="Z69" s="44"/>
      <c r="AA69" s="44" t="s">
        <v>29</v>
      </c>
      <c r="AB69" s="44"/>
      <c r="AC69" s="44"/>
    </row>
    <row r="70" spans="2:29" ht="43.5" x14ac:dyDescent="0.35">
      <c r="B70" s="52">
        <v>69</v>
      </c>
      <c r="C70" s="54" t="str">
        <f>_xlfn.XLOOKUP(Kravtabell[[#This Row],[3 Siffer]],Bygningsdeler[Kombinert 3],Bygningsdeler[Kombinert 1],"",0,1)</f>
        <v>2 BYGNING</v>
      </c>
      <c r="D70" s="54" t="str">
        <f>_xlfn.XLOOKUP(Kravtabell[[#This Row],[3 Siffer]],Bygningsdeler[Kombinert 3],Bygningsdeler[Kombinert 2],"",0,1)</f>
        <v>20 Bygning, generelt</v>
      </c>
      <c r="E70" s="112" t="str">
        <f>_xlfn.XLOOKUP(Kravtabell[[#This Row],[3 sifret kode (for inntasting)
Slår opp bygningsdel]],Bygningsdeler[Siffer 3],Bygningsdeler[Kombinert 3],"FEIL",0,1)</f>
        <v>200 Bygning, generelt</v>
      </c>
      <c r="F70" s="114">
        <v>200</v>
      </c>
      <c r="G70" s="54" t="s">
        <v>112</v>
      </c>
      <c r="H70" s="54"/>
      <c r="I70" s="54" t="s">
        <v>113</v>
      </c>
      <c r="J70" s="44" t="s">
        <v>29</v>
      </c>
      <c r="K70" s="44" t="s">
        <v>29</v>
      </c>
      <c r="L70" s="44" t="s">
        <v>29</v>
      </c>
      <c r="M70" s="44"/>
      <c r="N70" s="44"/>
      <c r="O70" s="44"/>
      <c r="P70" s="44"/>
      <c r="Q70" s="44"/>
      <c r="R70" s="44"/>
      <c r="S70" s="44" t="s">
        <v>29</v>
      </c>
      <c r="T70" s="44"/>
      <c r="U70" s="44"/>
      <c r="V70" s="44"/>
      <c r="W70" s="44"/>
      <c r="X70" s="44"/>
      <c r="Y70" s="44"/>
      <c r="Z70" s="44"/>
      <c r="AA70" s="44" t="s">
        <v>29</v>
      </c>
      <c r="AB70" s="44"/>
      <c r="AC70" s="44"/>
    </row>
    <row r="71" spans="2:29" ht="29" x14ac:dyDescent="0.35">
      <c r="B71" s="52">
        <v>70</v>
      </c>
      <c r="C71" s="54" t="str">
        <f>_xlfn.XLOOKUP(Kravtabell[[#This Row],[3 Siffer]],Bygningsdeler[Kombinert 3],Bygningsdeler[Kombinert 1],"",0,1)</f>
        <v>2 BYGNING</v>
      </c>
      <c r="D71" s="54" t="str">
        <f>_xlfn.XLOOKUP(Kravtabell[[#This Row],[3 Siffer]],Bygningsdeler[Kombinert 3],Bygningsdeler[Kombinert 2],"",0,1)</f>
        <v>20 Bygning, generelt</v>
      </c>
      <c r="E71" s="112" t="str">
        <f>_xlfn.XLOOKUP(Kravtabell[[#This Row],[3 sifret kode (for inntasting)
Slår opp bygningsdel]],Bygningsdeler[Siffer 3],Bygningsdeler[Kombinert 3],"FEIL",0,1)</f>
        <v>200 Bygning, generelt</v>
      </c>
      <c r="F71" s="114">
        <v>200</v>
      </c>
      <c r="G71" s="54" t="s">
        <v>114</v>
      </c>
      <c r="H71" s="54"/>
      <c r="I71" s="54"/>
      <c r="J71" s="44" t="s">
        <v>29</v>
      </c>
      <c r="K71" s="44" t="s">
        <v>29</v>
      </c>
      <c r="L71" s="44"/>
      <c r="M71" s="44"/>
      <c r="N71" s="44"/>
      <c r="O71" s="44"/>
      <c r="P71" s="44" t="s">
        <v>29</v>
      </c>
      <c r="Q71" s="44"/>
      <c r="R71" s="44"/>
      <c r="S71" s="44" t="s">
        <v>29</v>
      </c>
      <c r="T71" s="44"/>
      <c r="U71" s="44"/>
      <c r="V71" s="44"/>
      <c r="W71" s="44"/>
      <c r="X71" s="44"/>
      <c r="Y71" s="44"/>
      <c r="Z71" s="44"/>
      <c r="AA71" s="44" t="s">
        <v>29</v>
      </c>
      <c r="AB71" s="44"/>
      <c r="AC71" s="44"/>
    </row>
    <row r="72" spans="2:29" ht="58" x14ac:dyDescent="0.35">
      <c r="B72" s="52">
        <v>71</v>
      </c>
      <c r="C72" s="54" t="str">
        <f>_xlfn.XLOOKUP(Kravtabell[[#This Row],[3 Siffer]],Bygningsdeler[Kombinert 3],Bygningsdeler[Kombinert 1],"",0,1)</f>
        <v>2 BYGNING</v>
      </c>
      <c r="D72" s="54" t="str">
        <f>_xlfn.XLOOKUP(Kravtabell[[#This Row],[3 Siffer]],Bygningsdeler[Kombinert 3],Bygningsdeler[Kombinert 2],"",0,1)</f>
        <v>20 Bygning, generelt</v>
      </c>
      <c r="E72" s="112" t="str">
        <f>_xlfn.XLOOKUP(Kravtabell[[#This Row],[3 sifret kode (for inntasting)
Slår opp bygningsdel]],Bygningsdeler[Siffer 3],Bygningsdeler[Kombinert 3],"FEIL",0,1)</f>
        <v>200 Bygning, generelt</v>
      </c>
      <c r="F72" s="114">
        <v>200</v>
      </c>
      <c r="G72" s="54" t="s">
        <v>115</v>
      </c>
      <c r="H72" s="54"/>
      <c r="I72" s="54" t="s">
        <v>116</v>
      </c>
      <c r="J72" s="44" t="s">
        <v>29</v>
      </c>
      <c r="K72" s="44" t="s">
        <v>29</v>
      </c>
      <c r="L72" s="44" t="s">
        <v>29</v>
      </c>
      <c r="M72" s="44" t="s">
        <v>29</v>
      </c>
      <c r="N72" s="44"/>
      <c r="O72" s="44"/>
      <c r="P72" s="44" t="s">
        <v>117</v>
      </c>
      <c r="Q72" s="44"/>
      <c r="R72" s="44"/>
      <c r="S72" s="44" t="s">
        <v>29</v>
      </c>
      <c r="T72" s="44"/>
      <c r="U72" s="44"/>
      <c r="V72" s="44"/>
      <c r="W72" s="44"/>
      <c r="X72" s="44"/>
      <c r="Y72" s="44"/>
      <c r="Z72" s="44"/>
      <c r="AA72" s="44" t="s">
        <v>29</v>
      </c>
      <c r="AB72" s="44"/>
      <c r="AC72" s="44"/>
    </row>
    <row r="73" spans="2:29" ht="101.5" x14ac:dyDescent="0.35">
      <c r="B73" s="52">
        <v>72</v>
      </c>
      <c r="C73" s="54" t="str">
        <f>_xlfn.XLOOKUP(Kravtabell[[#This Row],[3 Siffer]],Bygningsdeler[Kombinert 3],Bygningsdeler[Kombinert 1],"",0,1)</f>
        <v>2 BYGNING</v>
      </c>
      <c r="D73" s="54" t="str">
        <f>_xlfn.XLOOKUP(Kravtabell[[#This Row],[3 Siffer]],Bygningsdeler[Kombinert 3],Bygningsdeler[Kombinert 2],"",0,1)</f>
        <v>20 Bygning, generelt</v>
      </c>
      <c r="E73" s="112" t="str">
        <f>_xlfn.XLOOKUP(Kravtabell[[#This Row],[3 sifret kode (for inntasting)
Slår opp bygningsdel]],Bygningsdeler[Siffer 3],Bygningsdeler[Kombinert 3],"FEIL",0,1)</f>
        <v>200 Bygning, generelt</v>
      </c>
      <c r="F73" s="114">
        <v>200</v>
      </c>
      <c r="G73" s="54" t="s">
        <v>118</v>
      </c>
      <c r="H73" s="54"/>
      <c r="I73" s="54" t="s">
        <v>119</v>
      </c>
      <c r="J73" s="44" t="s">
        <v>29</v>
      </c>
      <c r="K73" s="44"/>
      <c r="L73" s="44"/>
      <c r="M73" s="44"/>
      <c r="N73" s="44" t="s">
        <v>29</v>
      </c>
      <c r="O73" s="44"/>
      <c r="P73" s="44"/>
      <c r="Q73" s="44"/>
      <c r="R73" s="44"/>
      <c r="S73" s="44" t="s">
        <v>29</v>
      </c>
      <c r="T73" s="44"/>
      <c r="U73" s="44"/>
      <c r="V73" s="44"/>
      <c r="W73" s="44"/>
      <c r="X73" s="44"/>
      <c r="Y73" s="44"/>
      <c r="Z73" s="44"/>
      <c r="AA73" s="44" t="s">
        <v>29</v>
      </c>
      <c r="AB73" s="45"/>
      <c r="AC73" s="44"/>
    </row>
    <row r="74" spans="2:29" ht="58" x14ac:dyDescent="0.35">
      <c r="B74" s="52">
        <v>73</v>
      </c>
      <c r="C74" s="54" t="str">
        <f>_xlfn.XLOOKUP(Kravtabell[[#This Row],[3 Siffer]],Bygningsdeler[Kombinert 3],Bygningsdeler[Kombinert 1],"",0,1)</f>
        <v>2 BYGNING</v>
      </c>
      <c r="D74" s="54" t="str">
        <f>_xlfn.XLOOKUP(Kravtabell[[#This Row],[3 Siffer]],Bygningsdeler[Kombinert 3],Bygningsdeler[Kombinert 2],"",0,1)</f>
        <v>20 Bygning, generelt</v>
      </c>
      <c r="E74" s="112" t="str">
        <f>_xlfn.XLOOKUP(Kravtabell[[#This Row],[3 sifret kode (for inntasting)
Slår opp bygningsdel]],Bygningsdeler[Siffer 3],Bygningsdeler[Kombinert 3],"FEIL",0,1)</f>
        <v>200 Bygning, generelt</v>
      </c>
      <c r="F74" s="114">
        <v>200</v>
      </c>
      <c r="G74" s="54" t="s">
        <v>120</v>
      </c>
      <c r="H74" s="54"/>
      <c r="I74" s="54" t="s">
        <v>78</v>
      </c>
      <c r="J74" s="44" t="s">
        <v>29</v>
      </c>
      <c r="K74" s="44"/>
      <c r="L74" s="44"/>
      <c r="M74" s="44"/>
      <c r="N74" s="44"/>
      <c r="O74" s="44"/>
      <c r="P74" s="44"/>
      <c r="Q74" s="44"/>
      <c r="R74" s="44"/>
      <c r="S74" s="44" t="s">
        <v>29</v>
      </c>
      <c r="T74" s="44"/>
      <c r="U74" s="44"/>
      <c r="V74" s="44"/>
      <c r="W74" s="44"/>
      <c r="X74" s="44"/>
      <c r="Y74" s="44"/>
      <c r="Z74" s="44"/>
      <c r="AA74" s="44" t="s">
        <v>29</v>
      </c>
      <c r="AB74" s="44"/>
      <c r="AC74" s="44"/>
    </row>
    <row r="75" spans="2:29" ht="58" x14ac:dyDescent="0.35">
      <c r="B75" s="52">
        <v>74</v>
      </c>
      <c r="C75" s="54" t="str">
        <f>_xlfn.XLOOKUP(Kravtabell[[#This Row],[3 Siffer]],Bygningsdeler[Kombinert 3],Bygningsdeler[Kombinert 1],"",0,1)</f>
        <v>2 BYGNING</v>
      </c>
      <c r="D75" s="54" t="str">
        <f>_xlfn.XLOOKUP(Kravtabell[[#This Row],[3 Siffer]],Bygningsdeler[Kombinert 3],Bygningsdeler[Kombinert 2],"",0,1)</f>
        <v>20 Bygning, generelt</v>
      </c>
      <c r="E75" s="112" t="str">
        <f>_xlfn.XLOOKUP(Kravtabell[[#This Row],[3 sifret kode (for inntasting)
Slår opp bygningsdel]],Bygningsdeler[Siffer 3],Bygningsdeler[Kombinert 3],"FEIL",0,1)</f>
        <v>200 Bygning, generelt</v>
      </c>
      <c r="F75" s="114">
        <v>200</v>
      </c>
      <c r="G75" s="54" t="s">
        <v>121</v>
      </c>
      <c r="H75" s="54"/>
      <c r="I75" s="54" t="s">
        <v>78</v>
      </c>
      <c r="J75" s="44" t="s">
        <v>29</v>
      </c>
      <c r="K75" s="44" t="s">
        <v>29</v>
      </c>
      <c r="L75" s="44" t="s">
        <v>29</v>
      </c>
      <c r="M75" s="44" t="s">
        <v>29</v>
      </c>
      <c r="N75" s="44"/>
      <c r="O75" s="44"/>
      <c r="P75" s="44"/>
      <c r="Q75" s="44"/>
      <c r="R75" s="44"/>
      <c r="S75" s="44" t="s">
        <v>29</v>
      </c>
      <c r="T75" s="44"/>
      <c r="U75" s="44"/>
      <c r="V75" s="44"/>
      <c r="W75" s="44"/>
      <c r="X75" s="44"/>
      <c r="Y75" s="44"/>
      <c r="Z75" s="44"/>
      <c r="AA75" s="44" t="s">
        <v>29</v>
      </c>
      <c r="AB75" s="44"/>
      <c r="AC75" s="44"/>
    </row>
    <row r="76" spans="2:29" ht="29" x14ac:dyDescent="0.35">
      <c r="B76" s="52">
        <v>75</v>
      </c>
      <c r="C76" s="54" t="str">
        <f>_xlfn.XLOOKUP(Kravtabell[[#This Row],[3 Siffer]],Bygningsdeler[Kombinert 3],Bygningsdeler[Kombinert 1],"",0,1)</f>
        <v>2 BYGNING</v>
      </c>
      <c r="D76" s="54" t="str">
        <f>_xlfn.XLOOKUP(Kravtabell[[#This Row],[3 Siffer]],Bygningsdeler[Kombinert 3],Bygningsdeler[Kombinert 2],"",0,1)</f>
        <v>20 Bygning, generelt</v>
      </c>
      <c r="E76" s="112" t="str">
        <f>_xlfn.XLOOKUP(Kravtabell[[#This Row],[3 sifret kode (for inntasting)
Slår opp bygningsdel]],Bygningsdeler[Siffer 3],Bygningsdeler[Kombinert 3],"FEIL",0,1)</f>
        <v>200 Bygning, generelt</v>
      </c>
      <c r="F76" s="114">
        <v>200</v>
      </c>
      <c r="G76" s="54" t="s">
        <v>122</v>
      </c>
      <c r="H76" s="54"/>
      <c r="I76" s="54"/>
      <c r="J76" s="44" t="s">
        <v>29</v>
      </c>
      <c r="K76" s="44"/>
      <c r="L76" s="44"/>
      <c r="M76" s="44"/>
      <c r="N76" s="44"/>
      <c r="O76" s="44"/>
      <c r="P76" s="44"/>
      <c r="Q76" s="44"/>
      <c r="R76" s="44" t="s">
        <v>29</v>
      </c>
      <c r="S76" s="44" t="s">
        <v>29</v>
      </c>
      <c r="T76" s="44"/>
      <c r="U76" s="44"/>
      <c r="V76" s="44"/>
      <c r="W76" s="44"/>
      <c r="X76" s="44"/>
      <c r="Y76" s="44"/>
      <c r="Z76" s="44"/>
      <c r="AA76" s="44" t="s">
        <v>29</v>
      </c>
      <c r="AC76" s="43"/>
    </row>
    <row r="77" spans="2:29" ht="72.5" x14ac:dyDescent="0.35">
      <c r="B77" s="52">
        <v>76</v>
      </c>
      <c r="C77" s="54" t="str">
        <f>_xlfn.XLOOKUP(Kravtabell[[#This Row],[3 Siffer]],Bygningsdeler[Kombinert 3],Bygningsdeler[Kombinert 1],"",0,1)</f>
        <v>2 BYGNING</v>
      </c>
      <c r="D77" s="54" t="str">
        <f>_xlfn.XLOOKUP(Kravtabell[[#This Row],[3 Siffer]],Bygningsdeler[Kombinert 3],Bygningsdeler[Kombinert 2],"",0,1)</f>
        <v>20 Bygning, generelt</v>
      </c>
      <c r="E77" s="112" t="str">
        <f>_xlfn.XLOOKUP(Kravtabell[[#This Row],[3 sifret kode (for inntasting)
Slår opp bygningsdel]],Bygningsdeler[Siffer 3],Bygningsdeler[Kombinert 3],"FEIL",0,1)</f>
        <v>200 Bygning, generelt</v>
      </c>
      <c r="F77" s="114">
        <v>200</v>
      </c>
      <c r="G77" s="54" t="s">
        <v>123</v>
      </c>
      <c r="H77" s="54" t="s">
        <v>124</v>
      </c>
      <c r="I77" s="54"/>
      <c r="J77" s="44" t="s">
        <v>29</v>
      </c>
      <c r="K77" s="44"/>
      <c r="L77" s="44"/>
      <c r="M77" s="44"/>
      <c r="N77" s="44"/>
      <c r="O77" s="44"/>
      <c r="P77" s="44"/>
      <c r="Q77" s="44"/>
      <c r="R77" s="44" t="s">
        <v>29</v>
      </c>
      <c r="S77" s="44"/>
      <c r="T77" s="44"/>
      <c r="U77" s="44"/>
      <c r="V77" s="44"/>
      <c r="W77" s="44"/>
      <c r="X77" s="44"/>
      <c r="Y77" s="44"/>
      <c r="Z77" s="44"/>
      <c r="AA77" s="44" t="s">
        <v>29</v>
      </c>
      <c r="AC77" s="43"/>
    </row>
    <row r="78" spans="2:29" ht="29" x14ac:dyDescent="0.35">
      <c r="B78" s="52">
        <v>77</v>
      </c>
      <c r="C78" s="54" t="str">
        <f>_xlfn.XLOOKUP(Kravtabell[[#This Row],[3 Siffer]],Bygningsdeler[Kombinert 3],Bygningsdeler[Kombinert 1],"",0,1)</f>
        <v>2 BYGNING</v>
      </c>
      <c r="D78" s="54" t="str">
        <f>_xlfn.XLOOKUP(Kravtabell[[#This Row],[3 Siffer]],Bygningsdeler[Kombinert 3],Bygningsdeler[Kombinert 2],"",0,1)</f>
        <v>20 Bygning, generelt</v>
      </c>
      <c r="E78" s="112" t="str">
        <f>_xlfn.XLOOKUP(Kravtabell[[#This Row],[3 sifret kode (for inntasting)
Slår opp bygningsdel]],Bygningsdeler[Siffer 3],Bygningsdeler[Kombinert 3],"FEIL",0,1)</f>
        <v>200 Bygning, generelt</v>
      </c>
      <c r="F78" s="114">
        <v>200</v>
      </c>
      <c r="G78" s="54" t="s">
        <v>125</v>
      </c>
      <c r="H78" s="54"/>
      <c r="I78" s="54"/>
      <c r="J78" s="44" t="s">
        <v>29</v>
      </c>
      <c r="K78" s="44"/>
      <c r="L78" s="44"/>
      <c r="M78" s="44"/>
      <c r="N78" s="44"/>
      <c r="O78" s="44"/>
      <c r="P78" s="44"/>
      <c r="Q78" s="44"/>
      <c r="R78" s="44" t="s">
        <v>29</v>
      </c>
      <c r="S78" s="44"/>
      <c r="T78" s="44"/>
      <c r="U78" s="44"/>
      <c r="V78" s="44"/>
      <c r="W78" s="44"/>
      <c r="X78" s="44"/>
      <c r="Y78" s="44"/>
      <c r="Z78" s="44"/>
      <c r="AA78" s="44" t="s">
        <v>29</v>
      </c>
      <c r="AC78" s="43"/>
    </row>
    <row r="79" spans="2:29" ht="29" x14ac:dyDescent="0.35">
      <c r="B79" s="52">
        <v>78</v>
      </c>
      <c r="C79" s="54" t="str">
        <f>_xlfn.XLOOKUP(Kravtabell[[#This Row],[3 Siffer]],Bygningsdeler[Kombinert 3],Bygningsdeler[Kombinert 1],"",0,1)</f>
        <v>2 BYGNING</v>
      </c>
      <c r="D79" s="54" t="str">
        <f>_xlfn.XLOOKUP(Kravtabell[[#This Row],[3 Siffer]],Bygningsdeler[Kombinert 3],Bygningsdeler[Kombinert 2],"",0,1)</f>
        <v>20 Bygning, generelt</v>
      </c>
      <c r="E79" s="112" t="str">
        <f>_xlfn.XLOOKUP(Kravtabell[[#This Row],[3 sifret kode (for inntasting)
Slår opp bygningsdel]],Bygningsdeler[Siffer 3],Bygningsdeler[Kombinert 3],"FEIL",0,1)</f>
        <v>200 Bygning, generelt</v>
      </c>
      <c r="F79" s="114">
        <v>200</v>
      </c>
      <c r="G79" s="54" t="s">
        <v>126</v>
      </c>
      <c r="H79" s="54"/>
      <c r="I79" s="54"/>
      <c r="J79" s="44" t="s">
        <v>29</v>
      </c>
      <c r="K79" s="44"/>
      <c r="L79" s="44"/>
      <c r="M79" s="44"/>
      <c r="N79" s="44"/>
      <c r="O79" s="44"/>
      <c r="P79" s="44"/>
      <c r="Q79" s="44"/>
      <c r="R79" s="44" t="s">
        <v>29</v>
      </c>
      <c r="S79" s="44"/>
      <c r="T79" s="44"/>
      <c r="U79" s="44"/>
      <c r="V79" s="44"/>
      <c r="W79" s="44"/>
      <c r="X79" s="44"/>
      <c r="Y79" s="44"/>
      <c r="Z79" s="44"/>
      <c r="AA79" s="44" t="s">
        <v>29</v>
      </c>
      <c r="AC79" s="43"/>
    </row>
    <row r="80" spans="2:29" ht="29" x14ac:dyDescent="0.35">
      <c r="B80" s="52">
        <v>79</v>
      </c>
      <c r="C80" s="54" t="str">
        <f>_xlfn.XLOOKUP(Kravtabell[[#This Row],[3 Siffer]],Bygningsdeler[Kombinert 3],Bygningsdeler[Kombinert 1],"",0,1)</f>
        <v>2 BYGNING</v>
      </c>
      <c r="D80" s="54" t="str">
        <f>_xlfn.XLOOKUP(Kravtabell[[#This Row],[3 Siffer]],Bygningsdeler[Kombinert 3],Bygningsdeler[Kombinert 2],"",0,1)</f>
        <v>20 Bygning, generelt</v>
      </c>
      <c r="E80" s="112" t="str">
        <f>_xlfn.XLOOKUP(Kravtabell[[#This Row],[3 sifret kode (for inntasting)
Slår opp bygningsdel]],Bygningsdeler[Siffer 3],Bygningsdeler[Kombinert 3],"FEIL",0,1)</f>
        <v>200 Bygning, generelt</v>
      </c>
      <c r="F80" s="114">
        <v>200</v>
      </c>
      <c r="G80" s="54" t="s">
        <v>127</v>
      </c>
      <c r="H80" s="54"/>
      <c r="I80" s="54"/>
      <c r="J80" s="44" t="s">
        <v>29</v>
      </c>
      <c r="K80" s="44"/>
      <c r="L80" s="44"/>
      <c r="M80" s="44"/>
      <c r="N80" s="44"/>
      <c r="O80" s="44"/>
      <c r="P80" s="44"/>
      <c r="Q80" s="44"/>
      <c r="R80" s="44" t="s">
        <v>29</v>
      </c>
      <c r="S80" s="44" t="s">
        <v>29</v>
      </c>
      <c r="T80" s="44"/>
      <c r="U80" s="44"/>
      <c r="V80" s="44"/>
      <c r="W80" s="44"/>
      <c r="X80" s="44"/>
      <c r="Y80" s="44"/>
      <c r="Z80" s="44"/>
      <c r="AA80" s="44" t="s">
        <v>29</v>
      </c>
      <c r="AC80" s="43"/>
    </row>
    <row r="81" spans="2:29" ht="29" x14ac:dyDescent="0.35">
      <c r="B81" s="52">
        <v>80</v>
      </c>
      <c r="C81" s="54" t="str">
        <f>_xlfn.XLOOKUP(Kravtabell[[#This Row],[3 Siffer]],Bygningsdeler[Kombinert 3],Bygningsdeler[Kombinert 1],"",0,1)</f>
        <v>2 BYGNING</v>
      </c>
      <c r="D81" s="54" t="str">
        <f>_xlfn.XLOOKUP(Kravtabell[[#This Row],[3 Siffer]],Bygningsdeler[Kombinert 3],Bygningsdeler[Kombinert 2],"",0,1)</f>
        <v>20 Bygning, generelt</v>
      </c>
      <c r="E81" s="112" t="str">
        <f>_xlfn.XLOOKUP(Kravtabell[[#This Row],[3 sifret kode (for inntasting)
Slår opp bygningsdel]],Bygningsdeler[Siffer 3],Bygningsdeler[Kombinert 3],"FEIL",0,1)</f>
        <v>200 Bygning, generelt</v>
      </c>
      <c r="F81" s="114">
        <v>200</v>
      </c>
      <c r="G81" s="54" t="s">
        <v>128</v>
      </c>
      <c r="H81" s="54"/>
      <c r="I81" s="54"/>
      <c r="J81" s="44" t="s">
        <v>29</v>
      </c>
      <c r="K81" s="44"/>
      <c r="L81" s="44"/>
      <c r="M81" s="44"/>
      <c r="N81" s="44"/>
      <c r="O81" s="44"/>
      <c r="P81" s="44"/>
      <c r="Q81" s="44"/>
      <c r="R81" s="44" t="s">
        <v>29</v>
      </c>
      <c r="S81" s="44" t="s">
        <v>29</v>
      </c>
      <c r="T81" s="44"/>
      <c r="U81" s="44"/>
      <c r="V81" s="44"/>
      <c r="W81" s="44"/>
      <c r="X81" s="44"/>
      <c r="Y81" s="44"/>
      <c r="Z81" s="44"/>
      <c r="AA81" s="44" t="s">
        <v>29</v>
      </c>
      <c r="AC81" s="43"/>
    </row>
    <row r="82" spans="2:29" ht="29" x14ac:dyDescent="0.35">
      <c r="B82" s="52">
        <v>81</v>
      </c>
      <c r="C82" s="54" t="str">
        <f>_xlfn.XLOOKUP(Kravtabell[[#This Row],[3 Siffer]],Bygningsdeler[Kombinert 3],Bygningsdeler[Kombinert 1],"",0,1)</f>
        <v>2 BYGNING</v>
      </c>
      <c r="D82" s="54" t="str">
        <f>_xlfn.XLOOKUP(Kravtabell[[#This Row],[3 Siffer]],Bygningsdeler[Kombinert 3],Bygningsdeler[Kombinert 2],"",0,1)</f>
        <v>20 Bygning, generelt</v>
      </c>
      <c r="E82" s="112" t="str">
        <f>_xlfn.XLOOKUP(Kravtabell[[#This Row],[3 sifret kode (for inntasting)
Slår opp bygningsdel]],Bygningsdeler[Siffer 3],Bygningsdeler[Kombinert 3],"FEIL",0,1)</f>
        <v>200 Bygning, generelt</v>
      </c>
      <c r="F82" s="114">
        <v>200</v>
      </c>
      <c r="G82" s="54" t="s">
        <v>129</v>
      </c>
      <c r="H82" s="54"/>
      <c r="I82" s="54"/>
      <c r="J82" s="44" t="s">
        <v>29</v>
      </c>
      <c r="K82" s="44"/>
      <c r="L82" s="44"/>
      <c r="M82" s="44"/>
      <c r="N82" s="44"/>
      <c r="O82" s="44"/>
      <c r="P82" s="44"/>
      <c r="Q82" s="44"/>
      <c r="R82" s="44" t="s">
        <v>29</v>
      </c>
      <c r="S82" s="44"/>
      <c r="T82" s="44"/>
      <c r="U82" s="44"/>
      <c r="V82" s="44"/>
      <c r="W82" s="44"/>
      <c r="X82" s="44"/>
      <c r="Y82" s="44"/>
      <c r="Z82" s="44"/>
      <c r="AA82" s="44" t="s">
        <v>29</v>
      </c>
      <c r="AC82" s="43"/>
    </row>
    <row r="83" spans="2:29" ht="29" x14ac:dyDescent="0.35">
      <c r="B83" s="52">
        <v>82</v>
      </c>
      <c r="C83" s="54" t="str">
        <f>_xlfn.XLOOKUP(Kravtabell[[#This Row],[3 Siffer]],Bygningsdeler[Kombinert 3],Bygningsdeler[Kombinert 1],"",0,1)</f>
        <v>2 BYGNING</v>
      </c>
      <c r="D83" s="54" t="str">
        <f>_xlfn.XLOOKUP(Kravtabell[[#This Row],[3 Siffer]],Bygningsdeler[Kombinert 3],Bygningsdeler[Kombinert 2],"",0,1)</f>
        <v>20 Bygning, generelt</v>
      </c>
      <c r="E83" s="112" t="str">
        <f>_xlfn.XLOOKUP(Kravtabell[[#This Row],[3 sifret kode (for inntasting)
Slår opp bygningsdel]],Bygningsdeler[Siffer 3],Bygningsdeler[Kombinert 3],"FEIL",0,1)</f>
        <v>200 Bygning, generelt</v>
      </c>
      <c r="F83" s="114">
        <v>200</v>
      </c>
      <c r="G83" s="54" t="s">
        <v>130</v>
      </c>
      <c r="H83" s="54"/>
      <c r="I83" s="54"/>
      <c r="J83" s="44" t="s">
        <v>29</v>
      </c>
      <c r="K83" s="44"/>
      <c r="L83" s="44"/>
      <c r="M83" s="44"/>
      <c r="N83" s="44"/>
      <c r="O83" s="44"/>
      <c r="P83" s="44"/>
      <c r="Q83" s="44"/>
      <c r="R83" s="44" t="s">
        <v>29</v>
      </c>
      <c r="S83" s="44" t="s">
        <v>29</v>
      </c>
      <c r="T83" s="44"/>
      <c r="U83" s="44"/>
      <c r="V83" s="44"/>
      <c r="W83" s="44"/>
      <c r="X83" s="44"/>
      <c r="Y83" s="44"/>
      <c r="Z83" s="44"/>
      <c r="AA83" s="44" t="s">
        <v>29</v>
      </c>
      <c r="AC83" s="43"/>
    </row>
    <row r="84" spans="2:29" ht="29" x14ac:dyDescent="0.35">
      <c r="B84" s="52">
        <v>83</v>
      </c>
      <c r="C84" s="54" t="str">
        <f>_xlfn.XLOOKUP(Kravtabell[[#This Row],[3 Siffer]],Bygningsdeler[Kombinert 3],Bygningsdeler[Kombinert 1],"",0,1)</f>
        <v>2 BYGNING</v>
      </c>
      <c r="D84" s="54" t="str">
        <f>_xlfn.XLOOKUP(Kravtabell[[#This Row],[3 Siffer]],Bygningsdeler[Kombinert 3],Bygningsdeler[Kombinert 2],"",0,1)</f>
        <v>20 Bygning, generelt</v>
      </c>
      <c r="E84" s="112" t="str">
        <f>_xlfn.XLOOKUP(Kravtabell[[#This Row],[3 sifret kode (for inntasting)
Slår opp bygningsdel]],Bygningsdeler[Siffer 3],Bygningsdeler[Kombinert 3],"FEIL",0,1)</f>
        <v>200 Bygning, generelt</v>
      </c>
      <c r="F84" s="114">
        <v>200</v>
      </c>
      <c r="G84" s="54" t="s">
        <v>131</v>
      </c>
      <c r="H84" s="54"/>
      <c r="I84" s="54"/>
      <c r="J84" s="44" t="s">
        <v>29</v>
      </c>
      <c r="K84" s="44"/>
      <c r="L84" s="44"/>
      <c r="M84" s="44"/>
      <c r="N84" s="44"/>
      <c r="O84" s="44"/>
      <c r="P84" s="44"/>
      <c r="Q84" s="44"/>
      <c r="R84" s="44" t="s">
        <v>29</v>
      </c>
      <c r="S84" s="44" t="s">
        <v>29</v>
      </c>
      <c r="T84" s="44"/>
      <c r="U84" s="44"/>
      <c r="V84" s="44"/>
      <c r="W84" s="44"/>
      <c r="X84" s="44"/>
      <c r="Y84" s="44"/>
      <c r="Z84" s="44"/>
      <c r="AA84" s="44" t="s">
        <v>29</v>
      </c>
      <c r="AC84" s="43"/>
    </row>
    <row r="85" spans="2:29" ht="29" x14ac:dyDescent="0.35">
      <c r="B85" s="52">
        <v>84</v>
      </c>
      <c r="C85" s="54" t="str">
        <f>_xlfn.XLOOKUP(Kravtabell[[#This Row],[3 Siffer]],Bygningsdeler[Kombinert 3],Bygningsdeler[Kombinert 1],"",0,1)</f>
        <v>2 BYGNING</v>
      </c>
      <c r="D85" s="54" t="str">
        <f>_xlfn.XLOOKUP(Kravtabell[[#This Row],[3 Siffer]],Bygningsdeler[Kombinert 3],Bygningsdeler[Kombinert 2],"",0,1)</f>
        <v>20 Bygning, generelt</v>
      </c>
      <c r="E85" s="112" t="str">
        <f>_xlfn.XLOOKUP(Kravtabell[[#This Row],[3 sifret kode (for inntasting)
Slår opp bygningsdel]],Bygningsdeler[Siffer 3],Bygningsdeler[Kombinert 3],"FEIL",0,1)</f>
        <v>200 Bygning, generelt</v>
      </c>
      <c r="F85" s="114">
        <v>200</v>
      </c>
      <c r="G85" s="54" t="s">
        <v>132</v>
      </c>
      <c r="H85" s="54"/>
      <c r="I85" s="54"/>
      <c r="J85" s="44" t="s">
        <v>29</v>
      </c>
      <c r="K85" s="44"/>
      <c r="L85" s="44"/>
      <c r="M85" s="44"/>
      <c r="N85" s="44"/>
      <c r="O85" s="44"/>
      <c r="P85" s="44"/>
      <c r="Q85" s="44"/>
      <c r="R85" s="44" t="s">
        <v>29</v>
      </c>
      <c r="S85" s="44" t="s">
        <v>29</v>
      </c>
      <c r="T85" s="44"/>
      <c r="U85" s="44"/>
      <c r="V85" s="44"/>
      <c r="W85" s="44"/>
      <c r="X85" s="44"/>
      <c r="Y85" s="44"/>
      <c r="Z85" s="44"/>
      <c r="AA85" s="44" t="s">
        <v>29</v>
      </c>
      <c r="AC85" s="43"/>
    </row>
    <row r="86" spans="2:29" ht="29" x14ac:dyDescent="0.35">
      <c r="B86" s="52">
        <v>85</v>
      </c>
      <c r="C86" s="54" t="str">
        <f>_xlfn.XLOOKUP(Kravtabell[[#This Row],[3 Siffer]],Bygningsdeler[Kombinert 3],Bygningsdeler[Kombinert 1],"",0,1)</f>
        <v>2 BYGNING</v>
      </c>
      <c r="D86" s="54" t="str">
        <f>_xlfn.XLOOKUP(Kravtabell[[#This Row],[3 Siffer]],Bygningsdeler[Kombinert 3],Bygningsdeler[Kombinert 2],"",0,1)</f>
        <v>20 Bygning, generelt</v>
      </c>
      <c r="E86" s="112" t="str">
        <f>_xlfn.XLOOKUP(Kravtabell[[#This Row],[3 sifret kode (for inntasting)
Slår opp bygningsdel]],Bygningsdeler[Siffer 3],Bygningsdeler[Kombinert 3],"FEIL",0,1)</f>
        <v>200 Bygning, generelt</v>
      </c>
      <c r="F86" s="114">
        <v>200</v>
      </c>
      <c r="G86" s="54" t="s">
        <v>133</v>
      </c>
      <c r="H86" s="54" t="s">
        <v>134</v>
      </c>
      <c r="I86" s="54"/>
      <c r="J86" s="44" t="s">
        <v>29</v>
      </c>
      <c r="K86" s="44"/>
      <c r="L86" s="44" t="s">
        <v>29</v>
      </c>
      <c r="M86" s="44"/>
      <c r="N86" s="44"/>
      <c r="O86" s="44"/>
      <c r="P86" s="44"/>
      <c r="Q86" s="44"/>
      <c r="R86" s="44"/>
      <c r="S86" s="44" t="s">
        <v>29</v>
      </c>
      <c r="T86" s="44"/>
      <c r="U86" s="44"/>
      <c r="V86" s="44"/>
      <c r="W86" s="44"/>
      <c r="X86" s="44"/>
      <c r="Y86" s="44"/>
      <c r="Z86" s="44"/>
      <c r="AA86" s="44" t="s">
        <v>29</v>
      </c>
      <c r="AC86" s="43" t="s">
        <v>29</v>
      </c>
    </row>
    <row r="87" spans="2:29" ht="29" x14ac:dyDescent="0.35">
      <c r="B87" s="52">
        <v>86</v>
      </c>
      <c r="C87" s="54" t="str">
        <f>_xlfn.XLOOKUP(Kravtabell[[#This Row],[3 Siffer]],Bygningsdeler[Kombinert 3],Bygningsdeler[Kombinert 1],"",0,1)</f>
        <v>2 BYGNING</v>
      </c>
      <c r="D87" s="54" t="str">
        <f>_xlfn.XLOOKUP(Kravtabell[[#This Row],[3 Siffer]],Bygningsdeler[Kombinert 3],Bygningsdeler[Kombinert 2],"",0,1)</f>
        <v>20 Bygning, generelt</v>
      </c>
      <c r="E87" s="112" t="str">
        <f>_xlfn.XLOOKUP(Kravtabell[[#This Row],[3 sifret kode (for inntasting)
Slår opp bygningsdel]],Bygningsdeler[Siffer 3],Bygningsdeler[Kombinert 3],"FEIL",0,1)</f>
        <v>200 Bygning, generelt</v>
      </c>
      <c r="F87" s="114">
        <v>200</v>
      </c>
      <c r="G87" s="54" t="s">
        <v>135</v>
      </c>
      <c r="H87" s="54" t="s">
        <v>136</v>
      </c>
      <c r="I87" s="54"/>
      <c r="J87" s="44" t="s">
        <v>29</v>
      </c>
      <c r="K87" s="44"/>
      <c r="L87" s="44" t="s">
        <v>29</v>
      </c>
      <c r="M87" s="44"/>
      <c r="N87" s="44"/>
      <c r="O87" s="44"/>
      <c r="P87" s="44" t="s">
        <v>29</v>
      </c>
      <c r="Q87" s="44"/>
      <c r="R87" s="44"/>
      <c r="S87" s="44" t="s">
        <v>29</v>
      </c>
      <c r="T87" s="44"/>
      <c r="U87" s="44"/>
      <c r="V87" s="44"/>
      <c r="W87" s="44"/>
      <c r="X87" s="44"/>
      <c r="Y87" s="44"/>
      <c r="Z87" s="44"/>
      <c r="AA87" s="44" t="s">
        <v>29</v>
      </c>
      <c r="AC87" s="43"/>
    </row>
    <row r="88" spans="2:29" ht="29" x14ac:dyDescent="0.35">
      <c r="B88" s="52">
        <v>87</v>
      </c>
      <c r="C88" s="54" t="str">
        <f>_xlfn.XLOOKUP(Kravtabell[[#This Row],[3 Siffer]],Bygningsdeler[Kombinert 3],Bygningsdeler[Kombinert 1],"",0,1)</f>
        <v>2 BYGNING</v>
      </c>
      <c r="D88" s="54" t="str">
        <f>_xlfn.XLOOKUP(Kravtabell[[#This Row],[3 Siffer]],Bygningsdeler[Kombinert 3],Bygningsdeler[Kombinert 2],"",0,1)</f>
        <v>20 Bygning, generelt</v>
      </c>
      <c r="E88" s="112" t="str">
        <f>_xlfn.XLOOKUP(Kravtabell[[#This Row],[3 sifret kode (for inntasting)
Slår opp bygningsdel]],Bygningsdeler[Siffer 3],Bygningsdeler[Kombinert 3],"FEIL",0,1)</f>
        <v>200 Bygning, generelt</v>
      </c>
      <c r="F88" s="114">
        <v>200</v>
      </c>
      <c r="G88" s="54" t="s">
        <v>137</v>
      </c>
      <c r="H88" s="54"/>
      <c r="I88" s="54"/>
      <c r="J88" s="44"/>
      <c r="K88" s="44"/>
      <c r="L88" s="44"/>
      <c r="M88" s="44"/>
      <c r="N88" s="44"/>
      <c r="O88" s="44"/>
      <c r="P88" s="44"/>
      <c r="Q88" s="44" t="s">
        <v>29</v>
      </c>
      <c r="R88" s="44"/>
      <c r="S88" s="44"/>
      <c r="T88" s="44" t="s">
        <v>29</v>
      </c>
      <c r="U88" s="44" t="s">
        <v>29</v>
      </c>
      <c r="V88" s="44" t="s">
        <v>29</v>
      </c>
      <c r="W88" s="44" t="s">
        <v>29</v>
      </c>
      <c r="X88" s="44" t="s">
        <v>29</v>
      </c>
      <c r="Y88" s="44" t="s">
        <v>29</v>
      </c>
      <c r="Z88" s="44" t="s">
        <v>29</v>
      </c>
      <c r="AA88" s="44"/>
      <c r="AC88" s="43"/>
    </row>
    <row r="89" spans="2:29" ht="43.5" x14ac:dyDescent="0.35">
      <c r="B89" s="52">
        <v>88</v>
      </c>
      <c r="C89" s="54" t="str">
        <f>_xlfn.XLOOKUP(Kravtabell[[#This Row],[3 Siffer]],Bygningsdeler[Kombinert 3],Bygningsdeler[Kombinert 1],"",0,1)</f>
        <v>2 BYGNING</v>
      </c>
      <c r="D89" s="54" t="str">
        <f>_xlfn.XLOOKUP(Kravtabell[[#This Row],[3 Siffer]],Bygningsdeler[Kombinert 3],Bygningsdeler[Kombinert 2],"",0,1)</f>
        <v>20 Bygning, generelt</v>
      </c>
      <c r="E89" s="112" t="str">
        <f>_xlfn.XLOOKUP(Kravtabell[[#This Row],[3 sifret kode (for inntasting)
Slår opp bygningsdel]],Bygningsdeler[Siffer 3],Bygningsdeler[Kombinert 3],"FEIL",0,1)</f>
        <v>200 Bygning, generelt</v>
      </c>
      <c r="F89" s="114">
        <v>200</v>
      </c>
      <c r="G89" s="54" t="s">
        <v>138</v>
      </c>
      <c r="H89" s="54"/>
      <c r="I89" s="54"/>
      <c r="J89" s="44"/>
      <c r="K89" s="44"/>
      <c r="L89" s="44" t="s">
        <v>29</v>
      </c>
      <c r="M89" s="44"/>
      <c r="N89" s="44"/>
      <c r="O89" s="44"/>
      <c r="P89" s="44"/>
      <c r="Q89" s="44" t="s">
        <v>29</v>
      </c>
      <c r="R89" s="44"/>
      <c r="S89" s="44"/>
      <c r="T89" s="44" t="s">
        <v>29</v>
      </c>
      <c r="U89" s="44" t="s">
        <v>29</v>
      </c>
      <c r="V89" s="44" t="s">
        <v>29</v>
      </c>
      <c r="W89" s="44" t="s">
        <v>29</v>
      </c>
      <c r="X89" s="44" t="s">
        <v>29</v>
      </c>
      <c r="Y89" s="44" t="s">
        <v>29</v>
      </c>
      <c r="Z89" s="44" t="s">
        <v>29</v>
      </c>
      <c r="AA89" s="44" t="s">
        <v>29</v>
      </c>
      <c r="AC89" s="43"/>
    </row>
    <row r="90" spans="2:29" ht="29" x14ac:dyDescent="0.35">
      <c r="B90" s="52">
        <v>89</v>
      </c>
      <c r="C90" s="54" t="str">
        <f>_xlfn.XLOOKUP(Kravtabell[[#This Row],[3 Siffer]],Bygningsdeler[Kombinert 3],Bygningsdeler[Kombinert 1],"",0,1)</f>
        <v>2 BYGNING</v>
      </c>
      <c r="D90" s="54" t="str">
        <f>_xlfn.XLOOKUP(Kravtabell[[#This Row],[3 Siffer]],Bygningsdeler[Kombinert 3],Bygningsdeler[Kombinert 2],"",0,1)</f>
        <v>20 Bygning, generelt</v>
      </c>
      <c r="E90" s="112" t="str">
        <f>_xlfn.XLOOKUP(Kravtabell[[#This Row],[3 sifret kode (for inntasting)
Slår opp bygningsdel]],Bygningsdeler[Siffer 3],Bygningsdeler[Kombinert 3],"FEIL",0,1)</f>
        <v>200 Bygning, generelt</v>
      </c>
      <c r="F90" s="114">
        <v>200</v>
      </c>
      <c r="G90" s="54" t="s">
        <v>139</v>
      </c>
      <c r="H90" s="54"/>
      <c r="I90" s="54"/>
      <c r="J90" s="44" t="s">
        <v>29</v>
      </c>
      <c r="K90" s="44"/>
      <c r="L90" s="44" t="s">
        <v>29</v>
      </c>
      <c r="M90" s="44"/>
      <c r="N90" s="44"/>
      <c r="O90" s="44"/>
      <c r="P90" s="44" t="s">
        <v>29</v>
      </c>
      <c r="Q90" s="44"/>
      <c r="R90" s="44"/>
      <c r="S90" s="44" t="s">
        <v>29</v>
      </c>
      <c r="T90" s="44"/>
      <c r="U90" s="44"/>
      <c r="V90" s="44"/>
      <c r="W90" s="44"/>
      <c r="X90" s="44"/>
      <c r="Y90" s="44"/>
      <c r="Z90" s="44"/>
      <c r="AA90" s="44" t="s">
        <v>29</v>
      </c>
      <c r="AC90" s="43"/>
    </row>
    <row r="91" spans="2:29" ht="29" x14ac:dyDescent="0.35">
      <c r="B91" s="52">
        <v>90</v>
      </c>
      <c r="C91" s="54" t="str">
        <f>_xlfn.XLOOKUP(Kravtabell[[#This Row],[3 Siffer]],Bygningsdeler[Kombinert 3],Bygningsdeler[Kombinert 1],"",0,1)</f>
        <v>2 BYGNING</v>
      </c>
      <c r="D91" s="54" t="str">
        <f>_xlfn.XLOOKUP(Kravtabell[[#This Row],[3 Siffer]],Bygningsdeler[Kombinert 3],Bygningsdeler[Kombinert 2],"",0,1)</f>
        <v>20 Bygning, generelt</v>
      </c>
      <c r="E91" s="112" t="str">
        <f>_xlfn.XLOOKUP(Kravtabell[[#This Row],[3 sifret kode (for inntasting)
Slår opp bygningsdel]],Bygningsdeler[Siffer 3],Bygningsdeler[Kombinert 3],"FEIL",0,1)</f>
        <v>200 Bygning, generelt</v>
      </c>
      <c r="F91" s="114">
        <v>200</v>
      </c>
      <c r="G91" s="54" t="s">
        <v>140</v>
      </c>
      <c r="H91" s="54"/>
      <c r="I91" s="54"/>
      <c r="J91" s="44"/>
      <c r="K91" s="44"/>
      <c r="L91" s="44"/>
      <c r="M91" s="44"/>
      <c r="N91" s="44"/>
      <c r="O91" s="44"/>
      <c r="P91" s="44"/>
      <c r="Q91" s="44" t="s">
        <v>29</v>
      </c>
      <c r="R91" s="44"/>
      <c r="S91" s="44"/>
      <c r="T91" s="44"/>
      <c r="U91" s="44"/>
      <c r="V91" s="44"/>
      <c r="W91" s="44"/>
      <c r="X91" s="44"/>
      <c r="Y91" s="44"/>
      <c r="Z91" s="44"/>
      <c r="AA91" s="44" t="s">
        <v>29</v>
      </c>
      <c r="AC91" s="43"/>
    </row>
    <row r="92" spans="2:29" ht="78" customHeight="1" x14ac:dyDescent="0.35">
      <c r="B92" s="52">
        <v>91</v>
      </c>
      <c r="C92" s="54" t="str">
        <f>_xlfn.XLOOKUP(Kravtabell[[#This Row],[3 Siffer]],Bygningsdeler[Kombinert 3],Bygningsdeler[Kombinert 1],"",0,1)</f>
        <v>2 BYGNING</v>
      </c>
      <c r="D92" s="54" t="str">
        <f>_xlfn.XLOOKUP(Kravtabell[[#This Row],[3 Siffer]],Bygningsdeler[Kombinert 3],Bygningsdeler[Kombinert 2],"",0,1)</f>
        <v>21 Grunn og fundamenter</v>
      </c>
      <c r="E92" s="112" t="str">
        <f>_xlfn.XLOOKUP(Kravtabell[[#This Row],[3 sifret kode (for inntasting)
Slår opp bygningsdel]],Bygningsdeler[Siffer 3],Bygningsdeler[Kombinert 3],"FEIL",0,1)</f>
        <v>210 Grunn og fundamenter, generelt</v>
      </c>
      <c r="F92" s="114">
        <v>210</v>
      </c>
      <c r="G92" s="54" t="s">
        <v>141</v>
      </c>
      <c r="H92" s="54"/>
      <c r="I92" s="54"/>
      <c r="J92" s="44"/>
      <c r="K92" s="44"/>
      <c r="L92" s="44"/>
      <c r="M92" s="44"/>
      <c r="N92" s="44"/>
      <c r="O92" s="44"/>
      <c r="P92" s="44"/>
      <c r="Q92" s="44" t="s">
        <v>29</v>
      </c>
      <c r="R92" s="44"/>
      <c r="S92" s="44"/>
      <c r="T92" s="44" t="s">
        <v>29</v>
      </c>
      <c r="U92" s="44" t="s">
        <v>29</v>
      </c>
      <c r="V92" s="44" t="s">
        <v>29</v>
      </c>
      <c r="W92" s="44" t="s">
        <v>29</v>
      </c>
      <c r="X92" s="44" t="s">
        <v>29</v>
      </c>
      <c r="Y92" s="44" t="s">
        <v>29</v>
      </c>
      <c r="Z92" s="44"/>
      <c r="AA92" s="44"/>
      <c r="AC92" s="44" t="s">
        <v>29</v>
      </c>
    </row>
    <row r="93" spans="2:29" ht="58" x14ac:dyDescent="0.35">
      <c r="B93" s="254">
        <v>92</v>
      </c>
      <c r="C93" s="255" t="str">
        <f>_xlfn.XLOOKUP(Kravtabell[[#This Row],[3 Siffer]],Bygningsdeler[Kombinert 3],Bygningsdeler[Kombinert 1],"",0,1)</f>
        <v>2 BYGNING</v>
      </c>
      <c r="D93" s="255" t="str">
        <f>_xlfn.XLOOKUP(Kravtabell[[#This Row],[3 Siffer]],Bygningsdeler[Kombinert 3],Bygningsdeler[Kombinert 2],"",0,1)</f>
        <v>21 Grunn og fundamenter</v>
      </c>
      <c r="E93" s="256" t="str">
        <f>_xlfn.XLOOKUP(Kravtabell[[#This Row],[3 sifret kode (for inntasting)
Slår opp bygningsdel]],Bygningsdeler[Siffer 3],Bygningsdeler[Kombinert 3],"FEIL",0,1)</f>
        <v>210 Grunn og fundamenter, generelt</v>
      </c>
      <c r="F93" s="257">
        <v>210</v>
      </c>
      <c r="G93" s="253" t="s">
        <v>2014</v>
      </c>
      <c r="H93" s="255"/>
      <c r="I93" s="255"/>
      <c r="J93" s="258"/>
      <c r="K93" s="258" t="s">
        <v>29</v>
      </c>
      <c r="L93" s="258"/>
      <c r="M93" s="258"/>
      <c r="N93" s="258"/>
      <c r="O93" s="258"/>
      <c r="P93" s="258"/>
      <c r="Q93" s="258" t="s">
        <v>29</v>
      </c>
      <c r="R93" s="258"/>
      <c r="S93" s="258"/>
      <c r="T93" s="258" t="s">
        <v>29</v>
      </c>
      <c r="U93" s="258" t="s">
        <v>29</v>
      </c>
      <c r="V93" s="258" t="s">
        <v>29</v>
      </c>
      <c r="W93" s="258" t="s">
        <v>29</v>
      </c>
      <c r="X93" s="258" t="s">
        <v>29</v>
      </c>
      <c r="Y93" s="258" t="s">
        <v>29</v>
      </c>
      <c r="Z93" s="258" t="s">
        <v>29</v>
      </c>
      <c r="AA93" s="258"/>
      <c r="AC93" s="43"/>
    </row>
    <row r="94" spans="2:29" ht="29" x14ac:dyDescent="0.35">
      <c r="B94" s="254">
        <v>93</v>
      </c>
      <c r="C94" s="255" t="str">
        <f>_xlfn.XLOOKUP(Kravtabell[[#This Row],[3 Siffer]],Bygningsdeler[Kombinert 3],Bygningsdeler[Kombinert 1],"",0,1)</f>
        <v>2 BYGNING</v>
      </c>
      <c r="D94" s="255" t="str">
        <f>_xlfn.XLOOKUP(Kravtabell[[#This Row],[3 Siffer]],Bygningsdeler[Kombinert 3],Bygningsdeler[Kombinert 2],"",0,1)</f>
        <v>21 Grunn og fundamenter</v>
      </c>
      <c r="E94" s="256" t="str">
        <f>_xlfn.XLOOKUP(Kravtabell[[#This Row],[3 sifret kode (for inntasting)
Slår opp bygningsdel]],Bygningsdeler[Siffer 3],Bygningsdeler[Kombinert 3],"FEIL",0,1)</f>
        <v>210 Grunn og fundamenter, generelt</v>
      </c>
      <c r="F94" s="257">
        <v>210</v>
      </c>
      <c r="G94" s="255" t="s">
        <v>142</v>
      </c>
      <c r="H94" s="255"/>
      <c r="I94" s="260" t="s">
        <v>1993</v>
      </c>
      <c r="J94" s="258"/>
      <c r="K94" s="258"/>
      <c r="L94" s="258"/>
      <c r="M94" s="258"/>
      <c r="N94" s="258"/>
      <c r="O94" s="258"/>
      <c r="P94" s="258"/>
      <c r="Q94" s="258" t="s">
        <v>29</v>
      </c>
      <c r="R94" s="258"/>
      <c r="S94" s="258"/>
      <c r="T94" s="258"/>
      <c r="U94" s="258"/>
      <c r="V94" s="258"/>
      <c r="W94" s="258"/>
      <c r="X94" s="258"/>
      <c r="Y94" s="258"/>
      <c r="Z94" s="258"/>
      <c r="AA94" s="258" t="s">
        <v>29</v>
      </c>
      <c r="AC94" s="44" t="s">
        <v>29</v>
      </c>
    </row>
    <row r="95" spans="2:29" ht="29" x14ac:dyDescent="0.35">
      <c r="B95" s="52">
        <v>94</v>
      </c>
      <c r="C95" s="54" t="str">
        <f>_xlfn.XLOOKUP(Kravtabell[[#This Row],[3 Siffer]],Bygningsdeler[Kombinert 3],Bygningsdeler[Kombinert 1],"",0,1)</f>
        <v>2 BYGNING</v>
      </c>
      <c r="D95" s="54" t="str">
        <f>_xlfn.XLOOKUP(Kravtabell[[#This Row],[3 Siffer]],Bygningsdeler[Kombinert 3],Bygningsdeler[Kombinert 2],"",0,1)</f>
        <v>21 Grunn og fundamenter</v>
      </c>
      <c r="E95" s="112" t="str">
        <f>_xlfn.XLOOKUP(Kravtabell[[#This Row],[3 sifret kode (for inntasting)
Slår opp bygningsdel]],Bygningsdeler[Siffer 3],Bygningsdeler[Kombinert 3],"FEIL",0,1)</f>
        <v>211 Klargjøring av tomt</v>
      </c>
      <c r="F95" s="114">
        <v>211</v>
      </c>
      <c r="G95" s="54" t="s">
        <v>143</v>
      </c>
      <c r="H95" s="54"/>
      <c r="I95" s="54"/>
      <c r="J95" s="44" t="s">
        <v>29</v>
      </c>
      <c r="K95" s="44"/>
      <c r="L95" s="44"/>
      <c r="M95" s="44"/>
      <c r="N95" s="44"/>
      <c r="O95" s="44"/>
      <c r="P95" s="44"/>
      <c r="Q95" s="44"/>
      <c r="R95" s="44"/>
      <c r="S95" s="44"/>
      <c r="T95" s="44"/>
      <c r="U95" s="44"/>
      <c r="V95" s="44"/>
      <c r="W95" s="44"/>
      <c r="X95" s="44"/>
      <c r="Y95" s="44"/>
      <c r="Z95" s="44"/>
      <c r="AA95" s="44" t="s">
        <v>29</v>
      </c>
      <c r="AC95" s="43"/>
    </row>
    <row r="96" spans="2:29" ht="29" x14ac:dyDescent="0.35">
      <c r="B96" s="52">
        <v>95</v>
      </c>
      <c r="C96" s="54" t="str">
        <f>_xlfn.XLOOKUP(Kravtabell[[#This Row],[3 Siffer]],Bygningsdeler[Kombinert 3],Bygningsdeler[Kombinert 1],"",0,1)</f>
        <v>2 BYGNING</v>
      </c>
      <c r="D96" s="54" t="str">
        <f>_xlfn.XLOOKUP(Kravtabell[[#This Row],[3 Siffer]],Bygningsdeler[Kombinert 3],Bygningsdeler[Kombinert 2],"",0,1)</f>
        <v>21 Grunn og fundamenter</v>
      </c>
      <c r="E96" s="112" t="str">
        <f>_xlfn.XLOOKUP(Kravtabell[[#This Row],[3 sifret kode (for inntasting)
Slår opp bygningsdel]],Bygningsdeler[Siffer 3],Bygningsdeler[Kombinert 3],"FEIL",0,1)</f>
        <v>211 Klargjøring av tomt</v>
      </c>
      <c r="F96" s="114">
        <v>211</v>
      </c>
      <c r="G96" s="54" t="s">
        <v>144</v>
      </c>
      <c r="H96" s="54"/>
      <c r="I96" s="54"/>
      <c r="J96" s="44" t="s">
        <v>29</v>
      </c>
      <c r="K96" s="44"/>
      <c r="L96" s="44"/>
      <c r="M96" s="44"/>
      <c r="N96" s="44"/>
      <c r="O96" s="44"/>
      <c r="P96" s="44"/>
      <c r="Q96" s="44"/>
      <c r="R96" s="44"/>
      <c r="S96" s="44"/>
      <c r="T96" s="44"/>
      <c r="U96" s="44"/>
      <c r="V96" s="44"/>
      <c r="W96" s="44"/>
      <c r="X96" s="44"/>
      <c r="Y96" s="44"/>
      <c r="Z96" s="44"/>
      <c r="AA96" s="44" t="s">
        <v>29</v>
      </c>
      <c r="AC96" s="43"/>
    </row>
    <row r="97" spans="2:29" ht="43.5" x14ac:dyDescent="0.35">
      <c r="B97" s="52">
        <v>96</v>
      </c>
      <c r="C97" s="54" t="str">
        <f>_xlfn.XLOOKUP(Kravtabell[[#This Row],[3 Siffer]],Bygningsdeler[Kombinert 3],Bygningsdeler[Kombinert 1],"",0,1)</f>
        <v>2 BYGNING</v>
      </c>
      <c r="D97" s="54" t="str">
        <f>_xlfn.XLOOKUP(Kravtabell[[#This Row],[3 Siffer]],Bygningsdeler[Kombinert 3],Bygningsdeler[Kombinert 2],"",0,1)</f>
        <v>21 Grunn og fundamenter</v>
      </c>
      <c r="E97" s="112" t="str">
        <f>_xlfn.XLOOKUP(Kravtabell[[#This Row],[3 sifret kode (for inntasting)
Slår opp bygningsdel]],Bygningsdeler[Siffer 3],Bygningsdeler[Kombinert 3],"FEIL",0,1)</f>
        <v>211 Klargjøring av tomt</v>
      </c>
      <c r="F97" s="114">
        <v>211</v>
      </c>
      <c r="G97" s="54" t="s">
        <v>145</v>
      </c>
      <c r="H97" s="54"/>
      <c r="I97" s="54" t="s">
        <v>146</v>
      </c>
      <c r="J97" s="44" t="s">
        <v>29</v>
      </c>
      <c r="K97" s="44"/>
      <c r="L97" s="44"/>
      <c r="M97" s="44"/>
      <c r="N97" s="44"/>
      <c r="O97" s="44"/>
      <c r="P97" s="44"/>
      <c r="Q97" s="44"/>
      <c r="R97" s="44" t="s">
        <v>29</v>
      </c>
      <c r="S97" s="44"/>
      <c r="T97" s="44"/>
      <c r="U97" s="44"/>
      <c r="V97" s="44"/>
      <c r="W97" s="44"/>
      <c r="X97" s="44"/>
      <c r="Y97" s="44"/>
      <c r="Z97" s="44"/>
      <c r="AA97" s="44" t="s">
        <v>29</v>
      </c>
      <c r="AC97" s="43"/>
    </row>
    <row r="98" spans="2:29" ht="29" x14ac:dyDescent="0.35">
      <c r="B98" s="52">
        <v>97</v>
      </c>
      <c r="C98" s="54" t="str">
        <f>_xlfn.XLOOKUP(Kravtabell[[#This Row],[3 Siffer]],Bygningsdeler[Kombinert 3],Bygningsdeler[Kombinert 1],"",0,1)</f>
        <v>2 BYGNING</v>
      </c>
      <c r="D98" s="54" t="str">
        <f>_xlfn.XLOOKUP(Kravtabell[[#This Row],[3 Siffer]],Bygningsdeler[Kombinert 3],Bygningsdeler[Kombinert 2],"",0,1)</f>
        <v>21 Grunn og fundamenter</v>
      </c>
      <c r="E98" s="112" t="str">
        <f>_xlfn.XLOOKUP(Kravtabell[[#This Row],[3 sifret kode (for inntasting)
Slår opp bygningsdel]],Bygningsdeler[Siffer 3],Bygningsdeler[Kombinert 3],"FEIL",0,1)</f>
        <v>211 Klargjøring av tomt</v>
      </c>
      <c r="F98" s="114">
        <v>211</v>
      </c>
      <c r="G98" s="54" t="s">
        <v>147</v>
      </c>
      <c r="H98" s="54"/>
      <c r="I98" s="54"/>
      <c r="J98" s="44" t="s">
        <v>29</v>
      </c>
      <c r="K98" s="44"/>
      <c r="L98" s="44"/>
      <c r="M98" s="44"/>
      <c r="N98" s="44"/>
      <c r="O98" s="44"/>
      <c r="P98" s="44"/>
      <c r="Q98" s="44"/>
      <c r="R98" s="44" t="s">
        <v>29</v>
      </c>
      <c r="S98" s="44"/>
      <c r="T98" s="44"/>
      <c r="U98" s="44"/>
      <c r="V98" s="44"/>
      <c r="W98" s="44"/>
      <c r="X98" s="44"/>
      <c r="Y98" s="44"/>
      <c r="Z98" s="44"/>
      <c r="AA98" s="44" t="s">
        <v>29</v>
      </c>
      <c r="AC98" s="43"/>
    </row>
    <row r="99" spans="2:29" ht="145" x14ac:dyDescent="0.35">
      <c r="B99" s="52">
        <v>98</v>
      </c>
      <c r="C99" s="54" t="str">
        <f>_xlfn.XLOOKUP(Kravtabell[[#This Row],[3 Siffer]],Bygningsdeler[Kombinert 3],Bygningsdeler[Kombinert 1],"",0,1)</f>
        <v>2 BYGNING</v>
      </c>
      <c r="D99" s="54" t="str">
        <f>_xlfn.XLOOKUP(Kravtabell[[#This Row],[3 Siffer]],Bygningsdeler[Kombinert 3],Bygningsdeler[Kombinert 2],"",0,1)</f>
        <v>21 Grunn og fundamenter</v>
      </c>
      <c r="E99" s="112" t="str">
        <f>_xlfn.XLOOKUP(Kravtabell[[#This Row],[3 sifret kode (for inntasting)
Slår opp bygningsdel]],Bygningsdeler[Siffer 3],Bygningsdeler[Kombinert 3],"FEIL",0,1)</f>
        <v>211 Klargjøring av tomt</v>
      </c>
      <c r="F99" s="114">
        <v>211</v>
      </c>
      <c r="G99" s="54" t="s">
        <v>148</v>
      </c>
      <c r="H99" s="54"/>
      <c r="I99" s="54" t="s">
        <v>149</v>
      </c>
      <c r="J99" s="44" t="s">
        <v>29</v>
      </c>
      <c r="K99" s="44" t="s">
        <v>29</v>
      </c>
      <c r="L99" s="44"/>
      <c r="M99" s="44"/>
      <c r="N99" s="44"/>
      <c r="O99" s="44"/>
      <c r="P99" s="44"/>
      <c r="Q99" s="44"/>
      <c r="R99" s="44"/>
      <c r="S99" s="44" t="s">
        <v>29</v>
      </c>
      <c r="T99" s="44"/>
      <c r="U99" s="44"/>
      <c r="V99" s="44"/>
      <c r="W99" s="44"/>
      <c r="X99" s="44"/>
      <c r="Y99" s="44"/>
      <c r="Z99" s="44"/>
      <c r="AA99" s="44" t="s">
        <v>29</v>
      </c>
      <c r="AC99" s="43"/>
    </row>
    <row r="100" spans="2:29" ht="29" x14ac:dyDescent="0.35">
      <c r="B100" s="52">
        <v>99</v>
      </c>
      <c r="C100" s="54" t="str">
        <f>_xlfn.XLOOKUP(Kravtabell[[#This Row],[3 Siffer]],Bygningsdeler[Kombinert 3],Bygningsdeler[Kombinert 1],"",0,1)</f>
        <v>2 BYGNING</v>
      </c>
      <c r="D100" s="54" t="str">
        <f>_xlfn.XLOOKUP(Kravtabell[[#This Row],[3 Siffer]],Bygningsdeler[Kombinert 3],Bygningsdeler[Kombinert 2],"",0,1)</f>
        <v>21 Grunn og fundamenter</v>
      </c>
      <c r="E100" s="112" t="str">
        <f>_xlfn.XLOOKUP(Kravtabell[[#This Row],[3 sifret kode (for inntasting)
Slår opp bygningsdel]],Bygningsdeler[Siffer 3],Bygningsdeler[Kombinert 3],"FEIL",0,1)</f>
        <v>216 Direkte fundamentering</v>
      </c>
      <c r="F100" s="114">
        <v>216</v>
      </c>
      <c r="G100" s="54" t="s">
        <v>150</v>
      </c>
      <c r="H100" s="54"/>
      <c r="I100" s="54"/>
      <c r="J100" s="44" t="s">
        <v>29</v>
      </c>
      <c r="K100" s="44"/>
      <c r="L100" s="44"/>
      <c r="M100" s="44"/>
      <c r="N100" s="44"/>
      <c r="O100" s="44"/>
      <c r="P100" s="44"/>
      <c r="Q100" s="44"/>
      <c r="R100" s="44"/>
      <c r="S100" s="44"/>
      <c r="T100" s="44"/>
      <c r="U100" s="44"/>
      <c r="V100" s="44"/>
      <c r="W100" s="44"/>
      <c r="X100" s="44"/>
      <c r="Y100" s="44"/>
      <c r="Z100" s="44"/>
      <c r="AA100" s="44" t="s">
        <v>29</v>
      </c>
      <c r="AC100" s="43"/>
    </row>
    <row r="101" spans="2:29" ht="29" x14ac:dyDescent="0.35">
      <c r="B101" s="52">
        <v>100</v>
      </c>
      <c r="C101" s="54" t="str">
        <f>_xlfn.XLOOKUP(Kravtabell[[#This Row],[3 Siffer]],Bygningsdeler[Kombinert 3],Bygningsdeler[Kombinert 1],"",0,1)</f>
        <v>2 BYGNING</v>
      </c>
      <c r="D101" s="54" t="str">
        <f>_xlfn.XLOOKUP(Kravtabell[[#This Row],[3 Siffer]],Bygningsdeler[Kombinert 3],Bygningsdeler[Kombinert 2],"",0,1)</f>
        <v>21 Grunn og fundamenter</v>
      </c>
      <c r="E101" s="112" t="str">
        <f>_xlfn.XLOOKUP(Kravtabell[[#This Row],[3 sifret kode (for inntasting)
Slår opp bygningsdel]],Bygningsdeler[Siffer 3],Bygningsdeler[Kombinert 3],"FEIL",0,1)</f>
        <v>217 Drenering</v>
      </c>
      <c r="F101" s="114">
        <v>217</v>
      </c>
      <c r="G101" s="54" t="s">
        <v>151</v>
      </c>
      <c r="H101" s="54"/>
      <c r="I101" s="54"/>
      <c r="J101" s="44" t="s">
        <v>29</v>
      </c>
      <c r="K101" s="44"/>
      <c r="L101" s="44"/>
      <c r="M101" s="44"/>
      <c r="N101" s="44"/>
      <c r="O101" s="44"/>
      <c r="P101" s="44"/>
      <c r="Q101" s="44"/>
      <c r="R101" s="44"/>
      <c r="S101" s="44"/>
      <c r="T101" s="44"/>
      <c r="U101" s="44" t="s">
        <v>29</v>
      </c>
      <c r="V101" s="44" t="s">
        <v>29</v>
      </c>
      <c r="W101" s="44" t="s">
        <v>29</v>
      </c>
      <c r="X101" s="44" t="s">
        <v>29</v>
      </c>
      <c r="Y101" s="44" t="s">
        <v>29</v>
      </c>
      <c r="Z101" s="44"/>
      <c r="AA101" s="44"/>
      <c r="AC101" s="43"/>
    </row>
    <row r="102" spans="2:29" ht="29" x14ac:dyDescent="0.35">
      <c r="B102" s="52">
        <v>101</v>
      </c>
      <c r="C102" s="54" t="str">
        <f>_xlfn.XLOOKUP(Kravtabell[[#This Row],[3 Siffer]],Bygningsdeler[Kombinert 3],Bygningsdeler[Kombinert 1],"",0,1)</f>
        <v>2 BYGNING</v>
      </c>
      <c r="D102" s="54" t="str">
        <f>_xlfn.XLOOKUP(Kravtabell[[#This Row],[3 Siffer]],Bygningsdeler[Kombinert 3],Bygningsdeler[Kombinert 2],"",0,1)</f>
        <v>21 Grunn og fundamenter</v>
      </c>
      <c r="E102" s="112" t="str">
        <f>_xlfn.XLOOKUP(Kravtabell[[#This Row],[3 sifret kode (for inntasting)
Slår opp bygningsdel]],Bygningsdeler[Siffer 3],Bygningsdeler[Kombinert 3],"FEIL",0,1)</f>
        <v>217 Drenering</v>
      </c>
      <c r="F102" s="114">
        <v>217</v>
      </c>
      <c r="G102" s="54" t="s">
        <v>152</v>
      </c>
      <c r="H102" s="54"/>
      <c r="I102" s="54"/>
      <c r="J102" s="44" t="s">
        <v>29</v>
      </c>
      <c r="K102" s="44"/>
      <c r="L102" s="44"/>
      <c r="M102" s="44"/>
      <c r="N102" s="44"/>
      <c r="O102" s="44"/>
      <c r="P102" s="44"/>
      <c r="Q102" s="44"/>
      <c r="R102" s="44"/>
      <c r="S102" s="44"/>
      <c r="T102" s="44"/>
      <c r="U102" s="44"/>
      <c r="V102" s="44"/>
      <c r="W102" s="44"/>
      <c r="X102" s="44"/>
      <c r="Y102" s="44"/>
      <c r="Z102" s="44"/>
      <c r="AA102" s="44" t="s">
        <v>29</v>
      </c>
      <c r="AC102" s="43"/>
    </row>
    <row r="103" spans="2:29" ht="29" x14ac:dyDescent="0.35">
      <c r="B103" s="52">
        <v>102</v>
      </c>
      <c r="C103" s="54" t="str">
        <f>_xlfn.XLOOKUP(Kravtabell[[#This Row],[3 Siffer]],Bygningsdeler[Kombinert 3],Bygningsdeler[Kombinert 1],"",0,1)</f>
        <v>2 BYGNING</v>
      </c>
      <c r="D103" s="54" t="str">
        <f>_xlfn.XLOOKUP(Kravtabell[[#This Row],[3 Siffer]],Bygningsdeler[Kombinert 3],Bygningsdeler[Kombinert 2],"",0,1)</f>
        <v>21 Grunn og fundamenter</v>
      </c>
      <c r="E103" s="112" t="str">
        <f>_xlfn.XLOOKUP(Kravtabell[[#This Row],[3 sifret kode (for inntasting)
Slår opp bygningsdel]],Bygningsdeler[Siffer 3],Bygningsdeler[Kombinert 3],"FEIL",0,1)</f>
        <v>217 Drenering</v>
      </c>
      <c r="F103" s="114">
        <v>217</v>
      </c>
      <c r="G103" s="54" t="s">
        <v>153</v>
      </c>
      <c r="H103" s="54"/>
      <c r="I103" s="54"/>
      <c r="J103" s="44" t="s">
        <v>29</v>
      </c>
      <c r="K103" s="44"/>
      <c r="L103" s="44"/>
      <c r="M103" s="44"/>
      <c r="N103" s="44"/>
      <c r="O103" s="44"/>
      <c r="P103" s="44"/>
      <c r="Q103" s="44"/>
      <c r="R103" s="44"/>
      <c r="S103" s="44"/>
      <c r="T103" s="44"/>
      <c r="U103" s="44"/>
      <c r="V103" s="44"/>
      <c r="W103" s="44"/>
      <c r="X103" s="44"/>
      <c r="Y103" s="44"/>
      <c r="Z103" s="44"/>
      <c r="AA103" s="44" t="s">
        <v>29</v>
      </c>
      <c r="AC103" s="43"/>
    </row>
    <row r="104" spans="2:29" ht="58" x14ac:dyDescent="0.35">
      <c r="B104" s="52">
        <v>103</v>
      </c>
      <c r="C104" s="54" t="str">
        <f>_xlfn.XLOOKUP(Kravtabell[[#This Row],[3 Siffer]],Bygningsdeler[Kombinert 3],Bygningsdeler[Kombinert 1],"",0,1)</f>
        <v>2 BYGNING</v>
      </c>
      <c r="D104" s="54" t="str">
        <f>_xlfn.XLOOKUP(Kravtabell[[#This Row],[3 Siffer]],Bygningsdeler[Kombinert 3],Bygningsdeler[Kombinert 2],"",0,1)</f>
        <v>21 Grunn og fundamenter</v>
      </c>
      <c r="E104" s="112" t="str">
        <f>_xlfn.XLOOKUP(Kravtabell[[#This Row],[3 sifret kode (for inntasting)
Slår opp bygningsdel]],Bygningsdeler[Siffer 3],Bygningsdeler[Kombinert 3],"FEIL",0,1)</f>
        <v>217 Drenering</v>
      </c>
      <c r="F104" s="114">
        <v>217</v>
      </c>
      <c r="G104" s="54" t="s">
        <v>154</v>
      </c>
      <c r="H104" s="54"/>
      <c r="I104" s="54" t="s">
        <v>155</v>
      </c>
      <c r="J104" s="44" t="s">
        <v>29</v>
      </c>
      <c r="K104" s="44"/>
      <c r="L104" s="44"/>
      <c r="M104" s="44"/>
      <c r="N104" s="44"/>
      <c r="O104" s="44"/>
      <c r="P104" s="44"/>
      <c r="Q104" s="44"/>
      <c r="R104" s="44"/>
      <c r="S104" s="44"/>
      <c r="T104" s="44"/>
      <c r="U104" s="44"/>
      <c r="V104" s="44"/>
      <c r="W104" s="44"/>
      <c r="X104" s="44"/>
      <c r="Y104" s="44"/>
      <c r="Z104" s="44"/>
      <c r="AA104" s="44" t="s">
        <v>29</v>
      </c>
      <c r="AC104" s="43"/>
    </row>
    <row r="105" spans="2:29" ht="29" x14ac:dyDescent="0.35">
      <c r="B105" s="52">
        <v>104</v>
      </c>
      <c r="C105" s="54" t="str">
        <f>_xlfn.XLOOKUP(Kravtabell[[#This Row],[3 Siffer]],Bygningsdeler[Kombinert 3],Bygningsdeler[Kombinert 1],"",0,1)</f>
        <v>2 BYGNING</v>
      </c>
      <c r="D105" s="54" t="str">
        <f>_xlfn.XLOOKUP(Kravtabell[[#This Row],[3 Siffer]],Bygningsdeler[Kombinert 3],Bygningsdeler[Kombinert 2],"",0,1)</f>
        <v>21 Grunn og fundamenter</v>
      </c>
      <c r="E105" s="112" t="str">
        <f>_xlfn.XLOOKUP(Kravtabell[[#This Row],[3 sifret kode (for inntasting)
Slår opp bygningsdel]],Bygningsdeler[Siffer 3],Bygningsdeler[Kombinert 3],"FEIL",0,1)</f>
        <v>217 Drenering</v>
      </c>
      <c r="F105" s="114">
        <v>217</v>
      </c>
      <c r="G105" s="54" t="s">
        <v>156</v>
      </c>
      <c r="H105" s="54"/>
      <c r="I105" s="54"/>
      <c r="J105" s="44" t="s">
        <v>29</v>
      </c>
      <c r="K105" s="44"/>
      <c r="L105" s="44"/>
      <c r="M105" s="44"/>
      <c r="N105" s="44"/>
      <c r="O105" s="44"/>
      <c r="P105" s="44"/>
      <c r="Q105" s="44"/>
      <c r="R105" s="44"/>
      <c r="S105" s="44"/>
      <c r="T105" s="44"/>
      <c r="U105" s="44"/>
      <c r="V105" s="44"/>
      <c r="W105" s="44"/>
      <c r="X105" s="44"/>
      <c r="Y105" s="44"/>
      <c r="Z105" s="44"/>
      <c r="AA105" s="44" t="s">
        <v>29</v>
      </c>
      <c r="AC105" s="43"/>
    </row>
    <row r="106" spans="2:29" ht="43.5" x14ac:dyDescent="0.35">
      <c r="B106" s="52">
        <v>105</v>
      </c>
      <c r="C106" s="54" t="str">
        <f>_xlfn.XLOOKUP(Kravtabell[[#This Row],[3 Siffer]],Bygningsdeler[Kombinert 3],Bygningsdeler[Kombinert 1],"",0,1)</f>
        <v>2 BYGNING</v>
      </c>
      <c r="D106" s="54" t="str">
        <f>_xlfn.XLOOKUP(Kravtabell[[#This Row],[3 Siffer]],Bygningsdeler[Kombinert 3],Bygningsdeler[Kombinert 2],"",0,1)</f>
        <v>22 Bæresystemer</v>
      </c>
      <c r="E106" s="112" t="str">
        <f>_xlfn.XLOOKUP(Kravtabell[[#This Row],[3 sifret kode (for inntasting)
Slår opp bygningsdel]],Bygningsdeler[Siffer 3],Bygningsdeler[Kombinert 3],"FEIL",0,1)</f>
        <v>220 Bæresystemer, generelt</v>
      </c>
      <c r="F106" s="114">
        <v>220</v>
      </c>
      <c r="G106" s="54" t="s">
        <v>157</v>
      </c>
      <c r="H106" s="54"/>
      <c r="I106" s="54"/>
      <c r="J106" s="44" t="s">
        <v>29</v>
      </c>
      <c r="K106" s="44"/>
      <c r="L106" s="44"/>
      <c r="M106" s="44"/>
      <c r="N106" s="44"/>
      <c r="O106" s="44"/>
      <c r="P106" s="44"/>
      <c r="Q106" s="44"/>
      <c r="R106" s="44"/>
      <c r="S106" s="44"/>
      <c r="T106" s="44"/>
      <c r="U106" s="44"/>
      <c r="V106" s="44"/>
      <c r="W106" s="44"/>
      <c r="X106" s="44"/>
      <c r="Y106" s="44"/>
      <c r="Z106" s="44"/>
      <c r="AA106" s="44" t="s">
        <v>29</v>
      </c>
      <c r="AC106" s="43"/>
    </row>
    <row r="107" spans="2:29" ht="43.5" x14ac:dyDescent="0.35">
      <c r="B107" s="52">
        <v>106</v>
      </c>
      <c r="C107" s="54" t="str">
        <f>_xlfn.XLOOKUP(Kravtabell[[#This Row],[3 Siffer]],Bygningsdeler[Kombinert 3],Bygningsdeler[Kombinert 1],"",0,1)</f>
        <v>2 BYGNING</v>
      </c>
      <c r="D107" s="54" t="str">
        <f>_xlfn.XLOOKUP(Kravtabell[[#This Row],[3 Siffer]],Bygningsdeler[Kombinert 3],Bygningsdeler[Kombinert 2],"",0,1)</f>
        <v>22 Bæresystemer</v>
      </c>
      <c r="E107" s="112" t="str">
        <f>_xlfn.XLOOKUP(Kravtabell[[#This Row],[3 sifret kode (for inntasting)
Slår opp bygningsdel]],Bygningsdeler[Siffer 3],Bygningsdeler[Kombinert 3],"FEIL",0,1)</f>
        <v>220 Bæresystemer, generelt</v>
      </c>
      <c r="F107" s="114">
        <v>220</v>
      </c>
      <c r="G107" s="54" t="s">
        <v>158</v>
      </c>
      <c r="H107" s="54"/>
      <c r="I107" s="54"/>
      <c r="J107" s="44" t="s">
        <v>29</v>
      </c>
      <c r="K107" s="44"/>
      <c r="L107" s="44"/>
      <c r="M107" s="44"/>
      <c r="N107" s="44"/>
      <c r="O107" s="44"/>
      <c r="P107" s="44"/>
      <c r="Q107" s="44"/>
      <c r="R107" s="44"/>
      <c r="S107" s="44"/>
      <c r="T107" s="44"/>
      <c r="U107" s="44"/>
      <c r="V107" s="44"/>
      <c r="W107" s="44"/>
      <c r="X107" s="44"/>
      <c r="Y107" s="44"/>
      <c r="Z107" s="44"/>
      <c r="AA107" s="44" t="s">
        <v>29</v>
      </c>
      <c r="AC107" s="43"/>
    </row>
    <row r="108" spans="2:29" ht="43.5" x14ac:dyDescent="0.35">
      <c r="B108" s="52">
        <v>107</v>
      </c>
      <c r="C108" s="54" t="str">
        <f>_xlfn.XLOOKUP(Kravtabell[[#This Row],[3 Siffer]],Bygningsdeler[Kombinert 3],Bygningsdeler[Kombinert 1],"",0,1)</f>
        <v>2 BYGNING</v>
      </c>
      <c r="D108" s="54" t="str">
        <f>_xlfn.XLOOKUP(Kravtabell[[#This Row],[3 Siffer]],Bygningsdeler[Kombinert 3],Bygningsdeler[Kombinert 2],"",0,1)</f>
        <v>22 Bæresystemer</v>
      </c>
      <c r="E108" s="112" t="str">
        <f>_xlfn.XLOOKUP(Kravtabell[[#This Row],[3 sifret kode (for inntasting)
Slår opp bygningsdel]],Bygningsdeler[Siffer 3],Bygningsdeler[Kombinert 3],"FEIL",0,1)</f>
        <v>220 Bæresystemer, generelt</v>
      </c>
      <c r="F108" s="114">
        <v>220</v>
      </c>
      <c r="G108" s="54" t="s">
        <v>159</v>
      </c>
      <c r="H108" s="54"/>
      <c r="I108" s="54"/>
      <c r="J108" s="44" t="s">
        <v>29</v>
      </c>
      <c r="K108" s="44"/>
      <c r="L108" s="44"/>
      <c r="M108" s="44"/>
      <c r="N108" s="44"/>
      <c r="O108" s="44"/>
      <c r="P108" s="44"/>
      <c r="Q108" s="44"/>
      <c r="R108" s="44"/>
      <c r="S108" s="44"/>
      <c r="T108" s="44"/>
      <c r="U108" s="44"/>
      <c r="V108" s="44"/>
      <c r="W108" s="44"/>
      <c r="X108" s="44"/>
      <c r="Y108" s="44"/>
      <c r="Z108" s="44"/>
      <c r="AA108" s="44" t="s">
        <v>29</v>
      </c>
      <c r="AC108" s="43"/>
    </row>
    <row r="109" spans="2:29" ht="43.5" x14ac:dyDescent="0.35">
      <c r="B109" s="52">
        <v>108</v>
      </c>
      <c r="C109" s="54" t="str">
        <f>_xlfn.XLOOKUP(Kravtabell[[#This Row],[3 Siffer]],Bygningsdeler[Kombinert 3],Bygningsdeler[Kombinert 1],"",0,1)</f>
        <v>2 BYGNING</v>
      </c>
      <c r="D109" s="54" t="str">
        <f>_xlfn.XLOOKUP(Kravtabell[[#This Row],[3 Siffer]],Bygningsdeler[Kombinert 3],Bygningsdeler[Kombinert 2],"",0,1)</f>
        <v>22 Bæresystemer</v>
      </c>
      <c r="E109" s="112" t="str">
        <f>_xlfn.XLOOKUP(Kravtabell[[#This Row],[3 sifret kode (for inntasting)
Slår opp bygningsdel]],Bygningsdeler[Siffer 3],Bygningsdeler[Kombinert 3],"FEIL",0,1)</f>
        <v>220 Bæresystemer, generelt</v>
      </c>
      <c r="F109" s="114">
        <v>220</v>
      </c>
      <c r="G109" s="54" t="s">
        <v>160</v>
      </c>
      <c r="H109" s="54"/>
      <c r="I109" s="54"/>
      <c r="J109" s="44" t="s">
        <v>29</v>
      </c>
      <c r="K109" s="44"/>
      <c r="L109" s="44"/>
      <c r="M109" s="44"/>
      <c r="N109" s="44"/>
      <c r="O109" s="44"/>
      <c r="P109" s="44"/>
      <c r="Q109" s="44"/>
      <c r="R109" s="44"/>
      <c r="S109" s="44"/>
      <c r="T109" s="44"/>
      <c r="U109" s="44"/>
      <c r="V109" s="44"/>
      <c r="W109" s="44"/>
      <c r="X109" s="44"/>
      <c r="Y109" s="44"/>
      <c r="Z109" s="44"/>
      <c r="AA109" s="44" t="s">
        <v>29</v>
      </c>
      <c r="AB109" s="44"/>
      <c r="AC109" s="44"/>
    </row>
    <row r="110" spans="2:29" ht="43.5" x14ac:dyDescent="0.35">
      <c r="B110" s="52">
        <v>109</v>
      </c>
      <c r="C110" s="54" t="str">
        <f>_xlfn.XLOOKUP(Kravtabell[[#This Row],[3 Siffer]],Bygningsdeler[Kombinert 3],Bygningsdeler[Kombinert 1],"",0,1)</f>
        <v>2 BYGNING</v>
      </c>
      <c r="D110" s="54" t="str">
        <f>_xlfn.XLOOKUP(Kravtabell[[#This Row],[3 Siffer]],Bygningsdeler[Kombinert 3],Bygningsdeler[Kombinert 2],"",0,1)</f>
        <v>22 Bæresystemer</v>
      </c>
      <c r="E110" s="112" t="str">
        <f>_xlfn.XLOOKUP(Kravtabell[[#This Row],[3 sifret kode (for inntasting)
Slår opp bygningsdel]],Bygningsdeler[Siffer 3],Bygningsdeler[Kombinert 3],"FEIL",0,1)</f>
        <v>220 Bæresystemer, generelt</v>
      </c>
      <c r="F110" s="114">
        <v>220</v>
      </c>
      <c r="G110" s="54" t="s">
        <v>161</v>
      </c>
      <c r="H110" s="54"/>
      <c r="I110" s="54"/>
      <c r="J110" s="44" t="s">
        <v>29</v>
      </c>
      <c r="K110" s="44"/>
      <c r="L110" s="44"/>
      <c r="M110" s="44"/>
      <c r="N110" s="44"/>
      <c r="O110" s="44"/>
      <c r="P110" s="44"/>
      <c r="Q110" s="44"/>
      <c r="R110" s="44"/>
      <c r="S110" s="44"/>
      <c r="T110" s="44"/>
      <c r="U110" s="44"/>
      <c r="V110" s="44"/>
      <c r="W110" s="44"/>
      <c r="X110" s="44"/>
      <c r="Y110" s="44"/>
      <c r="Z110" s="44"/>
      <c r="AA110" s="44" t="s">
        <v>29</v>
      </c>
      <c r="AB110" s="44"/>
      <c r="AC110" s="44"/>
    </row>
    <row r="111" spans="2:29" ht="43.5" x14ac:dyDescent="0.35">
      <c r="B111" s="52">
        <v>110</v>
      </c>
      <c r="C111" s="54" t="str">
        <f>_xlfn.XLOOKUP(Kravtabell[[#This Row],[3 Siffer]],Bygningsdeler[Kombinert 3],Bygningsdeler[Kombinert 1],"",0,1)</f>
        <v>2 BYGNING</v>
      </c>
      <c r="D111" s="54" t="str">
        <f>_xlfn.XLOOKUP(Kravtabell[[#This Row],[3 Siffer]],Bygningsdeler[Kombinert 3],Bygningsdeler[Kombinert 2],"",0,1)</f>
        <v>22 Bæresystemer</v>
      </c>
      <c r="E111" s="112" t="str">
        <f>_xlfn.XLOOKUP(Kravtabell[[#This Row],[3 sifret kode (for inntasting)
Slår opp bygningsdel]],Bygningsdeler[Siffer 3],Bygningsdeler[Kombinert 3],"FEIL",0,1)</f>
        <v>220 Bæresystemer, generelt</v>
      </c>
      <c r="F111" s="114">
        <v>220</v>
      </c>
      <c r="G111" s="54" t="s">
        <v>162</v>
      </c>
      <c r="H111" s="54"/>
      <c r="I111" s="54"/>
      <c r="J111" s="44" t="s">
        <v>29</v>
      </c>
      <c r="K111" s="44"/>
      <c r="L111" s="44"/>
      <c r="M111" s="44"/>
      <c r="N111" s="44"/>
      <c r="O111" s="44"/>
      <c r="P111" s="44"/>
      <c r="Q111" s="44"/>
      <c r="R111" s="44"/>
      <c r="S111" s="44"/>
      <c r="T111" s="44"/>
      <c r="U111" s="44"/>
      <c r="V111" s="44"/>
      <c r="W111" s="44"/>
      <c r="X111" s="44"/>
      <c r="Y111" s="44"/>
      <c r="Z111" s="44"/>
      <c r="AA111" s="44" t="s">
        <v>29</v>
      </c>
      <c r="AB111" s="44"/>
      <c r="AC111" s="44"/>
    </row>
    <row r="112" spans="2:29" ht="43.5" x14ac:dyDescent="0.35">
      <c r="B112" s="52">
        <v>111</v>
      </c>
      <c r="C112" s="54" t="str">
        <f>_xlfn.XLOOKUP(Kravtabell[[#This Row],[3 Siffer]],Bygningsdeler[Kombinert 3],Bygningsdeler[Kombinert 1],"",0,1)</f>
        <v>2 BYGNING</v>
      </c>
      <c r="D112" s="54" t="str">
        <f>_xlfn.XLOOKUP(Kravtabell[[#This Row],[3 Siffer]],Bygningsdeler[Kombinert 3],Bygningsdeler[Kombinert 2],"",0,1)</f>
        <v>22 Bæresystemer</v>
      </c>
      <c r="E112" s="112" t="str">
        <f>_xlfn.XLOOKUP(Kravtabell[[#This Row],[3 sifret kode (for inntasting)
Slår opp bygningsdel]],Bygningsdeler[Siffer 3],Bygningsdeler[Kombinert 3],"FEIL",0,1)</f>
        <v>220 Bæresystemer, generelt</v>
      </c>
      <c r="F112" s="114">
        <v>220</v>
      </c>
      <c r="G112" s="54" t="s">
        <v>163</v>
      </c>
      <c r="H112" s="54"/>
      <c r="I112" s="54"/>
      <c r="J112" s="44" t="s">
        <v>29</v>
      </c>
      <c r="K112" s="44"/>
      <c r="L112" s="44"/>
      <c r="M112" s="44"/>
      <c r="N112" s="44"/>
      <c r="O112" s="44"/>
      <c r="P112" s="44"/>
      <c r="Q112" s="44"/>
      <c r="R112" s="44"/>
      <c r="S112" s="44" t="s">
        <v>29</v>
      </c>
      <c r="T112" s="44"/>
      <c r="U112" s="44"/>
      <c r="V112" s="44"/>
      <c r="W112" s="44"/>
      <c r="X112" s="44"/>
      <c r="Y112" s="44"/>
      <c r="Z112" s="44"/>
      <c r="AA112" s="44" t="s">
        <v>29</v>
      </c>
      <c r="AB112" s="44"/>
      <c r="AC112" s="44"/>
    </row>
    <row r="113" spans="2:29" ht="43.5" x14ac:dyDescent="0.35">
      <c r="B113" s="52">
        <v>112</v>
      </c>
      <c r="C113" s="54" t="str">
        <f>_xlfn.XLOOKUP(Kravtabell[[#This Row],[3 Siffer]],Bygningsdeler[Kombinert 3],Bygningsdeler[Kombinert 1],"",0,1)</f>
        <v>2 BYGNING</v>
      </c>
      <c r="D113" s="54" t="str">
        <f>_xlfn.XLOOKUP(Kravtabell[[#This Row],[3 Siffer]],Bygningsdeler[Kombinert 3],Bygningsdeler[Kombinert 2],"",0,1)</f>
        <v>22 Bæresystemer</v>
      </c>
      <c r="E113" s="112" t="str">
        <f>_xlfn.XLOOKUP(Kravtabell[[#This Row],[3 sifret kode (for inntasting)
Slår opp bygningsdel]],Bygningsdeler[Siffer 3],Bygningsdeler[Kombinert 3],"FEIL",0,1)</f>
        <v>220 Bæresystemer, generelt</v>
      </c>
      <c r="F113" s="114">
        <v>220</v>
      </c>
      <c r="G113" s="54" t="s">
        <v>164</v>
      </c>
      <c r="H113" s="54"/>
      <c r="I113" s="54"/>
      <c r="J113" s="44" t="s">
        <v>29</v>
      </c>
      <c r="K113" s="44"/>
      <c r="L113" s="44"/>
      <c r="M113" s="44"/>
      <c r="N113" s="44"/>
      <c r="O113" s="44"/>
      <c r="P113" s="44"/>
      <c r="Q113" s="44"/>
      <c r="R113" s="44"/>
      <c r="S113" s="44" t="s">
        <v>29</v>
      </c>
      <c r="T113" s="44"/>
      <c r="U113" s="44"/>
      <c r="V113" s="44"/>
      <c r="W113" s="44"/>
      <c r="X113" s="44"/>
      <c r="Y113" s="44"/>
      <c r="Z113" s="44"/>
      <c r="AA113" s="44" t="s">
        <v>29</v>
      </c>
      <c r="AB113" s="44"/>
      <c r="AC113" s="44"/>
    </row>
    <row r="114" spans="2:29" ht="58" x14ac:dyDescent="0.35">
      <c r="B114" s="52">
        <v>113</v>
      </c>
      <c r="C114" s="54" t="str">
        <f>_xlfn.XLOOKUP(Kravtabell[[#This Row],[3 Siffer]],Bygningsdeler[Kombinert 3],Bygningsdeler[Kombinert 1],"",0,1)</f>
        <v>2 BYGNING</v>
      </c>
      <c r="D114" s="54" t="str">
        <f>_xlfn.XLOOKUP(Kravtabell[[#This Row],[3 Siffer]],Bygningsdeler[Kombinert 3],Bygningsdeler[Kombinert 2],"",0,1)</f>
        <v>22 Bæresystemer</v>
      </c>
      <c r="E114" s="112" t="str">
        <f>_xlfn.XLOOKUP(Kravtabell[[#This Row],[3 sifret kode (for inntasting)
Slår opp bygningsdel]],Bygningsdeler[Siffer 3],Bygningsdeler[Kombinert 3],"FEIL",0,1)</f>
        <v>220 Bæresystemer, generelt</v>
      </c>
      <c r="F114" s="114">
        <v>220</v>
      </c>
      <c r="G114" s="54" t="s">
        <v>165</v>
      </c>
      <c r="H114" s="54"/>
      <c r="I114" s="54" t="s">
        <v>166</v>
      </c>
      <c r="J114" s="44" t="s">
        <v>29</v>
      </c>
      <c r="K114" s="44"/>
      <c r="L114" s="44"/>
      <c r="M114" s="44"/>
      <c r="N114" s="44"/>
      <c r="O114" s="44"/>
      <c r="P114" s="44"/>
      <c r="Q114" s="44"/>
      <c r="R114" s="44" t="s">
        <v>29</v>
      </c>
      <c r="S114" s="44"/>
      <c r="T114" s="44"/>
      <c r="U114" s="44"/>
      <c r="V114" s="44"/>
      <c r="W114" s="44"/>
      <c r="X114" s="44"/>
      <c r="Y114" s="44"/>
      <c r="Z114" s="44"/>
      <c r="AA114" s="44" t="s">
        <v>29</v>
      </c>
      <c r="AC114" s="43"/>
    </row>
    <row r="115" spans="2:29" ht="43.5" x14ac:dyDescent="0.35">
      <c r="B115" s="52">
        <v>114</v>
      </c>
      <c r="C115" s="54" t="str">
        <f>_xlfn.XLOOKUP(Kravtabell[[#This Row],[3 Siffer]],Bygningsdeler[Kombinert 3],Bygningsdeler[Kombinert 1],"",0,1)</f>
        <v>2 BYGNING</v>
      </c>
      <c r="D115" s="54" t="str">
        <f>_xlfn.XLOOKUP(Kravtabell[[#This Row],[3 Siffer]],Bygningsdeler[Kombinert 3],Bygningsdeler[Kombinert 2],"",0,1)</f>
        <v>22 Bæresystemer</v>
      </c>
      <c r="E115" s="112" t="str">
        <f>_xlfn.XLOOKUP(Kravtabell[[#This Row],[3 sifret kode (for inntasting)
Slår opp bygningsdel]],Bygningsdeler[Siffer 3],Bygningsdeler[Kombinert 3],"FEIL",0,1)</f>
        <v>220 Bæresystemer, generelt</v>
      </c>
      <c r="F115" s="114">
        <v>220</v>
      </c>
      <c r="G115" s="54" t="s">
        <v>167</v>
      </c>
      <c r="H115" s="54"/>
      <c r="I115" s="54"/>
      <c r="J115" s="44" t="s">
        <v>29</v>
      </c>
      <c r="K115" s="44"/>
      <c r="L115" s="44"/>
      <c r="M115" s="44"/>
      <c r="N115" s="44"/>
      <c r="O115" s="44"/>
      <c r="P115" s="44"/>
      <c r="Q115" s="44"/>
      <c r="R115" s="44" t="s">
        <v>29</v>
      </c>
      <c r="S115" s="44"/>
      <c r="T115" s="44"/>
      <c r="U115" s="44"/>
      <c r="V115" s="44"/>
      <c r="W115" s="44"/>
      <c r="X115" s="44"/>
      <c r="Y115" s="44"/>
      <c r="Z115" s="44"/>
      <c r="AA115" s="44" t="s">
        <v>29</v>
      </c>
      <c r="AC115" s="43"/>
    </row>
    <row r="116" spans="2:29" ht="43.5" x14ac:dyDescent="0.35">
      <c r="B116" s="52">
        <v>115</v>
      </c>
      <c r="C116" s="54" t="str">
        <f>_xlfn.XLOOKUP(Kravtabell[[#This Row],[3 Siffer]],Bygningsdeler[Kombinert 3],Bygningsdeler[Kombinert 1],"",0,1)</f>
        <v>2 BYGNING</v>
      </c>
      <c r="D116" s="54" t="str">
        <f>_xlfn.XLOOKUP(Kravtabell[[#This Row],[3 Siffer]],Bygningsdeler[Kombinert 3],Bygningsdeler[Kombinert 2],"",0,1)</f>
        <v>22 Bæresystemer</v>
      </c>
      <c r="E116" s="112" t="str">
        <f>_xlfn.XLOOKUP(Kravtabell[[#This Row],[3 sifret kode (for inntasting)
Slår opp bygningsdel]],Bygningsdeler[Siffer 3],Bygningsdeler[Kombinert 3],"FEIL",0,1)</f>
        <v>220 Bæresystemer, generelt</v>
      </c>
      <c r="F116" s="114">
        <v>220</v>
      </c>
      <c r="G116" s="54" t="s">
        <v>168</v>
      </c>
      <c r="H116" s="54"/>
      <c r="I116" s="54"/>
      <c r="J116" s="44" t="s">
        <v>29</v>
      </c>
      <c r="K116" s="44"/>
      <c r="L116" s="44"/>
      <c r="M116" s="44"/>
      <c r="N116" s="44"/>
      <c r="O116" s="44"/>
      <c r="P116" s="44"/>
      <c r="Q116" s="44"/>
      <c r="R116" s="44" t="s">
        <v>29</v>
      </c>
      <c r="S116" s="44"/>
      <c r="T116" s="44"/>
      <c r="U116" s="44"/>
      <c r="V116" s="44"/>
      <c r="W116" s="44"/>
      <c r="X116" s="44"/>
      <c r="Y116" s="44"/>
      <c r="Z116" s="44"/>
      <c r="AA116" s="44" t="s">
        <v>29</v>
      </c>
      <c r="AC116" s="43"/>
    </row>
    <row r="117" spans="2:29" ht="43.5" x14ac:dyDescent="0.35">
      <c r="B117" s="52">
        <v>116</v>
      </c>
      <c r="C117" s="54" t="str">
        <f>_xlfn.XLOOKUP(Kravtabell[[#This Row],[3 Siffer]],Bygningsdeler[Kombinert 3],Bygningsdeler[Kombinert 1],"",0,1)</f>
        <v>2 BYGNING</v>
      </c>
      <c r="D117" s="54" t="str">
        <f>_xlfn.XLOOKUP(Kravtabell[[#This Row],[3 Siffer]],Bygningsdeler[Kombinert 3],Bygningsdeler[Kombinert 2],"",0,1)</f>
        <v>22 Bæresystemer</v>
      </c>
      <c r="E117" s="112" t="str">
        <f>_xlfn.XLOOKUP(Kravtabell[[#This Row],[3 sifret kode (for inntasting)
Slår opp bygningsdel]],Bygningsdeler[Siffer 3],Bygningsdeler[Kombinert 3],"FEIL",0,1)</f>
        <v>220 Bæresystemer, generelt</v>
      </c>
      <c r="F117" s="114">
        <v>220</v>
      </c>
      <c r="G117" s="54" t="s">
        <v>169</v>
      </c>
      <c r="H117" s="54"/>
      <c r="I117" s="54"/>
      <c r="J117" s="44" t="s">
        <v>29</v>
      </c>
      <c r="K117" s="44"/>
      <c r="L117" s="44"/>
      <c r="M117" s="44"/>
      <c r="N117" s="44"/>
      <c r="O117" s="44"/>
      <c r="P117" s="44"/>
      <c r="Q117" s="44"/>
      <c r="R117" s="44" t="s">
        <v>29</v>
      </c>
      <c r="S117" s="44"/>
      <c r="T117" s="44"/>
      <c r="U117" s="44"/>
      <c r="V117" s="44"/>
      <c r="W117" s="44"/>
      <c r="X117" s="44"/>
      <c r="Y117" s="44"/>
      <c r="Z117" s="44"/>
      <c r="AA117" s="44" t="s">
        <v>29</v>
      </c>
      <c r="AC117" s="43"/>
    </row>
    <row r="118" spans="2:29" ht="43.5" x14ac:dyDescent="0.35">
      <c r="B118" s="52">
        <v>117</v>
      </c>
      <c r="C118" s="54" t="str">
        <f>_xlfn.XLOOKUP(Kravtabell[[#This Row],[3 Siffer]],Bygningsdeler[Kombinert 3],Bygningsdeler[Kombinert 1],"",0,1)</f>
        <v>2 BYGNING</v>
      </c>
      <c r="D118" s="54" t="str">
        <f>_xlfn.XLOOKUP(Kravtabell[[#This Row],[3 Siffer]],Bygningsdeler[Kombinert 3],Bygningsdeler[Kombinert 2],"",0,1)</f>
        <v>22 Bæresystemer</v>
      </c>
      <c r="E118" s="112" t="str">
        <f>_xlfn.XLOOKUP(Kravtabell[[#This Row],[3 sifret kode (for inntasting)
Slår opp bygningsdel]],Bygningsdeler[Siffer 3],Bygningsdeler[Kombinert 3],"FEIL",0,1)</f>
        <v>220 Bæresystemer, generelt</v>
      </c>
      <c r="F118" s="114">
        <v>220</v>
      </c>
      <c r="G118" s="54" t="s">
        <v>170</v>
      </c>
      <c r="H118" s="54"/>
      <c r="I118" s="54"/>
      <c r="J118" s="44" t="s">
        <v>29</v>
      </c>
      <c r="K118" s="44"/>
      <c r="L118" s="44"/>
      <c r="M118" s="44"/>
      <c r="N118" s="44"/>
      <c r="O118" s="44"/>
      <c r="P118" s="44"/>
      <c r="Q118" s="44"/>
      <c r="R118" s="44" t="s">
        <v>29</v>
      </c>
      <c r="S118" s="44"/>
      <c r="T118" s="44"/>
      <c r="U118" s="44"/>
      <c r="V118" s="44"/>
      <c r="W118" s="44"/>
      <c r="X118" s="44"/>
      <c r="Y118" s="44"/>
      <c r="Z118" s="44"/>
      <c r="AA118" s="44" t="s">
        <v>29</v>
      </c>
      <c r="AC118" s="43"/>
    </row>
    <row r="119" spans="2:29" ht="43.5" x14ac:dyDescent="0.35">
      <c r="B119" s="52">
        <v>118</v>
      </c>
      <c r="C119" s="54" t="str">
        <f>_xlfn.XLOOKUP(Kravtabell[[#This Row],[3 Siffer]],Bygningsdeler[Kombinert 3],Bygningsdeler[Kombinert 1],"",0,1)</f>
        <v>2 BYGNING</v>
      </c>
      <c r="D119" s="54" t="str">
        <f>_xlfn.XLOOKUP(Kravtabell[[#This Row],[3 Siffer]],Bygningsdeler[Kombinert 3],Bygningsdeler[Kombinert 2],"",0,1)</f>
        <v>22 Bæresystemer</v>
      </c>
      <c r="E119" s="112" t="str">
        <f>_xlfn.XLOOKUP(Kravtabell[[#This Row],[3 sifret kode (for inntasting)
Slår opp bygningsdel]],Bygningsdeler[Siffer 3],Bygningsdeler[Kombinert 3],"FEIL",0,1)</f>
        <v>220 Bæresystemer, generelt</v>
      </c>
      <c r="F119" s="114">
        <v>220</v>
      </c>
      <c r="G119" s="54" t="s">
        <v>171</v>
      </c>
      <c r="H119" s="54" t="s">
        <v>172</v>
      </c>
      <c r="I119" s="54"/>
      <c r="J119" s="44" t="s">
        <v>29</v>
      </c>
      <c r="K119" s="44"/>
      <c r="L119" s="44"/>
      <c r="M119" s="44"/>
      <c r="N119" s="44"/>
      <c r="O119" s="44"/>
      <c r="P119" s="44"/>
      <c r="Q119" s="44"/>
      <c r="R119" s="44"/>
      <c r="S119" s="44" t="s">
        <v>29</v>
      </c>
      <c r="T119" s="44"/>
      <c r="U119" s="44"/>
      <c r="V119" s="44"/>
      <c r="W119" s="44"/>
      <c r="X119" s="44"/>
      <c r="Y119" s="44"/>
      <c r="Z119" s="44"/>
      <c r="AA119" s="44" t="s">
        <v>29</v>
      </c>
      <c r="AB119" s="44"/>
      <c r="AC119" s="44"/>
    </row>
    <row r="120" spans="2:29" ht="58" x14ac:dyDescent="0.35">
      <c r="B120" s="52">
        <v>120</v>
      </c>
      <c r="C120" s="54" t="str">
        <f>_xlfn.XLOOKUP(Kravtabell[[#This Row],[3 Siffer]],Bygningsdeler[Kombinert 3],Bygningsdeler[Kombinert 1],"",0,1)</f>
        <v>2 BYGNING</v>
      </c>
      <c r="D120" s="54" t="str">
        <f>_xlfn.XLOOKUP(Kravtabell[[#This Row],[3 Siffer]],Bygningsdeler[Kombinert 3],Bygningsdeler[Kombinert 2],"",0,1)</f>
        <v>22 Bæresystemer</v>
      </c>
      <c r="E120" s="112" t="str">
        <f>_xlfn.XLOOKUP(Kravtabell[[#This Row],[3 sifret kode (for inntasting)
Slår opp bygningsdel]],Bygningsdeler[Siffer 3],Bygningsdeler[Kombinert 3],"FEIL",0,1)</f>
        <v>220 Bæresystemer, generelt</v>
      </c>
      <c r="F120" s="114">
        <v>220</v>
      </c>
      <c r="G120" s="54" t="s">
        <v>173</v>
      </c>
      <c r="H120" s="54"/>
      <c r="I120" s="54" t="s">
        <v>174</v>
      </c>
      <c r="J120" s="44" t="s">
        <v>29</v>
      </c>
      <c r="K120" s="44"/>
      <c r="L120" s="44"/>
      <c r="M120" s="44"/>
      <c r="N120" s="44" t="s">
        <v>29</v>
      </c>
      <c r="O120" s="44"/>
      <c r="P120" s="44"/>
      <c r="Q120" s="44"/>
      <c r="R120" s="44"/>
      <c r="S120" s="44"/>
      <c r="T120" s="44"/>
      <c r="U120" s="44"/>
      <c r="V120" s="44"/>
      <c r="W120" s="44"/>
      <c r="X120" s="44"/>
      <c r="Y120" s="44"/>
      <c r="Z120" s="44"/>
      <c r="AA120" s="44" t="s">
        <v>29</v>
      </c>
      <c r="AC120" s="43"/>
    </row>
    <row r="121" spans="2:29" ht="32.15" customHeight="1" x14ac:dyDescent="0.35">
      <c r="B121" s="52">
        <v>121</v>
      </c>
      <c r="C121" s="54" t="str">
        <f>_xlfn.XLOOKUP(Kravtabell[[#This Row],[3 Siffer]],Bygningsdeler[Kombinert 3],Bygningsdeler[Kombinert 1],"",0,1)</f>
        <v>2 BYGNING</v>
      </c>
      <c r="D121" s="54" t="str">
        <f>_xlfn.XLOOKUP(Kravtabell[[#This Row],[3 Siffer]],Bygningsdeler[Kombinert 3],Bygningsdeler[Kombinert 2],"",0,1)</f>
        <v>22 Bæresystemer</v>
      </c>
      <c r="E121" s="112" t="str">
        <f>_xlfn.XLOOKUP(Kravtabell[[#This Row],[3 sifret kode (for inntasting)
Slår opp bygningsdel]],Bygningsdeler[Siffer 3],Bygningsdeler[Kombinert 3],"FEIL",0,1)</f>
        <v>220 Bæresystemer, generelt</v>
      </c>
      <c r="F121" s="114">
        <v>220</v>
      </c>
      <c r="G121" s="54" t="s">
        <v>175</v>
      </c>
      <c r="H121" s="54"/>
      <c r="I121" s="54"/>
      <c r="J121" s="44" t="s">
        <v>29</v>
      </c>
      <c r="K121" s="44"/>
      <c r="L121" s="44"/>
      <c r="M121" s="44"/>
      <c r="N121" s="44"/>
      <c r="O121" s="44"/>
      <c r="P121" s="44"/>
      <c r="Q121" s="44"/>
      <c r="R121" s="44"/>
      <c r="S121" s="44"/>
      <c r="T121" s="44"/>
      <c r="U121" s="44"/>
      <c r="V121" s="44"/>
      <c r="W121" s="44"/>
      <c r="X121" s="44"/>
      <c r="Y121" s="44"/>
      <c r="Z121" s="44"/>
      <c r="AA121" s="44" t="s">
        <v>29</v>
      </c>
      <c r="AC121" s="43"/>
    </row>
    <row r="122" spans="2:29" ht="43.5" x14ac:dyDescent="0.35">
      <c r="B122" s="52">
        <v>122</v>
      </c>
      <c r="C122" s="54" t="str">
        <f>_xlfn.XLOOKUP(Kravtabell[[#This Row],[3 Siffer]],Bygningsdeler[Kombinert 3],Bygningsdeler[Kombinert 1],"",0,1)</f>
        <v>2 BYGNING</v>
      </c>
      <c r="D122" s="54" t="str">
        <f>_xlfn.XLOOKUP(Kravtabell[[#This Row],[3 Siffer]],Bygningsdeler[Kombinert 3],Bygningsdeler[Kombinert 2],"",0,1)</f>
        <v>22 Bæresystemer</v>
      </c>
      <c r="E122" s="112" t="str">
        <f>_xlfn.XLOOKUP(Kravtabell[[#This Row],[3 sifret kode (for inntasting)
Slår opp bygningsdel]],Bygningsdeler[Siffer 3],Bygningsdeler[Kombinert 3],"FEIL",0,1)</f>
        <v>222 Søyler</v>
      </c>
      <c r="F122" s="114">
        <v>222</v>
      </c>
      <c r="G122" s="54" t="s">
        <v>176</v>
      </c>
      <c r="H122" s="54"/>
      <c r="I122" s="54"/>
      <c r="J122" s="44" t="s">
        <v>29</v>
      </c>
      <c r="K122" s="44"/>
      <c r="L122" s="44"/>
      <c r="M122" s="44"/>
      <c r="N122" s="44"/>
      <c r="O122" s="44"/>
      <c r="P122" s="44"/>
      <c r="Q122" s="44"/>
      <c r="R122" s="44"/>
      <c r="S122" s="44"/>
      <c r="T122" s="44"/>
      <c r="U122" s="44"/>
      <c r="V122" s="44"/>
      <c r="W122" s="44"/>
      <c r="X122" s="44"/>
      <c r="Y122" s="44"/>
      <c r="Z122" s="44"/>
      <c r="AA122" s="44" t="s">
        <v>29</v>
      </c>
      <c r="AC122" s="43"/>
    </row>
    <row r="123" spans="2:29" ht="43.5" x14ac:dyDescent="0.35">
      <c r="B123" s="52">
        <v>123</v>
      </c>
      <c r="C123" s="54" t="str">
        <f>_xlfn.XLOOKUP(Kravtabell[[#This Row],[3 Siffer]],Bygningsdeler[Kombinert 3],Bygningsdeler[Kombinert 1],"",0,1)</f>
        <v>2 BYGNING</v>
      </c>
      <c r="D123" s="54" t="str">
        <f>_xlfn.XLOOKUP(Kravtabell[[#This Row],[3 Siffer]],Bygningsdeler[Kombinert 3],Bygningsdeler[Kombinert 2],"",0,1)</f>
        <v>22 Bæresystemer</v>
      </c>
      <c r="E123" s="112" t="str">
        <f>_xlfn.XLOOKUP(Kravtabell[[#This Row],[3 sifret kode (for inntasting)
Slår opp bygningsdel]],Bygningsdeler[Siffer 3],Bygningsdeler[Kombinert 3],"FEIL",0,1)</f>
        <v>222 Søyler</v>
      </c>
      <c r="F123" s="114">
        <v>222</v>
      </c>
      <c r="G123" s="54" t="s">
        <v>177</v>
      </c>
      <c r="H123" s="54"/>
      <c r="I123" s="54"/>
      <c r="J123" s="44" t="s">
        <v>29</v>
      </c>
      <c r="K123" s="44"/>
      <c r="L123" s="44"/>
      <c r="M123" s="44"/>
      <c r="N123" s="44"/>
      <c r="O123" s="44"/>
      <c r="P123" s="44"/>
      <c r="Q123" s="44"/>
      <c r="R123" s="44"/>
      <c r="S123" s="44"/>
      <c r="T123" s="44"/>
      <c r="U123" s="44"/>
      <c r="V123" s="44"/>
      <c r="W123" s="44"/>
      <c r="X123" s="44"/>
      <c r="Y123" s="44"/>
      <c r="Z123" s="44"/>
      <c r="AA123" s="44" t="s">
        <v>29</v>
      </c>
      <c r="AC123" s="43"/>
    </row>
    <row r="124" spans="2:29" ht="43.5" x14ac:dyDescent="0.35">
      <c r="B124" s="52">
        <v>124</v>
      </c>
      <c r="C124" s="54" t="str">
        <f>_xlfn.XLOOKUP(Kravtabell[[#This Row],[3 Siffer]],Bygningsdeler[Kombinert 3],Bygningsdeler[Kombinert 1],"",0,1)</f>
        <v>2 BYGNING</v>
      </c>
      <c r="D124" s="54" t="str">
        <f>_xlfn.XLOOKUP(Kravtabell[[#This Row],[3 Siffer]],Bygningsdeler[Kombinert 3],Bygningsdeler[Kombinert 2],"",0,1)</f>
        <v>22 Bæresystemer</v>
      </c>
      <c r="E124" s="112" t="str">
        <f>_xlfn.XLOOKUP(Kravtabell[[#This Row],[3 sifret kode (for inntasting)
Slår opp bygningsdel]],Bygningsdeler[Siffer 3],Bygningsdeler[Kombinert 3],"FEIL",0,1)</f>
        <v>222 Søyler</v>
      </c>
      <c r="F124" s="114">
        <v>222</v>
      </c>
      <c r="G124" s="54" t="s">
        <v>178</v>
      </c>
      <c r="H124" s="54"/>
      <c r="I124" s="54"/>
      <c r="J124" s="44" t="s">
        <v>29</v>
      </c>
      <c r="K124" s="44"/>
      <c r="L124" s="44"/>
      <c r="M124" s="44"/>
      <c r="N124" s="44"/>
      <c r="O124" s="44"/>
      <c r="P124" s="44"/>
      <c r="Q124" s="44"/>
      <c r="R124" s="44"/>
      <c r="S124" s="44"/>
      <c r="T124" s="44"/>
      <c r="U124" s="44"/>
      <c r="V124" s="44"/>
      <c r="W124" s="44"/>
      <c r="X124" s="44"/>
      <c r="Y124" s="44"/>
      <c r="Z124" s="44"/>
      <c r="AA124" s="44" t="s">
        <v>29</v>
      </c>
      <c r="AC124" s="43"/>
    </row>
    <row r="125" spans="2:29" ht="43.5" x14ac:dyDescent="0.35">
      <c r="B125" s="52">
        <v>125</v>
      </c>
      <c r="C125" s="54" t="str">
        <f>_xlfn.XLOOKUP(Kravtabell[[#This Row],[3 Siffer]],Bygningsdeler[Kombinert 3],Bygningsdeler[Kombinert 1],"",0,1)</f>
        <v>2 BYGNING</v>
      </c>
      <c r="D125" s="54" t="str">
        <f>_xlfn.XLOOKUP(Kravtabell[[#This Row],[3 Siffer]],Bygningsdeler[Kombinert 3],Bygningsdeler[Kombinert 2],"",0,1)</f>
        <v>22 Bæresystemer</v>
      </c>
      <c r="E125" s="112" t="str">
        <f>_xlfn.XLOOKUP(Kravtabell[[#This Row],[3 sifret kode (for inntasting)
Slår opp bygningsdel]],Bygningsdeler[Siffer 3],Bygningsdeler[Kombinert 3],"FEIL",0,1)</f>
        <v>223 Bjelker</v>
      </c>
      <c r="F125" s="114">
        <v>223</v>
      </c>
      <c r="G125" s="54" t="s">
        <v>179</v>
      </c>
      <c r="H125" s="54"/>
      <c r="I125" s="54"/>
      <c r="J125" s="44" t="s">
        <v>29</v>
      </c>
      <c r="K125" s="44"/>
      <c r="L125" s="44"/>
      <c r="M125" s="44"/>
      <c r="N125" s="44"/>
      <c r="O125" s="44"/>
      <c r="P125" s="44"/>
      <c r="Q125" s="44"/>
      <c r="R125" s="44"/>
      <c r="S125" s="44"/>
      <c r="T125" s="44"/>
      <c r="U125" s="44"/>
      <c r="V125" s="44"/>
      <c r="W125" s="44"/>
      <c r="X125" s="44"/>
      <c r="Y125" s="44"/>
      <c r="Z125" s="44"/>
      <c r="AA125" s="44" t="s">
        <v>29</v>
      </c>
      <c r="AC125" s="43"/>
    </row>
    <row r="126" spans="2:29" ht="43.5" x14ac:dyDescent="0.35">
      <c r="B126" s="52">
        <v>126</v>
      </c>
      <c r="C126" s="54" t="str">
        <f>_xlfn.XLOOKUP(Kravtabell[[#This Row],[3 Siffer]],Bygningsdeler[Kombinert 3],Bygningsdeler[Kombinert 1],"",0,1)</f>
        <v>2 BYGNING</v>
      </c>
      <c r="D126" s="54" t="str">
        <f>_xlfn.XLOOKUP(Kravtabell[[#This Row],[3 Siffer]],Bygningsdeler[Kombinert 3],Bygningsdeler[Kombinert 2],"",0,1)</f>
        <v>22 Bæresystemer</v>
      </c>
      <c r="E126" s="112" t="str">
        <f>_xlfn.XLOOKUP(Kravtabell[[#This Row],[3 sifret kode (for inntasting)
Slår opp bygningsdel]],Bygningsdeler[Siffer 3],Bygningsdeler[Kombinert 3],"FEIL",0,1)</f>
        <v>223 Bjelker</v>
      </c>
      <c r="F126" s="114">
        <v>223</v>
      </c>
      <c r="G126" s="54" t="s">
        <v>180</v>
      </c>
      <c r="H126" s="54"/>
      <c r="I126" s="54"/>
      <c r="J126" s="44" t="s">
        <v>29</v>
      </c>
      <c r="K126" s="44"/>
      <c r="L126" s="44"/>
      <c r="M126" s="44"/>
      <c r="N126" s="44"/>
      <c r="O126" s="44"/>
      <c r="P126" s="44"/>
      <c r="Q126" s="44"/>
      <c r="R126" s="44"/>
      <c r="S126" s="44"/>
      <c r="T126" s="44"/>
      <c r="U126" s="44"/>
      <c r="V126" s="44"/>
      <c r="W126" s="44"/>
      <c r="X126" s="44"/>
      <c r="Y126" s="44"/>
      <c r="Z126" s="44"/>
      <c r="AA126" s="44" t="s">
        <v>29</v>
      </c>
      <c r="AC126" s="43"/>
    </row>
    <row r="127" spans="2:29" ht="43.5" x14ac:dyDescent="0.35">
      <c r="B127" s="52">
        <v>127</v>
      </c>
      <c r="C127" s="54" t="str">
        <f>_xlfn.XLOOKUP(Kravtabell[[#This Row],[3 Siffer]],Bygningsdeler[Kombinert 3],Bygningsdeler[Kombinert 1],"",0,1)</f>
        <v>2 BYGNING</v>
      </c>
      <c r="D127" s="54" t="str">
        <f>_xlfn.XLOOKUP(Kravtabell[[#This Row],[3 Siffer]],Bygningsdeler[Kombinert 3],Bygningsdeler[Kombinert 2],"",0,1)</f>
        <v>22 Bæresystemer</v>
      </c>
      <c r="E127" s="112" t="str">
        <f>_xlfn.XLOOKUP(Kravtabell[[#This Row],[3 sifret kode (for inntasting)
Slår opp bygningsdel]],Bygningsdeler[Siffer 3],Bygningsdeler[Kombinert 3],"FEIL",0,1)</f>
        <v>223 Bjelker</v>
      </c>
      <c r="F127" s="114">
        <v>223</v>
      </c>
      <c r="G127" s="54" t="s">
        <v>181</v>
      </c>
      <c r="H127" s="54"/>
      <c r="I127" s="54"/>
      <c r="J127" s="44" t="s">
        <v>29</v>
      </c>
      <c r="K127" s="44"/>
      <c r="L127" s="44"/>
      <c r="M127" s="44"/>
      <c r="N127" s="44"/>
      <c r="O127" s="44"/>
      <c r="P127" s="44"/>
      <c r="Q127" s="44"/>
      <c r="R127" s="44"/>
      <c r="S127" s="44"/>
      <c r="T127" s="44" t="s">
        <v>29</v>
      </c>
      <c r="U127" s="44" t="s">
        <v>29</v>
      </c>
      <c r="V127" s="44" t="s">
        <v>29</v>
      </c>
      <c r="W127" s="44" t="s">
        <v>29</v>
      </c>
      <c r="X127" s="44" t="s">
        <v>29</v>
      </c>
      <c r="Y127" s="44" t="s">
        <v>29</v>
      </c>
      <c r="Z127" s="44"/>
      <c r="AA127" s="44"/>
      <c r="AC127" s="43"/>
    </row>
    <row r="128" spans="2:29" ht="43.5" x14ac:dyDescent="0.35">
      <c r="B128" s="52">
        <v>128</v>
      </c>
      <c r="C128" s="54" t="str">
        <f>_xlfn.XLOOKUP(Kravtabell[[#This Row],[3 Siffer]],Bygningsdeler[Kombinert 3],Bygningsdeler[Kombinert 1],"",0,1)</f>
        <v>2 BYGNING</v>
      </c>
      <c r="D128" s="54" t="str">
        <f>_xlfn.XLOOKUP(Kravtabell[[#This Row],[3 Siffer]],Bygningsdeler[Kombinert 3],Bygningsdeler[Kombinert 2],"",0,1)</f>
        <v>22 Bæresystemer</v>
      </c>
      <c r="E128" s="112" t="s">
        <v>182</v>
      </c>
      <c r="F128" s="114">
        <v>225</v>
      </c>
      <c r="G128" s="54" t="s">
        <v>183</v>
      </c>
      <c r="H128" s="54"/>
      <c r="I128" s="54"/>
      <c r="J128" s="44" t="s">
        <v>29</v>
      </c>
      <c r="K128" s="44"/>
      <c r="L128" s="44"/>
      <c r="M128" s="44"/>
      <c r="N128" s="44" t="s">
        <v>29</v>
      </c>
      <c r="O128" s="44"/>
      <c r="P128" s="44"/>
      <c r="Q128" s="44"/>
      <c r="R128" s="44"/>
      <c r="S128" s="44" t="s">
        <v>29</v>
      </c>
      <c r="T128" s="44"/>
      <c r="U128" s="44"/>
      <c r="V128" s="44"/>
      <c r="W128" s="44"/>
      <c r="X128" s="44"/>
      <c r="Y128" s="44"/>
      <c r="Z128" s="44"/>
      <c r="AA128" s="44" t="s">
        <v>29</v>
      </c>
      <c r="AC128" s="43"/>
    </row>
    <row r="129" spans="2:29" ht="43.5" x14ac:dyDescent="0.35">
      <c r="B129" s="52">
        <v>129</v>
      </c>
      <c r="C129" s="54" t="str">
        <f>_xlfn.XLOOKUP(Kravtabell[[#This Row],[3 Siffer]],Bygningsdeler[Kombinert 3],Bygningsdeler[Kombinert 1],"",0,1)</f>
        <v>2 BYGNING</v>
      </c>
      <c r="D129" s="54" t="str">
        <f>_xlfn.XLOOKUP(Kravtabell[[#This Row],[3 Siffer]],Bygningsdeler[Kombinert 3],Bygningsdeler[Kombinert 2],"",0,1)</f>
        <v>22 Bæresystemer</v>
      </c>
      <c r="E129" s="112" t="s">
        <v>182</v>
      </c>
      <c r="F129" s="114">
        <v>225</v>
      </c>
      <c r="G129" s="54" t="s">
        <v>184</v>
      </c>
      <c r="H129" s="54"/>
      <c r="I129" s="54"/>
      <c r="J129" s="44" t="s">
        <v>29</v>
      </c>
      <c r="K129" s="44"/>
      <c r="L129" s="44"/>
      <c r="M129" s="44"/>
      <c r="N129" s="44"/>
      <c r="O129" s="44"/>
      <c r="P129" s="44"/>
      <c r="Q129" s="44"/>
      <c r="R129" s="44"/>
      <c r="S129" s="44" t="s">
        <v>29</v>
      </c>
      <c r="T129" s="44"/>
      <c r="U129" s="44"/>
      <c r="V129" s="44"/>
      <c r="W129" s="44"/>
      <c r="X129" s="44"/>
      <c r="Y129" s="44"/>
      <c r="Z129" s="44"/>
      <c r="AA129" s="44" t="s">
        <v>29</v>
      </c>
      <c r="AC129" s="43" t="s">
        <v>29</v>
      </c>
    </row>
    <row r="130" spans="2:29" ht="66.650000000000006" customHeight="1" x14ac:dyDescent="0.35">
      <c r="B130" s="52">
        <v>130</v>
      </c>
      <c r="C130" s="54" t="str">
        <f>_xlfn.XLOOKUP(Kravtabell[[#This Row],[3 Siffer]],Bygningsdeler[Kombinert 3],Bygningsdeler[Kombinert 1],"",0,1)</f>
        <v>2 BYGNING</v>
      </c>
      <c r="D130" s="54" t="str">
        <f>_xlfn.XLOOKUP(Kravtabell[[#This Row],[3 Siffer]],Bygningsdeler[Kombinert 3],Bygningsdeler[Kombinert 2],"",0,1)</f>
        <v>23 Yttervegger</v>
      </c>
      <c r="E130" s="112" t="str">
        <f>_xlfn.XLOOKUP(Kravtabell[[#This Row],[3 sifret kode (for inntasting)
Slår opp bygningsdel]],Bygningsdeler[Siffer 3],Bygningsdeler[Kombinert 3],"FEIL",0,1)</f>
        <v>230 Yttervegger, generelt</v>
      </c>
      <c r="F130" s="114">
        <v>230</v>
      </c>
      <c r="G130" s="54" t="s">
        <v>185</v>
      </c>
      <c r="H130" s="54"/>
      <c r="I130" s="54"/>
      <c r="J130" s="44" t="s">
        <v>29</v>
      </c>
      <c r="K130" s="44"/>
      <c r="L130" s="44"/>
      <c r="M130" s="44"/>
      <c r="N130" s="44"/>
      <c r="O130" s="44"/>
      <c r="P130" s="44"/>
      <c r="Q130" s="44"/>
      <c r="R130" s="44"/>
      <c r="S130" s="44"/>
      <c r="T130" s="44"/>
      <c r="U130" s="44"/>
      <c r="V130" s="44"/>
      <c r="W130" s="44"/>
      <c r="X130" s="44"/>
      <c r="Y130" s="44"/>
      <c r="Z130" s="44"/>
      <c r="AA130" s="44" t="s">
        <v>29</v>
      </c>
      <c r="AB130" s="44"/>
      <c r="AC130" s="44"/>
    </row>
    <row r="131" spans="2:29" ht="29" x14ac:dyDescent="0.35">
      <c r="B131" s="52">
        <v>131</v>
      </c>
      <c r="C131" s="54" t="str">
        <f>_xlfn.XLOOKUP(Kravtabell[[#This Row],[3 Siffer]],Bygningsdeler[Kombinert 3],Bygningsdeler[Kombinert 1],"",0,1)</f>
        <v>2 BYGNING</v>
      </c>
      <c r="D131" s="54" t="str">
        <f>_xlfn.XLOOKUP(Kravtabell[[#This Row],[3 Siffer]],Bygningsdeler[Kombinert 3],Bygningsdeler[Kombinert 2],"",0,1)</f>
        <v>23 Yttervegger</v>
      </c>
      <c r="E131" s="112" t="str">
        <f>_xlfn.XLOOKUP(Kravtabell[[#This Row],[3 sifret kode (for inntasting)
Slår opp bygningsdel]],Bygningsdeler[Siffer 3],Bygningsdeler[Kombinert 3],"FEIL",0,1)</f>
        <v>230 Yttervegger, generelt</v>
      </c>
      <c r="F131" s="114">
        <v>230</v>
      </c>
      <c r="G131" s="54" t="s">
        <v>186</v>
      </c>
      <c r="H131" s="54"/>
      <c r="I131" s="54"/>
      <c r="J131" s="44" t="s">
        <v>29</v>
      </c>
      <c r="K131" s="44"/>
      <c r="L131" s="44"/>
      <c r="M131" s="44"/>
      <c r="N131" s="44" t="s">
        <v>29</v>
      </c>
      <c r="O131" s="44"/>
      <c r="P131" s="44"/>
      <c r="Q131" s="44"/>
      <c r="R131" s="44"/>
      <c r="S131" s="44"/>
      <c r="T131" s="44"/>
      <c r="U131" s="44"/>
      <c r="V131" s="44"/>
      <c r="W131" s="44"/>
      <c r="X131" s="44"/>
      <c r="Y131" s="44"/>
      <c r="Z131" s="44"/>
      <c r="AA131" s="44" t="s">
        <v>29</v>
      </c>
      <c r="AC131" s="43" t="s">
        <v>29</v>
      </c>
    </row>
    <row r="132" spans="2:29" ht="29" x14ac:dyDescent="0.35">
      <c r="B132" s="52">
        <v>132</v>
      </c>
      <c r="C132" s="54" t="str">
        <f>_xlfn.XLOOKUP(Kravtabell[[#This Row],[3 Siffer]],Bygningsdeler[Kombinert 3],Bygningsdeler[Kombinert 1],"",0,1)</f>
        <v>2 BYGNING</v>
      </c>
      <c r="D132" s="54" t="str">
        <f>_xlfn.XLOOKUP(Kravtabell[[#This Row],[3 Siffer]],Bygningsdeler[Kombinert 3],Bygningsdeler[Kombinert 2],"",0,1)</f>
        <v>23 Yttervegger</v>
      </c>
      <c r="E132" s="112" t="str">
        <f>_xlfn.XLOOKUP(Kravtabell[[#This Row],[3 sifret kode (for inntasting)
Slår opp bygningsdel]],Bygningsdeler[Siffer 3],Bygningsdeler[Kombinert 3],"FEIL",0,1)</f>
        <v>233 Glassfasader</v>
      </c>
      <c r="F132" s="114">
        <v>233</v>
      </c>
      <c r="G132" s="54" t="s">
        <v>187</v>
      </c>
      <c r="H132" s="54"/>
      <c r="I132" s="54"/>
      <c r="J132" s="44" t="s">
        <v>29</v>
      </c>
      <c r="K132" s="44"/>
      <c r="L132" s="44"/>
      <c r="M132" s="44"/>
      <c r="N132" s="44"/>
      <c r="O132" s="44"/>
      <c r="P132" s="44" t="s">
        <v>29</v>
      </c>
      <c r="Q132" s="44"/>
      <c r="R132" s="44"/>
      <c r="S132" s="44"/>
      <c r="T132" s="44"/>
      <c r="U132" s="44"/>
      <c r="V132" s="44"/>
      <c r="W132" s="44"/>
      <c r="X132" s="44"/>
      <c r="Y132" s="44"/>
      <c r="Z132" s="44"/>
      <c r="AA132" s="44" t="s">
        <v>29</v>
      </c>
      <c r="AC132" s="43"/>
    </row>
    <row r="133" spans="2:29" ht="43.5" x14ac:dyDescent="0.35">
      <c r="B133" s="52">
        <v>133</v>
      </c>
      <c r="C133" s="54" t="str">
        <f>_xlfn.XLOOKUP(Kravtabell[[#This Row],[3 Siffer]],Bygningsdeler[Kombinert 3],Bygningsdeler[Kombinert 1],"",0,1)</f>
        <v>2 BYGNING</v>
      </c>
      <c r="D133" s="54" t="str">
        <f>_xlfn.XLOOKUP(Kravtabell[[#This Row],[3 Siffer]],Bygningsdeler[Kombinert 3],Bygningsdeler[Kombinert 2],"",0,1)</f>
        <v>23 Yttervegger</v>
      </c>
      <c r="E133" s="112" t="str">
        <f>_xlfn.XLOOKUP(Kravtabell[[#This Row],[3 sifret kode (for inntasting)
Slår opp bygningsdel]],Bygningsdeler[Siffer 3],Bygningsdeler[Kombinert 3],"FEIL",0,1)</f>
        <v>233 Glassfasader</v>
      </c>
      <c r="F133" s="114">
        <v>233</v>
      </c>
      <c r="G133" s="54" t="s">
        <v>188</v>
      </c>
      <c r="H133" s="54"/>
      <c r="I133" s="54" t="s">
        <v>189</v>
      </c>
      <c r="J133" s="44" t="s">
        <v>29</v>
      </c>
      <c r="K133" s="44"/>
      <c r="L133" s="44"/>
      <c r="M133" s="44"/>
      <c r="N133" s="44"/>
      <c r="O133" s="44"/>
      <c r="P133" s="44"/>
      <c r="Q133" s="44"/>
      <c r="R133" s="44"/>
      <c r="S133" s="44"/>
      <c r="T133" s="44" t="s">
        <v>29</v>
      </c>
      <c r="U133" s="44" t="s">
        <v>29</v>
      </c>
      <c r="V133" s="44" t="s">
        <v>29</v>
      </c>
      <c r="W133" s="44" t="s">
        <v>29</v>
      </c>
      <c r="X133" s="44" t="s">
        <v>29</v>
      </c>
      <c r="Y133" s="44" t="s">
        <v>29</v>
      </c>
      <c r="Z133" s="44"/>
      <c r="AA133" s="44"/>
      <c r="AC133" s="43"/>
    </row>
    <row r="134" spans="2:29" ht="29" x14ac:dyDescent="0.35">
      <c r="B134" s="52">
        <v>134</v>
      </c>
      <c r="C134" s="54" t="str">
        <f>_xlfn.XLOOKUP(Kravtabell[[#This Row],[3 Siffer]],Bygningsdeler[Kombinert 3],Bygningsdeler[Kombinert 1],"",0,1)</f>
        <v>2 BYGNING</v>
      </c>
      <c r="D134" s="54" t="str">
        <f>_xlfn.XLOOKUP(Kravtabell[[#This Row],[3 Siffer]],Bygningsdeler[Kombinert 3],Bygningsdeler[Kombinert 2],"",0,1)</f>
        <v>23 Yttervegger</v>
      </c>
      <c r="E134" s="112" t="str">
        <f>_xlfn.XLOOKUP(Kravtabell[[#This Row],[3 sifret kode (for inntasting)
Slår opp bygningsdel]],Bygningsdeler[Siffer 3],Bygningsdeler[Kombinert 3],"FEIL",0,1)</f>
        <v>233 Glassfasader</v>
      </c>
      <c r="F134" s="114">
        <v>233</v>
      </c>
      <c r="G134" s="54" t="s">
        <v>190</v>
      </c>
      <c r="H134" s="54"/>
      <c r="I134" s="54"/>
      <c r="J134" s="44" t="s">
        <v>29</v>
      </c>
      <c r="K134" s="44"/>
      <c r="L134" s="44"/>
      <c r="M134" s="44"/>
      <c r="N134" s="44"/>
      <c r="O134" s="44"/>
      <c r="P134" s="44"/>
      <c r="Q134" s="44"/>
      <c r="R134" s="44"/>
      <c r="S134" s="44"/>
      <c r="T134" s="44"/>
      <c r="U134" s="44"/>
      <c r="V134" s="44"/>
      <c r="W134" s="44"/>
      <c r="X134" s="44"/>
      <c r="Y134" s="44"/>
      <c r="Z134" s="44"/>
      <c r="AA134" s="44" t="s">
        <v>29</v>
      </c>
      <c r="AC134" s="43"/>
    </row>
    <row r="135" spans="2:29" ht="29" x14ac:dyDescent="0.35">
      <c r="B135" s="52">
        <v>135</v>
      </c>
      <c r="C135" s="54" t="str">
        <f>_xlfn.XLOOKUP(Kravtabell[[#This Row],[3 Siffer]],Bygningsdeler[Kombinert 3],Bygningsdeler[Kombinert 1],"",0,1)</f>
        <v>2 BYGNING</v>
      </c>
      <c r="D135" s="54" t="str">
        <f>_xlfn.XLOOKUP(Kravtabell[[#This Row],[3 Siffer]],Bygningsdeler[Kombinert 3],Bygningsdeler[Kombinert 2],"",0,1)</f>
        <v>23 Yttervegger</v>
      </c>
      <c r="E135" s="112" t="str">
        <f>_xlfn.XLOOKUP(Kravtabell[[#This Row],[3 sifret kode (for inntasting)
Slår opp bygningsdel]],Bygningsdeler[Siffer 3],Bygningsdeler[Kombinert 3],"FEIL",0,1)</f>
        <v>233 Glassfasader</v>
      </c>
      <c r="F135" s="114">
        <v>233</v>
      </c>
      <c r="G135" s="54" t="s">
        <v>191</v>
      </c>
      <c r="H135" s="54"/>
      <c r="I135" s="54"/>
      <c r="J135" s="44" t="s">
        <v>29</v>
      </c>
      <c r="K135" s="44"/>
      <c r="L135" s="44"/>
      <c r="M135" s="44"/>
      <c r="N135" s="44"/>
      <c r="O135" s="44"/>
      <c r="P135" s="44"/>
      <c r="Q135" s="44"/>
      <c r="R135" s="44"/>
      <c r="S135" s="44"/>
      <c r="T135" s="44"/>
      <c r="U135" s="44"/>
      <c r="V135" s="44"/>
      <c r="W135" s="44"/>
      <c r="X135" s="44"/>
      <c r="Y135" s="44"/>
      <c r="Z135" s="44"/>
      <c r="AA135" s="44" t="s">
        <v>29</v>
      </c>
      <c r="AC135" s="43"/>
    </row>
    <row r="136" spans="2:29" ht="29" x14ac:dyDescent="0.35">
      <c r="B136" s="52">
        <v>136</v>
      </c>
      <c r="C136" s="54" t="str">
        <f>_xlfn.XLOOKUP(Kravtabell[[#This Row],[3 Siffer]],Bygningsdeler[Kombinert 3],Bygningsdeler[Kombinert 1],"",0,1)</f>
        <v>2 BYGNING</v>
      </c>
      <c r="D136" s="54" t="str">
        <f>_xlfn.XLOOKUP(Kravtabell[[#This Row],[3 Siffer]],Bygningsdeler[Kombinert 3],Bygningsdeler[Kombinert 2],"",0,1)</f>
        <v>23 Yttervegger</v>
      </c>
      <c r="E136" s="112" t="str">
        <f>_xlfn.XLOOKUP(Kravtabell[[#This Row],[3 sifret kode (for inntasting)
Slår opp bygningsdel]],Bygningsdeler[Siffer 3],Bygningsdeler[Kombinert 3],"FEIL",0,1)</f>
        <v>233 Glassfasader</v>
      </c>
      <c r="F136" s="114">
        <v>233</v>
      </c>
      <c r="G136" s="54" t="s">
        <v>192</v>
      </c>
      <c r="H136" s="54"/>
      <c r="I136" s="54"/>
      <c r="J136" s="44" t="s">
        <v>29</v>
      </c>
      <c r="K136" s="44"/>
      <c r="L136" s="44"/>
      <c r="M136" s="44"/>
      <c r="N136" s="44"/>
      <c r="O136" s="44"/>
      <c r="P136" s="44"/>
      <c r="Q136" s="44"/>
      <c r="R136" s="44"/>
      <c r="S136" s="44"/>
      <c r="T136" s="44"/>
      <c r="U136" s="44"/>
      <c r="V136" s="44"/>
      <c r="W136" s="44"/>
      <c r="X136" s="44"/>
      <c r="Y136" s="44"/>
      <c r="Z136" s="44"/>
      <c r="AA136" s="44" t="s">
        <v>29</v>
      </c>
      <c r="AC136" s="43"/>
    </row>
    <row r="137" spans="2:29" ht="29" x14ac:dyDescent="0.35">
      <c r="B137" s="52">
        <v>137</v>
      </c>
      <c r="C137" s="54" t="str">
        <f>_xlfn.XLOOKUP(Kravtabell[[#This Row],[3 Siffer]],Bygningsdeler[Kombinert 3],Bygningsdeler[Kombinert 1],"",0,1)</f>
        <v>2 BYGNING</v>
      </c>
      <c r="D137" s="54" t="str">
        <f>_xlfn.XLOOKUP(Kravtabell[[#This Row],[3 Siffer]],Bygningsdeler[Kombinert 3],Bygningsdeler[Kombinert 2],"",0,1)</f>
        <v>23 Yttervegger</v>
      </c>
      <c r="E137" s="112" t="str">
        <f>_xlfn.XLOOKUP(Kravtabell[[#This Row],[3 sifret kode (for inntasting)
Slår opp bygningsdel]],Bygningsdeler[Siffer 3],Bygningsdeler[Kombinert 3],"FEIL",0,1)</f>
        <v>233 Glassfasader</v>
      </c>
      <c r="F137" s="114">
        <v>233</v>
      </c>
      <c r="G137" s="54" t="s">
        <v>193</v>
      </c>
      <c r="H137" s="54" t="s">
        <v>194</v>
      </c>
      <c r="I137" s="54"/>
      <c r="J137" s="44" t="s">
        <v>29</v>
      </c>
      <c r="K137" s="44"/>
      <c r="L137" s="44"/>
      <c r="M137" s="44"/>
      <c r="N137" s="44"/>
      <c r="O137" s="44"/>
      <c r="P137" s="44"/>
      <c r="Q137" s="44"/>
      <c r="R137" s="44"/>
      <c r="S137" s="44" t="s">
        <v>29</v>
      </c>
      <c r="T137" s="44"/>
      <c r="U137" s="44"/>
      <c r="V137" s="44"/>
      <c r="W137" s="44"/>
      <c r="X137" s="44"/>
      <c r="Y137" s="44"/>
      <c r="Z137" s="44"/>
      <c r="AA137" s="44" t="s">
        <v>29</v>
      </c>
      <c r="AC137" s="43"/>
    </row>
    <row r="138" spans="2:29" ht="29" x14ac:dyDescent="0.35">
      <c r="B138" s="52">
        <v>138</v>
      </c>
      <c r="C138" s="54" t="str">
        <f>_xlfn.XLOOKUP(Kravtabell[[#This Row],[3 Siffer]],Bygningsdeler[Kombinert 3],Bygningsdeler[Kombinert 1],"",0,1)</f>
        <v>2 BYGNING</v>
      </c>
      <c r="D138" s="54" t="str">
        <f>_xlfn.XLOOKUP(Kravtabell[[#This Row],[3 Siffer]],Bygningsdeler[Kombinert 3],Bygningsdeler[Kombinert 2],"",0,1)</f>
        <v>23 Yttervegger</v>
      </c>
      <c r="E138" s="112" t="str">
        <f>_xlfn.XLOOKUP(Kravtabell[[#This Row],[3 sifret kode (for inntasting)
Slår opp bygningsdel]],Bygningsdeler[Siffer 3],Bygningsdeler[Kombinert 3],"FEIL",0,1)</f>
        <v>233 Glassfasader</v>
      </c>
      <c r="F138" s="114">
        <v>233</v>
      </c>
      <c r="G138" s="54" t="s">
        <v>195</v>
      </c>
      <c r="H138" s="54"/>
      <c r="I138" s="54"/>
      <c r="J138" s="44" t="s">
        <v>29</v>
      </c>
      <c r="K138" s="44"/>
      <c r="L138" s="44"/>
      <c r="M138" s="44"/>
      <c r="N138" s="44"/>
      <c r="O138" s="44"/>
      <c r="P138" s="44" t="s">
        <v>29</v>
      </c>
      <c r="Q138" s="44"/>
      <c r="R138" s="44"/>
      <c r="S138" s="44" t="s">
        <v>29</v>
      </c>
      <c r="T138" s="44"/>
      <c r="U138" s="44"/>
      <c r="V138" s="44"/>
      <c r="W138" s="44"/>
      <c r="X138" s="44"/>
      <c r="Y138" s="44"/>
      <c r="Z138" s="44"/>
      <c r="AA138" s="44" t="s">
        <v>29</v>
      </c>
      <c r="AC138" s="43"/>
    </row>
    <row r="139" spans="2:29" ht="29" x14ac:dyDescent="0.35">
      <c r="B139" s="52">
        <v>139</v>
      </c>
      <c r="C139" s="54" t="str">
        <f>_xlfn.XLOOKUP(Kravtabell[[#This Row],[3 Siffer]],Bygningsdeler[Kombinert 3],Bygningsdeler[Kombinert 1],"",0,1)</f>
        <v>2 BYGNING</v>
      </c>
      <c r="D139" s="54" t="str">
        <f>_xlfn.XLOOKUP(Kravtabell[[#This Row],[3 Siffer]],Bygningsdeler[Kombinert 3],Bygningsdeler[Kombinert 2],"",0,1)</f>
        <v>23 Yttervegger</v>
      </c>
      <c r="E139" s="112" t="str">
        <f>_xlfn.XLOOKUP(Kravtabell[[#This Row],[3 sifret kode (for inntasting)
Slår opp bygningsdel]],Bygningsdeler[Siffer 3],Bygningsdeler[Kombinert 3],"FEIL",0,1)</f>
        <v>233 Glassfasader</v>
      </c>
      <c r="F139" s="114">
        <v>233</v>
      </c>
      <c r="G139" s="54" t="s">
        <v>196</v>
      </c>
      <c r="H139" s="54"/>
      <c r="I139" s="54"/>
      <c r="J139" s="44" t="s">
        <v>29</v>
      </c>
      <c r="K139" s="44" t="s">
        <v>29</v>
      </c>
      <c r="L139" s="44"/>
      <c r="M139" s="44"/>
      <c r="N139" s="44"/>
      <c r="O139" s="44"/>
      <c r="P139" s="44"/>
      <c r="Q139" s="44"/>
      <c r="R139" s="44"/>
      <c r="S139" s="44"/>
      <c r="T139" s="44"/>
      <c r="U139" s="44"/>
      <c r="V139" s="44"/>
      <c r="W139" s="44"/>
      <c r="X139" s="44"/>
      <c r="Y139" s="44"/>
      <c r="Z139" s="44"/>
      <c r="AA139" s="44" t="s">
        <v>29</v>
      </c>
      <c r="AC139" s="43"/>
    </row>
    <row r="140" spans="2:29" ht="29" x14ac:dyDescent="0.35">
      <c r="B140" s="52">
        <v>140</v>
      </c>
      <c r="C140" s="54" t="str">
        <f>_xlfn.XLOOKUP(Kravtabell[[#This Row],[3 Siffer]],Bygningsdeler[Kombinert 3],Bygningsdeler[Kombinert 1],"",0,1)</f>
        <v>2 BYGNING</v>
      </c>
      <c r="D140" s="54" t="str">
        <f>_xlfn.XLOOKUP(Kravtabell[[#This Row],[3 Siffer]],Bygningsdeler[Kombinert 3],Bygningsdeler[Kombinert 2],"",0,1)</f>
        <v>23 Yttervegger</v>
      </c>
      <c r="E140" s="112" t="str">
        <f>_xlfn.XLOOKUP(Kravtabell[[#This Row],[3 sifret kode (for inntasting)
Slår opp bygningsdel]],Bygningsdeler[Siffer 3],Bygningsdeler[Kombinert 3],"FEIL",0,1)</f>
        <v>234 Vinduer, dører, porter</v>
      </c>
      <c r="F140" s="114">
        <v>234</v>
      </c>
      <c r="G140" s="54" t="s">
        <v>197</v>
      </c>
      <c r="H140" s="54"/>
      <c r="I140" s="54"/>
      <c r="J140" s="44" t="s">
        <v>29</v>
      </c>
      <c r="K140" s="44"/>
      <c r="L140" s="44"/>
      <c r="M140" s="44"/>
      <c r="N140" s="44"/>
      <c r="O140" s="44"/>
      <c r="P140" s="44"/>
      <c r="Q140" s="44"/>
      <c r="R140" s="44"/>
      <c r="S140" s="44" t="s">
        <v>29</v>
      </c>
      <c r="T140" s="44"/>
      <c r="U140" s="44"/>
      <c r="V140" s="44"/>
      <c r="W140" s="44"/>
      <c r="X140" s="44"/>
      <c r="Y140" s="44"/>
      <c r="Z140" s="44"/>
      <c r="AA140" s="44" t="s">
        <v>29</v>
      </c>
      <c r="AC140" s="43"/>
    </row>
    <row r="141" spans="2:29" ht="58" x14ac:dyDescent="0.35">
      <c r="B141" s="52">
        <v>141</v>
      </c>
      <c r="C141" s="54" t="str">
        <f>_xlfn.XLOOKUP(Kravtabell[[#This Row],[3 Siffer]],Bygningsdeler[Kombinert 3],Bygningsdeler[Kombinert 1],"",0,1)</f>
        <v>2 BYGNING</v>
      </c>
      <c r="D141" s="54" t="str">
        <f>_xlfn.XLOOKUP(Kravtabell[[#This Row],[3 Siffer]],Bygningsdeler[Kombinert 3],Bygningsdeler[Kombinert 2],"",0,1)</f>
        <v>23 Yttervegger</v>
      </c>
      <c r="E141" s="112" t="str">
        <f>_xlfn.XLOOKUP(Kravtabell[[#This Row],[3 sifret kode (for inntasting)
Slår opp bygningsdel]],Bygningsdeler[Siffer 3],Bygningsdeler[Kombinert 3],"FEIL",0,1)</f>
        <v>234 Vinduer, dører, porter</v>
      </c>
      <c r="F141" s="114">
        <v>234</v>
      </c>
      <c r="G141" s="54" t="s">
        <v>198</v>
      </c>
      <c r="H141" s="54"/>
      <c r="I141" s="54" t="s">
        <v>199</v>
      </c>
      <c r="J141" s="44" t="s">
        <v>29</v>
      </c>
      <c r="K141" s="44"/>
      <c r="L141" s="44"/>
      <c r="M141" s="44"/>
      <c r="N141" s="44"/>
      <c r="O141" s="44"/>
      <c r="P141" s="44"/>
      <c r="Q141" s="44"/>
      <c r="R141" s="44"/>
      <c r="S141" s="44" t="s">
        <v>29</v>
      </c>
      <c r="T141" s="44"/>
      <c r="U141" s="44"/>
      <c r="V141" s="44"/>
      <c r="W141" s="44"/>
      <c r="X141" s="44"/>
      <c r="Y141" s="44"/>
      <c r="Z141" s="44"/>
      <c r="AA141" s="44" t="s">
        <v>29</v>
      </c>
      <c r="AC141" s="43"/>
    </row>
    <row r="142" spans="2:29" ht="58" x14ac:dyDescent="0.35">
      <c r="B142" s="52">
        <v>142</v>
      </c>
      <c r="C142" s="54" t="str">
        <f>_xlfn.XLOOKUP(Kravtabell[[#This Row],[3 Siffer]],Bygningsdeler[Kombinert 3],Bygningsdeler[Kombinert 1],"",0,1)</f>
        <v>2 BYGNING</v>
      </c>
      <c r="D142" s="54" t="str">
        <f>_xlfn.XLOOKUP(Kravtabell[[#This Row],[3 Siffer]],Bygningsdeler[Kombinert 3],Bygningsdeler[Kombinert 2],"",0,1)</f>
        <v>23 Yttervegger</v>
      </c>
      <c r="E142" s="112" t="str">
        <f>_xlfn.XLOOKUP(Kravtabell[[#This Row],[3 sifret kode (for inntasting)
Slår opp bygningsdel]],Bygningsdeler[Siffer 3],Bygningsdeler[Kombinert 3],"FEIL",0,1)</f>
        <v>234 Vinduer, dører, porter</v>
      </c>
      <c r="F142" s="114">
        <v>234</v>
      </c>
      <c r="G142" s="54" t="s">
        <v>200</v>
      </c>
      <c r="H142" s="54"/>
      <c r="I142" s="54"/>
      <c r="J142" s="44" t="s">
        <v>29</v>
      </c>
      <c r="K142" s="44"/>
      <c r="L142" s="44"/>
      <c r="M142" s="44"/>
      <c r="N142" s="44"/>
      <c r="O142" s="44"/>
      <c r="P142" s="44" t="s">
        <v>29</v>
      </c>
      <c r="Q142" s="44"/>
      <c r="R142" s="44"/>
      <c r="S142" s="44"/>
      <c r="T142" s="44"/>
      <c r="U142" s="44"/>
      <c r="V142" s="44"/>
      <c r="W142" s="44"/>
      <c r="X142" s="44"/>
      <c r="Y142" s="44"/>
      <c r="Z142" s="44"/>
      <c r="AA142" s="44" t="s">
        <v>29</v>
      </c>
      <c r="AC142" s="43"/>
    </row>
    <row r="143" spans="2:29" ht="29" x14ac:dyDescent="0.35">
      <c r="B143" s="52">
        <v>143</v>
      </c>
      <c r="C143" s="54" t="str">
        <f>_xlfn.XLOOKUP(Kravtabell[[#This Row],[3 Siffer]],Bygningsdeler[Kombinert 3],Bygningsdeler[Kombinert 1],"",0,1)</f>
        <v>2 BYGNING</v>
      </c>
      <c r="D143" s="54" t="str">
        <f>_xlfn.XLOOKUP(Kravtabell[[#This Row],[3 Siffer]],Bygningsdeler[Kombinert 3],Bygningsdeler[Kombinert 2],"",0,1)</f>
        <v>23 Yttervegger</v>
      </c>
      <c r="E143" s="112" t="str">
        <f>_xlfn.XLOOKUP(Kravtabell[[#This Row],[3 sifret kode (for inntasting)
Slår opp bygningsdel]],Bygningsdeler[Siffer 3],Bygningsdeler[Kombinert 3],"FEIL",0,1)</f>
        <v>234 Vinduer, dører, porter</v>
      </c>
      <c r="F143" s="114">
        <v>234</v>
      </c>
      <c r="G143" s="54" t="s">
        <v>201</v>
      </c>
      <c r="H143" s="54"/>
      <c r="I143" s="54"/>
      <c r="J143" s="44" t="s">
        <v>29</v>
      </c>
      <c r="K143" s="44"/>
      <c r="L143" s="44"/>
      <c r="M143" s="44"/>
      <c r="N143" s="44"/>
      <c r="O143" s="44"/>
      <c r="P143" s="44"/>
      <c r="Q143" s="44"/>
      <c r="R143" s="44"/>
      <c r="S143" s="44"/>
      <c r="T143" s="44"/>
      <c r="U143" s="44"/>
      <c r="V143" s="44"/>
      <c r="W143" s="44"/>
      <c r="X143" s="44"/>
      <c r="Y143" s="44"/>
      <c r="Z143" s="44"/>
      <c r="AA143" s="44" t="s">
        <v>29</v>
      </c>
      <c r="AC143" s="43"/>
    </row>
    <row r="144" spans="2:29" ht="29" x14ac:dyDescent="0.35">
      <c r="B144" s="52">
        <v>144</v>
      </c>
      <c r="C144" s="54" t="str">
        <f>_xlfn.XLOOKUP(Kravtabell[[#This Row],[3 Siffer]],Bygningsdeler[Kombinert 3],Bygningsdeler[Kombinert 1],"",0,1)</f>
        <v>2 BYGNING</v>
      </c>
      <c r="D144" s="54" t="str">
        <f>_xlfn.XLOOKUP(Kravtabell[[#This Row],[3 Siffer]],Bygningsdeler[Kombinert 3],Bygningsdeler[Kombinert 2],"",0,1)</f>
        <v>23 Yttervegger</v>
      </c>
      <c r="E144" s="112" t="str">
        <f>_xlfn.XLOOKUP(Kravtabell[[#This Row],[3 sifret kode (for inntasting)
Slår opp bygningsdel]],Bygningsdeler[Siffer 3],Bygningsdeler[Kombinert 3],"FEIL",0,1)</f>
        <v>234 Vinduer, dører, porter</v>
      </c>
      <c r="F144" s="114">
        <v>234</v>
      </c>
      <c r="G144" s="54" t="s">
        <v>202</v>
      </c>
      <c r="H144" s="54"/>
      <c r="I144" s="54"/>
      <c r="J144" s="44" t="s">
        <v>29</v>
      </c>
      <c r="K144" s="44"/>
      <c r="L144" s="44"/>
      <c r="M144" s="44"/>
      <c r="N144" s="44"/>
      <c r="O144" s="44"/>
      <c r="P144" s="44"/>
      <c r="Q144" s="44"/>
      <c r="R144" s="44"/>
      <c r="S144" s="44" t="s">
        <v>29</v>
      </c>
      <c r="T144" s="44"/>
      <c r="U144" s="44"/>
      <c r="V144" s="44"/>
      <c r="W144" s="44"/>
      <c r="X144" s="44"/>
      <c r="Y144" s="44"/>
      <c r="Z144" s="44"/>
      <c r="AA144" s="44" t="s">
        <v>29</v>
      </c>
      <c r="AC144" s="43"/>
    </row>
    <row r="145" spans="2:29" s="37" customFormat="1" ht="29" x14ac:dyDescent="0.35">
      <c r="B145" s="52">
        <v>145</v>
      </c>
      <c r="C145" s="54" t="str">
        <f>_xlfn.XLOOKUP(Kravtabell[[#This Row],[3 Siffer]],Bygningsdeler[Kombinert 3],Bygningsdeler[Kombinert 1],"",0,1)</f>
        <v>2 BYGNING</v>
      </c>
      <c r="D145" s="54" t="str">
        <f>_xlfn.XLOOKUP(Kravtabell[[#This Row],[3 Siffer]],Bygningsdeler[Kombinert 3],Bygningsdeler[Kombinert 2],"",0,1)</f>
        <v>23 Yttervegger</v>
      </c>
      <c r="E145" s="112" t="str">
        <f>_xlfn.XLOOKUP(Kravtabell[[#This Row],[3 sifret kode (for inntasting)
Slår opp bygningsdel]],Bygningsdeler[Siffer 3],Bygningsdeler[Kombinert 3],"FEIL",0,1)</f>
        <v>234 Vinduer, dører, porter</v>
      </c>
      <c r="F145" s="114">
        <v>234</v>
      </c>
      <c r="G145" s="54" t="s">
        <v>203</v>
      </c>
      <c r="H145" s="54"/>
      <c r="J145" s="44" t="s">
        <v>29</v>
      </c>
      <c r="K145" s="44"/>
      <c r="L145" s="44"/>
      <c r="M145" s="44"/>
      <c r="N145" s="44"/>
      <c r="O145" s="44"/>
      <c r="P145" s="44"/>
      <c r="Q145" s="44"/>
      <c r="R145" s="44"/>
      <c r="S145" s="44" t="s">
        <v>29</v>
      </c>
      <c r="T145" s="44"/>
      <c r="U145" s="44"/>
      <c r="V145" s="44"/>
      <c r="W145" s="44"/>
      <c r="X145" s="44"/>
      <c r="Y145" s="44"/>
      <c r="Z145" s="44"/>
      <c r="AA145" s="44" t="s">
        <v>29</v>
      </c>
      <c r="AB145" s="45"/>
      <c r="AC145" s="44"/>
    </row>
    <row r="146" spans="2:29" s="37" customFormat="1" ht="29" x14ac:dyDescent="0.35">
      <c r="B146" s="52">
        <v>146</v>
      </c>
      <c r="C146" s="54" t="str">
        <f>_xlfn.XLOOKUP(Kravtabell[[#This Row],[3 Siffer]],Bygningsdeler[Kombinert 3],Bygningsdeler[Kombinert 1],"",0,1)</f>
        <v>2 BYGNING</v>
      </c>
      <c r="D146" s="54" t="str">
        <f>_xlfn.XLOOKUP(Kravtabell[[#This Row],[3 Siffer]],Bygningsdeler[Kombinert 3],Bygningsdeler[Kombinert 2],"",0,1)</f>
        <v>23 Yttervegger</v>
      </c>
      <c r="E146" s="112" t="str">
        <f>_xlfn.XLOOKUP(Kravtabell[[#This Row],[3 sifret kode (for inntasting)
Slår opp bygningsdel]],Bygningsdeler[Siffer 3],Bygningsdeler[Kombinert 3],"FEIL",0,1)</f>
        <v>234 Vinduer, dører, porter</v>
      </c>
      <c r="F146" s="114">
        <v>234</v>
      </c>
      <c r="G146" s="54" t="s">
        <v>204</v>
      </c>
      <c r="H146" s="54"/>
      <c r="I146" s="54"/>
      <c r="J146" s="44" t="s">
        <v>29</v>
      </c>
      <c r="K146" s="44"/>
      <c r="L146" s="44"/>
      <c r="M146" s="44"/>
      <c r="N146" s="44"/>
      <c r="O146" s="44"/>
      <c r="P146" s="44"/>
      <c r="Q146" s="44"/>
      <c r="R146" s="44"/>
      <c r="S146" s="44" t="s">
        <v>29</v>
      </c>
      <c r="T146" s="44"/>
      <c r="U146" s="44"/>
      <c r="V146" s="44"/>
      <c r="W146" s="44"/>
      <c r="X146" s="44"/>
      <c r="Y146" s="44"/>
      <c r="Z146" s="44"/>
      <c r="AA146" s="44" t="s">
        <v>29</v>
      </c>
      <c r="AB146" s="44"/>
      <c r="AC146" s="44"/>
    </row>
    <row r="147" spans="2:29" s="37" customFormat="1" ht="29" x14ac:dyDescent="0.35">
      <c r="B147" s="52">
        <v>147</v>
      </c>
      <c r="C147" s="54" t="str">
        <f>_xlfn.XLOOKUP(Kravtabell[[#This Row],[3 Siffer]],Bygningsdeler[Kombinert 3],Bygningsdeler[Kombinert 1],"",0,1)</f>
        <v>2 BYGNING</v>
      </c>
      <c r="D147" s="54" t="str">
        <f>_xlfn.XLOOKUP(Kravtabell[[#This Row],[3 Siffer]],Bygningsdeler[Kombinert 3],Bygningsdeler[Kombinert 2],"",0,1)</f>
        <v>23 Yttervegger</v>
      </c>
      <c r="E147" s="112" t="str">
        <f>_xlfn.XLOOKUP(Kravtabell[[#This Row],[3 sifret kode (for inntasting)
Slår opp bygningsdel]],Bygningsdeler[Siffer 3],Bygningsdeler[Kombinert 3],"FEIL",0,1)</f>
        <v>234 Vinduer, dører, porter</v>
      </c>
      <c r="F147" s="114">
        <v>234</v>
      </c>
      <c r="G147" s="54" t="s">
        <v>205</v>
      </c>
      <c r="H147" s="54" t="s">
        <v>206</v>
      </c>
      <c r="I147" s="54"/>
      <c r="J147" s="44" t="s">
        <v>29</v>
      </c>
      <c r="K147" s="44"/>
      <c r="L147" s="44"/>
      <c r="M147" s="44"/>
      <c r="N147" s="44"/>
      <c r="O147" s="44"/>
      <c r="P147" s="44"/>
      <c r="Q147" s="44"/>
      <c r="R147" s="44"/>
      <c r="S147" s="44" t="s">
        <v>29</v>
      </c>
      <c r="T147" s="44"/>
      <c r="U147" s="44"/>
      <c r="V147" s="44"/>
      <c r="W147" s="44"/>
      <c r="X147" s="44"/>
      <c r="Y147" s="44"/>
      <c r="Z147" s="44"/>
      <c r="AA147" s="44" t="s">
        <v>29</v>
      </c>
      <c r="AB147" s="44"/>
      <c r="AC147" s="44"/>
    </row>
    <row r="148" spans="2:29" s="37" customFormat="1" ht="29" x14ac:dyDescent="0.35">
      <c r="B148" s="52">
        <v>148</v>
      </c>
      <c r="C148" s="54" t="str">
        <f>_xlfn.XLOOKUP(Kravtabell[[#This Row],[3 Siffer]],Bygningsdeler[Kombinert 3],Bygningsdeler[Kombinert 1],"",0,1)</f>
        <v>2 BYGNING</v>
      </c>
      <c r="D148" s="54" t="str">
        <f>_xlfn.XLOOKUP(Kravtabell[[#This Row],[3 Siffer]],Bygningsdeler[Kombinert 3],Bygningsdeler[Kombinert 2],"",0,1)</f>
        <v>23 Yttervegger</v>
      </c>
      <c r="E148" s="112" t="str">
        <f>_xlfn.XLOOKUP(Kravtabell[[#This Row],[3 sifret kode (for inntasting)
Slår opp bygningsdel]],Bygningsdeler[Siffer 3],Bygningsdeler[Kombinert 3],"FEIL",0,1)</f>
        <v>234 Vinduer, dører, porter</v>
      </c>
      <c r="F148" s="114">
        <v>234</v>
      </c>
      <c r="G148" s="54" t="s">
        <v>207</v>
      </c>
      <c r="H148" s="54"/>
      <c r="I148" s="54"/>
      <c r="J148" s="44" t="s">
        <v>29</v>
      </c>
      <c r="K148" s="44"/>
      <c r="L148" s="44"/>
      <c r="M148" s="44"/>
      <c r="N148" s="44"/>
      <c r="O148" s="44"/>
      <c r="P148" s="44"/>
      <c r="Q148" s="44"/>
      <c r="R148" s="44"/>
      <c r="S148" s="44" t="s">
        <v>29</v>
      </c>
      <c r="T148" s="44"/>
      <c r="U148" s="44"/>
      <c r="V148" s="44"/>
      <c r="W148" s="44"/>
      <c r="X148" s="44"/>
      <c r="Y148" s="44"/>
      <c r="Z148" s="44"/>
      <c r="AA148" s="44" t="s">
        <v>29</v>
      </c>
      <c r="AB148" s="43"/>
      <c r="AC148" s="43"/>
    </row>
    <row r="149" spans="2:29" s="37" customFormat="1" ht="51.65" customHeight="1" x14ac:dyDescent="0.35">
      <c r="B149" s="52">
        <v>149</v>
      </c>
      <c r="C149" s="54" t="str">
        <f>_xlfn.XLOOKUP(Kravtabell[[#This Row],[3 Siffer]],Bygningsdeler[Kombinert 3],Bygningsdeler[Kombinert 1],"",0,1)</f>
        <v>2 BYGNING</v>
      </c>
      <c r="D149" s="54" t="str">
        <f>_xlfn.XLOOKUP(Kravtabell[[#This Row],[3 Siffer]],Bygningsdeler[Kombinert 3],Bygningsdeler[Kombinert 2],"",0,1)</f>
        <v>23 Yttervegger</v>
      </c>
      <c r="E149" s="112" t="str">
        <f>_xlfn.XLOOKUP(Kravtabell[[#This Row],[3 sifret kode (for inntasting)
Slår opp bygningsdel]],Bygningsdeler[Siffer 3],Bygningsdeler[Kombinert 3],"FEIL",0,1)</f>
        <v>234 Vinduer, dører, porter</v>
      </c>
      <c r="F149" s="114">
        <v>234</v>
      </c>
      <c r="G149" s="54" t="s">
        <v>208</v>
      </c>
      <c r="H149" s="54"/>
      <c r="I149" s="54"/>
      <c r="J149" s="44" t="s">
        <v>29</v>
      </c>
      <c r="K149" s="44"/>
      <c r="L149" s="44"/>
      <c r="M149" s="44"/>
      <c r="N149" s="44"/>
      <c r="O149" s="44"/>
      <c r="P149" s="44"/>
      <c r="Q149" s="44"/>
      <c r="R149" s="44"/>
      <c r="S149" s="44"/>
      <c r="T149" s="44"/>
      <c r="U149" s="44"/>
      <c r="V149" s="44"/>
      <c r="W149" s="44"/>
      <c r="X149" s="44"/>
      <c r="Y149" s="44"/>
      <c r="Z149" s="44"/>
      <c r="AA149" s="44" t="s">
        <v>29</v>
      </c>
      <c r="AB149" s="43"/>
      <c r="AC149" s="43"/>
    </row>
    <row r="150" spans="2:29" s="37" customFormat="1" ht="29" x14ac:dyDescent="0.35">
      <c r="B150" s="52">
        <v>150</v>
      </c>
      <c r="C150" s="54" t="str">
        <f>_xlfn.XLOOKUP(Kravtabell[[#This Row],[3 Siffer]],Bygningsdeler[Kombinert 3],Bygningsdeler[Kombinert 1],"",0,1)</f>
        <v>2 BYGNING</v>
      </c>
      <c r="D150" s="54" t="str">
        <f>_xlfn.XLOOKUP(Kravtabell[[#This Row],[3 Siffer]],Bygningsdeler[Kombinert 3],Bygningsdeler[Kombinert 2],"",0,1)</f>
        <v>23 Yttervegger</v>
      </c>
      <c r="E150" s="112" t="str">
        <f>_xlfn.XLOOKUP(Kravtabell[[#This Row],[3 sifret kode (for inntasting)
Slår opp bygningsdel]],Bygningsdeler[Siffer 3],Bygningsdeler[Kombinert 3],"FEIL",0,1)</f>
        <v>234 Vinduer, dører, porter</v>
      </c>
      <c r="F150" s="114">
        <v>234</v>
      </c>
      <c r="G150" s="54" t="s">
        <v>209</v>
      </c>
      <c r="H150" s="54"/>
      <c r="I150" s="54"/>
      <c r="J150" s="44" t="s">
        <v>29</v>
      </c>
      <c r="K150" s="44"/>
      <c r="L150" s="44"/>
      <c r="M150" s="44"/>
      <c r="N150" s="44"/>
      <c r="O150" s="44"/>
      <c r="P150" s="44"/>
      <c r="Q150" s="44"/>
      <c r="R150" s="44"/>
      <c r="S150" s="44"/>
      <c r="T150" s="44"/>
      <c r="U150" s="44"/>
      <c r="V150" s="44"/>
      <c r="W150" s="44"/>
      <c r="X150" s="44"/>
      <c r="Y150" s="44"/>
      <c r="Z150" s="44"/>
      <c r="AA150" s="44" t="s">
        <v>29</v>
      </c>
      <c r="AB150" s="43"/>
      <c r="AC150" s="43"/>
    </row>
    <row r="151" spans="2:29" s="37" customFormat="1" ht="29" x14ac:dyDescent="0.35">
      <c r="B151" s="52">
        <v>151</v>
      </c>
      <c r="C151" s="54" t="str">
        <f>_xlfn.XLOOKUP(Kravtabell[[#This Row],[3 Siffer]],Bygningsdeler[Kombinert 3],Bygningsdeler[Kombinert 1],"",0,1)</f>
        <v>2 BYGNING</v>
      </c>
      <c r="D151" s="54" t="str">
        <f>_xlfn.XLOOKUP(Kravtabell[[#This Row],[3 Siffer]],Bygningsdeler[Kombinert 3],Bygningsdeler[Kombinert 2],"",0,1)</f>
        <v>23 Yttervegger</v>
      </c>
      <c r="E151" s="112" t="str">
        <f>_xlfn.XLOOKUP(Kravtabell[[#This Row],[3 sifret kode (for inntasting)
Slår opp bygningsdel]],Bygningsdeler[Siffer 3],Bygningsdeler[Kombinert 3],"FEIL",0,1)</f>
        <v>234 Vinduer, dører, porter</v>
      </c>
      <c r="F151" s="114">
        <v>234</v>
      </c>
      <c r="G151" s="54" t="s">
        <v>210</v>
      </c>
      <c r="H151" s="54"/>
      <c r="I151" s="54"/>
      <c r="J151" s="44" t="s">
        <v>29</v>
      </c>
      <c r="K151" s="44"/>
      <c r="L151" s="44"/>
      <c r="M151" s="44"/>
      <c r="N151" s="44"/>
      <c r="O151" s="44"/>
      <c r="P151" s="44"/>
      <c r="Q151" s="44"/>
      <c r="R151" s="44"/>
      <c r="S151" s="44"/>
      <c r="T151" s="44"/>
      <c r="U151" s="44"/>
      <c r="V151" s="44"/>
      <c r="W151" s="44"/>
      <c r="X151" s="44"/>
      <c r="Y151" s="44"/>
      <c r="Z151" s="44"/>
      <c r="AA151" s="44" t="s">
        <v>29</v>
      </c>
      <c r="AB151" s="43"/>
      <c r="AC151" s="43"/>
    </row>
    <row r="152" spans="2:29" s="37" customFormat="1" ht="29" x14ac:dyDescent="0.35">
      <c r="B152" s="52">
        <v>152</v>
      </c>
      <c r="C152" s="54" t="str">
        <f>_xlfn.XLOOKUP(Kravtabell[[#This Row],[3 Siffer]],Bygningsdeler[Kombinert 3],Bygningsdeler[Kombinert 1],"",0,1)</f>
        <v>2 BYGNING</v>
      </c>
      <c r="D152" s="54" t="str">
        <f>_xlfn.XLOOKUP(Kravtabell[[#This Row],[3 Siffer]],Bygningsdeler[Kombinert 3],Bygningsdeler[Kombinert 2],"",0,1)</f>
        <v>23 Yttervegger</v>
      </c>
      <c r="E152" s="112" t="str">
        <f>_xlfn.XLOOKUP(Kravtabell[[#This Row],[3 sifret kode (for inntasting)
Slår opp bygningsdel]],Bygningsdeler[Siffer 3],Bygningsdeler[Kombinert 3],"FEIL",0,1)</f>
        <v>234 Vinduer, dører, porter</v>
      </c>
      <c r="F152" s="114">
        <v>234</v>
      </c>
      <c r="G152" s="54" t="s">
        <v>211</v>
      </c>
      <c r="H152" s="54"/>
      <c r="I152" s="54"/>
      <c r="J152" s="44" t="s">
        <v>29</v>
      </c>
      <c r="K152" s="44"/>
      <c r="L152" s="44"/>
      <c r="M152" s="44"/>
      <c r="N152" s="44"/>
      <c r="O152" s="44"/>
      <c r="P152" s="44"/>
      <c r="Q152" s="44"/>
      <c r="R152" s="44"/>
      <c r="S152" s="44"/>
      <c r="T152" s="44"/>
      <c r="U152" s="44"/>
      <c r="V152" s="44"/>
      <c r="W152" s="44"/>
      <c r="X152" s="44"/>
      <c r="Y152" s="44"/>
      <c r="Z152" s="44"/>
      <c r="AA152" s="44" t="s">
        <v>29</v>
      </c>
      <c r="AB152" s="43"/>
      <c r="AC152" s="43"/>
    </row>
    <row r="153" spans="2:29" s="37" customFormat="1" ht="29" x14ac:dyDescent="0.35">
      <c r="B153" s="52">
        <v>153</v>
      </c>
      <c r="C153" s="54" t="str">
        <f>_xlfn.XLOOKUP(Kravtabell[[#This Row],[3 Siffer]],Bygningsdeler[Kombinert 3],Bygningsdeler[Kombinert 1],"",0,1)</f>
        <v>2 BYGNING</v>
      </c>
      <c r="D153" s="54" t="str">
        <f>_xlfn.XLOOKUP(Kravtabell[[#This Row],[3 Siffer]],Bygningsdeler[Kombinert 3],Bygningsdeler[Kombinert 2],"",0,1)</f>
        <v>23 Yttervegger</v>
      </c>
      <c r="E153" s="112" t="str">
        <f>_xlfn.XLOOKUP(Kravtabell[[#This Row],[3 sifret kode (for inntasting)
Slår opp bygningsdel]],Bygningsdeler[Siffer 3],Bygningsdeler[Kombinert 3],"FEIL",0,1)</f>
        <v>234 Vinduer, dører, porter</v>
      </c>
      <c r="F153" s="114">
        <v>234</v>
      </c>
      <c r="G153" s="54" t="s">
        <v>212</v>
      </c>
      <c r="H153" s="54"/>
      <c r="I153" s="54"/>
      <c r="J153" s="44" t="s">
        <v>29</v>
      </c>
      <c r="K153" s="44"/>
      <c r="L153" s="44"/>
      <c r="M153" s="44"/>
      <c r="N153" s="44"/>
      <c r="O153" s="44"/>
      <c r="P153" s="44"/>
      <c r="Q153" s="44"/>
      <c r="R153" s="44"/>
      <c r="S153" s="44"/>
      <c r="T153" s="44"/>
      <c r="U153" s="44"/>
      <c r="V153" s="44"/>
      <c r="W153" s="44"/>
      <c r="X153" s="44"/>
      <c r="Y153" s="44"/>
      <c r="Z153" s="44"/>
      <c r="AA153" s="44" t="s">
        <v>29</v>
      </c>
      <c r="AB153" s="43"/>
      <c r="AC153" s="43"/>
    </row>
    <row r="154" spans="2:29" s="37" customFormat="1" ht="29" x14ac:dyDescent="0.35">
      <c r="B154" s="52">
        <v>154</v>
      </c>
      <c r="C154" s="54" t="str">
        <f>_xlfn.XLOOKUP(Kravtabell[[#This Row],[3 Siffer]],Bygningsdeler[Kombinert 3],Bygningsdeler[Kombinert 1],"",0,1)</f>
        <v>2 BYGNING</v>
      </c>
      <c r="D154" s="54" t="str">
        <f>_xlfn.XLOOKUP(Kravtabell[[#This Row],[3 Siffer]],Bygningsdeler[Kombinert 3],Bygningsdeler[Kombinert 2],"",0,1)</f>
        <v>23 Yttervegger</v>
      </c>
      <c r="E154" s="112" t="str">
        <f>_xlfn.XLOOKUP(Kravtabell[[#This Row],[3 sifret kode (for inntasting)
Slår opp bygningsdel]],Bygningsdeler[Siffer 3],Bygningsdeler[Kombinert 3],"FEIL",0,1)</f>
        <v>234 Vinduer, dører, porter</v>
      </c>
      <c r="F154" s="114">
        <v>234</v>
      </c>
      <c r="G154" s="54" t="s">
        <v>213</v>
      </c>
      <c r="H154" s="54"/>
      <c r="I154" s="54"/>
      <c r="J154" s="44" t="s">
        <v>29</v>
      </c>
      <c r="K154" s="44"/>
      <c r="L154" s="44"/>
      <c r="M154" s="44"/>
      <c r="N154" s="44"/>
      <c r="O154" s="44"/>
      <c r="P154" s="44"/>
      <c r="Q154" s="44"/>
      <c r="R154" s="44"/>
      <c r="S154" s="44"/>
      <c r="T154" s="44"/>
      <c r="U154" s="44"/>
      <c r="V154" s="44"/>
      <c r="W154" s="44"/>
      <c r="X154" s="44"/>
      <c r="Y154" s="44"/>
      <c r="Z154" s="44"/>
      <c r="AA154" s="44" t="s">
        <v>29</v>
      </c>
      <c r="AB154" s="43"/>
      <c r="AC154" s="43"/>
    </row>
    <row r="155" spans="2:29" s="37" customFormat="1" ht="101.5" x14ac:dyDescent="0.35">
      <c r="B155" s="52">
        <v>155</v>
      </c>
      <c r="C155" s="54" t="str">
        <f>_xlfn.XLOOKUP(Kravtabell[[#This Row],[3 Siffer]],Bygningsdeler[Kombinert 3],Bygningsdeler[Kombinert 1],"",0,1)</f>
        <v>2 BYGNING</v>
      </c>
      <c r="D155" s="54" t="str">
        <f>_xlfn.XLOOKUP(Kravtabell[[#This Row],[3 Siffer]],Bygningsdeler[Kombinert 3],Bygningsdeler[Kombinert 2],"",0,1)</f>
        <v>23 Yttervegger</v>
      </c>
      <c r="E155" s="112" t="str">
        <f>_xlfn.XLOOKUP(Kravtabell[[#This Row],[3 sifret kode (for inntasting)
Slår opp bygningsdel]],Bygningsdeler[Siffer 3],Bygningsdeler[Kombinert 3],"FEIL",0,1)</f>
        <v>234 Vinduer, dører, porter</v>
      </c>
      <c r="F155" s="114">
        <v>234</v>
      </c>
      <c r="G155" s="54" t="s">
        <v>214</v>
      </c>
      <c r="H155" s="54"/>
      <c r="I155" s="54" t="s">
        <v>215</v>
      </c>
      <c r="J155" s="44" t="s">
        <v>29</v>
      </c>
      <c r="K155" s="44"/>
      <c r="L155" s="44"/>
      <c r="M155" s="44"/>
      <c r="N155" s="44"/>
      <c r="O155" s="44"/>
      <c r="P155" s="44"/>
      <c r="Q155" s="44"/>
      <c r="R155" s="44"/>
      <c r="S155" s="44"/>
      <c r="T155" s="44"/>
      <c r="U155" s="44"/>
      <c r="V155" s="44"/>
      <c r="W155" s="44"/>
      <c r="X155" s="44"/>
      <c r="Y155" s="44"/>
      <c r="Z155" s="44"/>
      <c r="AA155" s="44" t="s">
        <v>29</v>
      </c>
      <c r="AB155" s="43"/>
      <c r="AC155" s="43"/>
    </row>
    <row r="156" spans="2:29" s="37" customFormat="1" ht="29" x14ac:dyDescent="0.35">
      <c r="B156" s="52">
        <v>156</v>
      </c>
      <c r="C156" s="54" t="str">
        <f>_xlfn.XLOOKUP(Kravtabell[[#This Row],[3 Siffer]],Bygningsdeler[Kombinert 3],Bygningsdeler[Kombinert 1],"",0,1)</f>
        <v>2 BYGNING</v>
      </c>
      <c r="D156" s="54" t="str">
        <f>_xlfn.XLOOKUP(Kravtabell[[#This Row],[3 Siffer]],Bygningsdeler[Kombinert 3],Bygningsdeler[Kombinert 2],"",0,1)</f>
        <v>23 Yttervegger</v>
      </c>
      <c r="E156" s="112" t="str">
        <f>_xlfn.XLOOKUP(Kravtabell[[#This Row],[3 sifret kode (for inntasting)
Slår opp bygningsdel]],Bygningsdeler[Siffer 3],Bygningsdeler[Kombinert 3],"FEIL",0,1)</f>
        <v>234 Vinduer, dører, porter</v>
      </c>
      <c r="F156" s="114">
        <v>234</v>
      </c>
      <c r="G156" s="54" t="s">
        <v>216</v>
      </c>
      <c r="H156" s="54"/>
      <c r="I156" s="54"/>
      <c r="J156" s="44" t="s">
        <v>29</v>
      </c>
      <c r="K156" s="44"/>
      <c r="L156" s="44"/>
      <c r="M156" s="44"/>
      <c r="N156" s="44"/>
      <c r="O156" s="44"/>
      <c r="P156" s="44"/>
      <c r="Q156" s="44"/>
      <c r="R156" s="44"/>
      <c r="S156" s="44"/>
      <c r="T156" s="44"/>
      <c r="U156" s="44" t="s">
        <v>29</v>
      </c>
      <c r="V156" s="44" t="s">
        <v>29</v>
      </c>
      <c r="W156" s="44"/>
      <c r="X156" s="44"/>
      <c r="Y156" s="44"/>
      <c r="Z156" s="44"/>
      <c r="AA156" s="44"/>
      <c r="AB156" s="43"/>
      <c r="AC156" s="43"/>
    </row>
    <row r="157" spans="2:29" s="37" customFormat="1" ht="29" x14ac:dyDescent="0.35">
      <c r="B157" s="52">
        <v>157</v>
      </c>
      <c r="C157" s="54" t="str">
        <f>_xlfn.XLOOKUP(Kravtabell[[#This Row],[3 Siffer]],Bygningsdeler[Kombinert 3],Bygningsdeler[Kombinert 1],"",0,1)</f>
        <v>2 BYGNING</v>
      </c>
      <c r="D157" s="54" t="str">
        <f>_xlfn.XLOOKUP(Kravtabell[[#This Row],[3 Siffer]],Bygningsdeler[Kombinert 3],Bygningsdeler[Kombinert 2],"",0,1)</f>
        <v>23 Yttervegger</v>
      </c>
      <c r="E157" s="112" t="str">
        <f>_xlfn.XLOOKUP(Kravtabell[[#This Row],[3 sifret kode (for inntasting)
Slår opp bygningsdel]],Bygningsdeler[Siffer 3],Bygningsdeler[Kombinert 3],"FEIL",0,1)</f>
        <v>234 Vinduer, dører, porter</v>
      </c>
      <c r="F157" s="114">
        <v>234</v>
      </c>
      <c r="G157" s="54" t="s">
        <v>217</v>
      </c>
      <c r="H157" s="54"/>
      <c r="I157" s="54"/>
      <c r="J157" s="44" t="s">
        <v>29</v>
      </c>
      <c r="K157" s="44"/>
      <c r="L157" s="44"/>
      <c r="M157" s="44"/>
      <c r="N157" s="44"/>
      <c r="O157" s="44"/>
      <c r="P157" s="44"/>
      <c r="Q157" s="44"/>
      <c r="R157" s="44"/>
      <c r="S157" s="44"/>
      <c r="T157" s="44"/>
      <c r="U157" s="44"/>
      <c r="V157" s="44"/>
      <c r="W157" s="44"/>
      <c r="X157" s="44"/>
      <c r="Y157" s="44"/>
      <c r="Z157" s="44"/>
      <c r="AA157" s="44" t="s">
        <v>29</v>
      </c>
      <c r="AB157" s="239"/>
      <c r="AC157" s="44" t="s">
        <v>29</v>
      </c>
    </row>
    <row r="158" spans="2:29" s="37" customFormat="1" ht="29" x14ac:dyDescent="0.35">
      <c r="B158" s="52">
        <v>158</v>
      </c>
      <c r="C158" s="54" t="str">
        <f>_xlfn.XLOOKUP(Kravtabell[[#This Row],[3 Siffer]],Bygningsdeler[Kombinert 3],Bygningsdeler[Kombinert 1],"",0,1)</f>
        <v>2 BYGNING</v>
      </c>
      <c r="D158" s="54" t="str">
        <f>_xlfn.XLOOKUP(Kravtabell[[#This Row],[3 Siffer]],Bygningsdeler[Kombinert 3],Bygningsdeler[Kombinert 2],"",0,1)</f>
        <v>23 Yttervegger</v>
      </c>
      <c r="E158" s="112" t="str">
        <f>_xlfn.XLOOKUP(Kravtabell[[#This Row],[3 sifret kode (for inntasting)
Slår opp bygningsdel]],Bygningsdeler[Siffer 3],Bygningsdeler[Kombinert 3],"FEIL",0,1)</f>
        <v>234 Vinduer, dører, porter</v>
      </c>
      <c r="F158" s="114">
        <v>234</v>
      </c>
      <c r="G158" s="54" t="s">
        <v>218</v>
      </c>
      <c r="H158" s="54"/>
      <c r="I158" s="54"/>
      <c r="J158" s="44" t="s">
        <v>29</v>
      </c>
      <c r="K158" s="44"/>
      <c r="L158" s="44"/>
      <c r="M158" s="44"/>
      <c r="N158" s="44"/>
      <c r="O158" s="44"/>
      <c r="P158" s="44"/>
      <c r="Q158" s="44"/>
      <c r="R158" s="44"/>
      <c r="S158" s="44" t="s">
        <v>29</v>
      </c>
      <c r="T158" s="44" t="s">
        <v>29</v>
      </c>
      <c r="U158" s="44" t="s">
        <v>29</v>
      </c>
      <c r="V158" s="44"/>
      <c r="W158" s="44" t="s">
        <v>29</v>
      </c>
      <c r="X158" s="44" t="s">
        <v>29</v>
      </c>
      <c r="Y158" s="44"/>
      <c r="Z158" s="44"/>
      <c r="AA158" s="44"/>
      <c r="AB158" s="43"/>
      <c r="AC158" s="43"/>
    </row>
    <row r="159" spans="2:29" s="37" customFormat="1" ht="45" customHeight="1" x14ac:dyDescent="0.35">
      <c r="B159" s="52">
        <v>159</v>
      </c>
      <c r="C159" s="54" t="str">
        <f>_xlfn.XLOOKUP(Kravtabell[[#This Row],[3 Siffer]],Bygningsdeler[Kombinert 3],Bygningsdeler[Kombinert 1],"",0,1)</f>
        <v>2 BYGNING</v>
      </c>
      <c r="D159" s="54" t="str">
        <f>_xlfn.XLOOKUP(Kravtabell[[#This Row],[3 Siffer]],Bygningsdeler[Kombinert 3],Bygningsdeler[Kombinert 2],"",0,1)</f>
        <v>23 Yttervegger</v>
      </c>
      <c r="E159" s="112" t="str">
        <f>_xlfn.XLOOKUP(Kravtabell[[#This Row],[3 sifret kode (for inntasting)
Slår opp bygningsdel]],Bygningsdeler[Siffer 3],Bygningsdeler[Kombinert 3],"FEIL",0,1)</f>
        <v>234 Vinduer, dører, porter</v>
      </c>
      <c r="F159" s="114">
        <v>234</v>
      </c>
      <c r="G159" s="54" t="s">
        <v>219</v>
      </c>
      <c r="H159" s="54"/>
      <c r="I159" s="54"/>
      <c r="J159" s="44" t="s">
        <v>29</v>
      </c>
      <c r="K159" s="44"/>
      <c r="L159" s="44"/>
      <c r="M159" s="44"/>
      <c r="N159" s="44"/>
      <c r="O159" s="44"/>
      <c r="P159" s="44"/>
      <c r="Q159" s="44"/>
      <c r="R159" s="44"/>
      <c r="S159" s="44"/>
      <c r="T159" s="44" t="s">
        <v>29</v>
      </c>
      <c r="U159" s="44"/>
      <c r="V159" s="44"/>
      <c r="W159" s="44"/>
      <c r="X159" s="44"/>
      <c r="Y159" s="44"/>
      <c r="Z159" s="44"/>
      <c r="AA159" s="44"/>
      <c r="AB159" s="43"/>
      <c r="AC159" s="43"/>
    </row>
    <row r="160" spans="2:29" s="37" customFormat="1" ht="29" x14ac:dyDescent="0.35">
      <c r="B160" s="52">
        <v>160</v>
      </c>
      <c r="C160" s="54" t="str">
        <f>_xlfn.XLOOKUP(Kravtabell[[#This Row],[3 Siffer]],Bygningsdeler[Kombinert 3],Bygningsdeler[Kombinert 1],"",0,1)</f>
        <v>2 BYGNING</v>
      </c>
      <c r="D160" s="54" t="str">
        <f>_xlfn.XLOOKUP(Kravtabell[[#This Row],[3 Siffer]],Bygningsdeler[Kombinert 3],Bygningsdeler[Kombinert 2],"",0,1)</f>
        <v>23 Yttervegger</v>
      </c>
      <c r="E160" s="112" t="str">
        <f>_xlfn.XLOOKUP(Kravtabell[[#This Row],[3 sifret kode (for inntasting)
Slår opp bygningsdel]],Bygningsdeler[Siffer 3],Bygningsdeler[Kombinert 3],"FEIL",0,1)</f>
        <v>234 Vinduer, dører, porter</v>
      </c>
      <c r="F160" s="114">
        <v>234</v>
      </c>
      <c r="G160" s="54" t="s">
        <v>220</v>
      </c>
      <c r="H160" s="54"/>
      <c r="I160" s="54"/>
      <c r="J160" s="44" t="s">
        <v>29</v>
      </c>
      <c r="K160" s="44"/>
      <c r="L160" s="44"/>
      <c r="M160" s="44"/>
      <c r="N160" s="44"/>
      <c r="O160" s="44"/>
      <c r="P160" s="44"/>
      <c r="Q160" s="44"/>
      <c r="R160" s="44"/>
      <c r="S160" s="44"/>
      <c r="T160" s="44"/>
      <c r="U160" s="44"/>
      <c r="V160" s="44"/>
      <c r="W160" s="44"/>
      <c r="X160" s="44"/>
      <c r="Y160" s="44"/>
      <c r="Z160" s="44"/>
      <c r="AA160" s="44" t="s">
        <v>29</v>
      </c>
      <c r="AB160" s="43"/>
      <c r="AC160" s="43"/>
    </row>
    <row r="161" spans="2:29" s="37" customFormat="1" ht="61.5" customHeight="1" x14ac:dyDescent="0.35">
      <c r="B161" s="52">
        <v>161</v>
      </c>
      <c r="C161" s="54" t="str">
        <f>_xlfn.XLOOKUP(Kravtabell[[#This Row],[3 Siffer]],Bygningsdeler[Kombinert 3],Bygningsdeler[Kombinert 1],"",0,1)</f>
        <v>2 BYGNING</v>
      </c>
      <c r="D161" s="54" t="str">
        <f>_xlfn.XLOOKUP(Kravtabell[[#This Row],[3 Siffer]],Bygningsdeler[Kombinert 3],Bygningsdeler[Kombinert 2],"",0,1)</f>
        <v>23 Yttervegger</v>
      </c>
      <c r="E161" s="112" t="str">
        <f>_xlfn.XLOOKUP(Kravtabell[[#This Row],[3 sifret kode (for inntasting)
Slår opp bygningsdel]],Bygningsdeler[Siffer 3],Bygningsdeler[Kombinert 3],"FEIL",0,1)</f>
        <v>234 Vinduer, dører, porter</v>
      </c>
      <c r="F161" s="114">
        <v>234</v>
      </c>
      <c r="G161" s="54" t="s">
        <v>221</v>
      </c>
      <c r="H161" s="54"/>
      <c r="I161" s="54"/>
      <c r="J161" s="44" t="s">
        <v>29</v>
      </c>
      <c r="K161" s="44"/>
      <c r="L161" s="44"/>
      <c r="M161" s="44"/>
      <c r="N161" s="44"/>
      <c r="O161" s="44"/>
      <c r="P161" s="44" t="s">
        <v>29</v>
      </c>
      <c r="Q161" s="44"/>
      <c r="R161" s="44"/>
      <c r="S161" s="44"/>
      <c r="T161" s="44"/>
      <c r="U161" s="44"/>
      <c r="V161" s="44"/>
      <c r="W161" s="44"/>
      <c r="X161" s="44"/>
      <c r="Y161" s="44"/>
      <c r="Z161" s="44"/>
      <c r="AA161" s="44" t="s">
        <v>29</v>
      </c>
      <c r="AB161" s="43"/>
      <c r="AC161" s="43"/>
    </row>
    <row r="162" spans="2:29" s="37" customFormat="1" ht="29" x14ac:dyDescent="0.35">
      <c r="B162" s="52">
        <v>162</v>
      </c>
      <c r="C162" s="54" t="str">
        <f>_xlfn.XLOOKUP(Kravtabell[[#This Row],[3 Siffer]],Bygningsdeler[Kombinert 3],Bygningsdeler[Kombinert 1],"",0,1)</f>
        <v>2 BYGNING</v>
      </c>
      <c r="D162" s="54" t="str">
        <f>_xlfn.XLOOKUP(Kravtabell[[#This Row],[3 Siffer]],Bygningsdeler[Kombinert 3],Bygningsdeler[Kombinert 2],"",0,1)</f>
        <v>23 Yttervegger</v>
      </c>
      <c r="E162" s="112" t="str">
        <f>_xlfn.XLOOKUP(Kravtabell[[#This Row],[3 sifret kode (for inntasting)
Slår opp bygningsdel]],Bygningsdeler[Siffer 3],Bygningsdeler[Kombinert 3],"FEIL",0,1)</f>
        <v>234 Vinduer, dører, porter</v>
      </c>
      <c r="F162" s="114">
        <v>234</v>
      </c>
      <c r="G162" s="54" t="s">
        <v>222</v>
      </c>
      <c r="H162" s="54"/>
      <c r="I162" s="54"/>
      <c r="J162" s="44" t="s">
        <v>29</v>
      </c>
      <c r="K162" s="44"/>
      <c r="L162" s="44"/>
      <c r="M162" s="44"/>
      <c r="N162" s="44"/>
      <c r="O162" s="44"/>
      <c r="P162" s="44" t="s">
        <v>29</v>
      </c>
      <c r="Q162" s="44"/>
      <c r="R162" s="44"/>
      <c r="S162" s="44"/>
      <c r="T162" s="44"/>
      <c r="U162" s="44"/>
      <c r="V162" s="44"/>
      <c r="W162" s="44"/>
      <c r="X162" s="44"/>
      <c r="Y162" s="44"/>
      <c r="Z162" s="44"/>
      <c r="AA162" s="44" t="s">
        <v>29</v>
      </c>
      <c r="AB162" s="43"/>
      <c r="AC162" s="43"/>
    </row>
    <row r="163" spans="2:29" s="37" customFormat="1" ht="29" x14ac:dyDescent="0.35">
      <c r="B163" s="52">
        <v>163</v>
      </c>
      <c r="C163" s="54" t="str">
        <f>_xlfn.XLOOKUP(Kravtabell[[#This Row],[3 Siffer]],Bygningsdeler[Kombinert 3],Bygningsdeler[Kombinert 1],"",0,1)</f>
        <v>2 BYGNING</v>
      </c>
      <c r="D163" s="54" t="str">
        <f>_xlfn.XLOOKUP(Kravtabell[[#This Row],[3 Siffer]],Bygningsdeler[Kombinert 3],Bygningsdeler[Kombinert 2],"",0,1)</f>
        <v>23 Yttervegger</v>
      </c>
      <c r="E163" s="112" t="str">
        <f>_xlfn.XLOOKUP(Kravtabell[[#This Row],[3 sifret kode (for inntasting)
Slår opp bygningsdel]],Bygningsdeler[Siffer 3],Bygningsdeler[Kombinert 3],"FEIL",0,1)</f>
        <v>234 Vinduer, dører, porter</v>
      </c>
      <c r="F163" s="114">
        <v>234</v>
      </c>
      <c r="G163" s="54" t="s">
        <v>223</v>
      </c>
      <c r="H163" s="54"/>
      <c r="I163" s="54"/>
      <c r="J163" s="44" t="s">
        <v>29</v>
      </c>
      <c r="K163" s="44"/>
      <c r="L163" s="44"/>
      <c r="M163" s="44"/>
      <c r="N163" s="44"/>
      <c r="O163" s="44"/>
      <c r="P163" s="44" t="s">
        <v>29</v>
      </c>
      <c r="Q163" s="44"/>
      <c r="R163" s="44"/>
      <c r="S163" s="44"/>
      <c r="T163" s="44"/>
      <c r="U163" s="44"/>
      <c r="V163" s="44"/>
      <c r="W163" s="44"/>
      <c r="X163" s="44"/>
      <c r="Y163" s="44"/>
      <c r="Z163" s="44"/>
      <c r="AA163" s="44" t="s">
        <v>29</v>
      </c>
      <c r="AB163" s="43"/>
      <c r="AC163" s="43"/>
    </row>
    <row r="164" spans="2:29" s="37" customFormat="1" ht="29" x14ac:dyDescent="0.35">
      <c r="B164" s="52">
        <v>164</v>
      </c>
      <c r="C164" s="54" t="str">
        <f>_xlfn.XLOOKUP(Kravtabell[[#This Row],[3 Siffer]],Bygningsdeler[Kombinert 3],Bygningsdeler[Kombinert 1],"",0,1)</f>
        <v>2 BYGNING</v>
      </c>
      <c r="D164" s="54" t="str">
        <f>_xlfn.XLOOKUP(Kravtabell[[#This Row],[3 Siffer]],Bygningsdeler[Kombinert 3],Bygningsdeler[Kombinert 2],"",0,1)</f>
        <v>23 Yttervegger</v>
      </c>
      <c r="E164" s="112" t="str">
        <f>_xlfn.XLOOKUP(Kravtabell[[#This Row],[3 sifret kode (for inntasting)
Slår opp bygningsdel]],Bygningsdeler[Siffer 3],Bygningsdeler[Kombinert 3],"FEIL",0,1)</f>
        <v>234 Vinduer, dører, porter</v>
      </c>
      <c r="F164" s="114">
        <v>234</v>
      </c>
      <c r="G164" s="54" t="s">
        <v>224</v>
      </c>
      <c r="H164" s="54"/>
      <c r="I164" s="54"/>
      <c r="J164" s="44" t="s">
        <v>29</v>
      </c>
      <c r="K164" s="44"/>
      <c r="L164" s="44"/>
      <c r="M164" s="44"/>
      <c r="N164" s="44"/>
      <c r="O164" s="44"/>
      <c r="P164" s="44" t="s">
        <v>29</v>
      </c>
      <c r="Q164" s="44"/>
      <c r="R164" s="44"/>
      <c r="S164" s="44"/>
      <c r="T164" s="44"/>
      <c r="U164" s="44"/>
      <c r="V164" s="44"/>
      <c r="W164" s="44"/>
      <c r="X164" s="44"/>
      <c r="Y164" s="44"/>
      <c r="Z164" s="44"/>
      <c r="AA164" s="44" t="s">
        <v>29</v>
      </c>
      <c r="AB164" s="43"/>
      <c r="AC164" s="43"/>
    </row>
    <row r="165" spans="2:29" s="37" customFormat="1" ht="29" x14ac:dyDescent="0.35">
      <c r="B165" s="52">
        <v>165</v>
      </c>
      <c r="C165" s="54" t="str">
        <f>_xlfn.XLOOKUP(Kravtabell[[#This Row],[3 Siffer]],Bygningsdeler[Kombinert 3],Bygningsdeler[Kombinert 1],"",0,1)</f>
        <v>2 BYGNING</v>
      </c>
      <c r="D165" s="54" t="str">
        <f>_xlfn.XLOOKUP(Kravtabell[[#This Row],[3 Siffer]],Bygningsdeler[Kombinert 3],Bygningsdeler[Kombinert 2],"",0,1)</f>
        <v>23 Yttervegger</v>
      </c>
      <c r="E165" s="112" t="str">
        <f>_xlfn.XLOOKUP(Kravtabell[[#This Row],[3 sifret kode (for inntasting)
Slår opp bygningsdel]],Bygningsdeler[Siffer 3],Bygningsdeler[Kombinert 3],"FEIL",0,1)</f>
        <v>234 Vinduer, dører, porter</v>
      </c>
      <c r="F165" s="114">
        <v>234</v>
      </c>
      <c r="G165" s="54" t="s">
        <v>225</v>
      </c>
      <c r="H165" s="54"/>
      <c r="I165" s="54"/>
      <c r="J165" s="44" t="s">
        <v>29</v>
      </c>
      <c r="K165" s="44"/>
      <c r="L165" s="44"/>
      <c r="M165" s="44"/>
      <c r="N165" s="44"/>
      <c r="O165" s="44"/>
      <c r="P165" s="44" t="s">
        <v>29</v>
      </c>
      <c r="Q165" s="44"/>
      <c r="R165" s="44"/>
      <c r="S165" s="44"/>
      <c r="T165" s="44"/>
      <c r="U165" s="44"/>
      <c r="V165" s="44"/>
      <c r="W165" s="44"/>
      <c r="X165" s="44"/>
      <c r="Y165" s="44"/>
      <c r="Z165" s="44"/>
      <c r="AA165" s="44" t="s">
        <v>29</v>
      </c>
      <c r="AB165" s="43"/>
      <c r="AC165" s="43"/>
    </row>
    <row r="166" spans="2:29" s="37" customFormat="1" ht="29" x14ac:dyDescent="0.35">
      <c r="B166" s="52">
        <v>166</v>
      </c>
      <c r="C166" s="54" t="str">
        <f>_xlfn.XLOOKUP(Kravtabell[[#This Row],[3 Siffer]],Bygningsdeler[Kombinert 3],Bygningsdeler[Kombinert 1],"",0,1)</f>
        <v>2 BYGNING</v>
      </c>
      <c r="D166" s="54" t="str">
        <f>_xlfn.XLOOKUP(Kravtabell[[#This Row],[3 Siffer]],Bygningsdeler[Kombinert 3],Bygningsdeler[Kombinert 2],"",0,1)</f>
        <v>23 Yttervegger</v>
      </c>
      <c r="E166" s="112" t="str">
        <f>_xlfn.XLOOKUP(Kravtabell[[#This Row],[3 sifret kode (for inntasting)
Slår opp bygningsdel]],Bygningsdeler[Siffer 3],Bygningsdeler[Kombinert 3],"FEIL",0,1)</f>
        <v>234 Vinduer, dører, porter</v>
      </c>
      <c r="F166" s="114">
        <v>234</v>
      </c>
      <c r="G166" s="54" t="s">
        <v>226</v>
      </c>
      <c r="H166" s="54"/>
      <c r="I166" s="54"/>
      <c r="J166" s="44" t="s">
        <v>29</v>
      </c>
      <c r="K166" s="44"/>
      <c r="L166" s="44"/>
      <c r="M166" s="44"/>
      <c r="N166" s="44"/>
      <c r="O166" s="44"/>
      <c r="P166" s="44" t="s">
        <v>29</v>
      </c>
      <c r="Q166" s="44"/>
      <c r="R166" s="44"/>
      <c r="S166" s="44"/>
      <c r="T166" s="44"/>
      <c r="U166" s="44"/>
      <c r="V166" s="44"/>
      <c r="W166" s="44"/>
      <c r="X166" s="44"/>
      <c r="Y166" s="44"/>
      <c r="Z166" s="44"/>
      <c r="AA166" s="44" t="s">
        <v>29</v>
      </c>
      <c r="AB166" s="43"/>
      <c r="AC166" s="43"/>
    </row>
    <row r="167" spans="2:29" s="37" customFormat="1" ht="29" x14ac:dyDescent="0.35">
      <c r="B167" s="52">
        <v>167</v>
      </c>
      <c r="C167" s="54" t="str">
        <f>_xlfn.XLOOKUP(Kravtabell[[#This Row],[3 Siffer]],Bygningsdeler[Kombinert 3],Bygningsdeler[Kombinert 1],"",0,1)</f>
        <v>2 BYGNING</v>
      </c>
      <c r="D167" s="54" t="str">
        <f>_xlfn.XLOOKUP(Kravtabell[[#This Row],[3 Siffer]],Bygningsdeler[Kombinert 3],Bygningsdeler[Kombinert 2],"",0,1)</f>
        <v>23 Yttervegger</v>
      </c>
      <c r="E167" s="112" t="str">
        <f>_xlfn.XLOOKUP(Kravtabell[[#This Row],[3 sifret kode (for inntasting)
Slår opp bygningsdel]],Bygningsdeler[Siffer 3],Bygningsdeler[Kombinert 3],"FEIL",0,1)</f>
        <v>234 Vinduer, dører, porter</v>
      </c>
      <c r="F167" s="114">
        <v>234</v>
      </c>
      <c r="G167" s="54" t="s">
        <v>227</v>
      </c>
      <c r="H167" s="54"/>
      <c r="I167" s="54"/>
      <c r="J167" s="44" t="s">
        <v>29</v>
      </c>
      <c r="K167" s="44"/>
      <c r="L167" s="44"/>
      <c r="M167" s="44"/>
      <c r="N167" s="44"/>
      <c r="O167" s="44"/>
      <c r="P167" s="44" t="s">
        <v>29</v>
      </c>
      <c r="Q167" s="44"/>
      <c r="R167" s="44"/>
      <c r="S167" s="44"/>
      <c r="T167" s="44"/>
      <c r="U167" s="44"/>
      <c r="V167" s="44"/>
      <c r="W167" s="44"/>
      <c r="X167" s="44"/>
      <c r="Y167" s="44"/>
      <c r="Z167" s="44"/>
      <c r="AA167" s="44" t="s">
        <v>29</v>
      </c>
      <c r="AB167" s="43"/>
      <c r="AC167" s="43"/>
    </row>
    <row r="168" spans="2:29" s="37" customFormat="1" ht="29" x14ac:dyDescent="0.35">
      <c r="B168" s="52">
        <v>168</v>
      </c>
      <c r="C168" s="54" t="str">
        <f>_xlfn.XLOOKUP(Kravtabell[[#This Row],[3 Siffer]],Bygningsdeler[Kombinert 3],Bygningsdeler[Kombinert 1],"",0,1)</f>
        <v>2 BYGNING</v>
      </c>
      <c r="D168" s="54" t="str">
        <f>_xlfn.XLOOKUP(Kravtabell[[#This Row],[3 Siffer]],Bygningsdeler[Kombinert 3],Bygningsdeler[Kombinert 2],"",0,1)</f>
        <v>23 Yttervegger</v>
      </c>
      <c r="E168" s="112" t="str">
        <f>_xlfn.XLOOKUP(Kravtabell[[#This Row],[3 sifret kode (for inntasting)
Slår opp bygningsdel]],Bygningsdeler[Siffer 3],Bygningsdeler[Kombinert 3],"FEIL",0,1)</f>
        <v>234 Vinduer, dører, porter</v>
      </c>
      <c r="F168" s="114">
        <v>234</v>
      </c>
      <c r="G168" s="54" t="s">
        <v>228</v>
      </c>
      <c r="H168" s="54"/>
      <c r="I168" s="54"/>
      <c r="J168" s="44" t="s">
        <v>29</v>
      </c>
      <c r="K168" s="44"/>
      <c r="L168" s="44"/>
      <c r="M168" s="44"/>
      <c r="N168" s="44"/>
      <c r="O168" s="44"/>
      <c r="P168" s="44" t="s">
        <v>29</v>
      </c>
      <c r="Q168" s="44"/>
      <c r="R168" s="44"/>
      <c r="S168" s="44"/>
      <c r="T168" s="44"/>
      <c r="U168" s="44"/>
      <c r="V168" s="44"/>
      <c r="W168" s="44"/>
      <c r="X168" s="44"/>
      <c r="Y168" s="44"/>
      <c r="Z168" s="44"/>
      <c r="AA168" s="44" t="s">
        <v>29</v>
      </c>
      <c r="AB168" s="43"/>
      <c r="AC168" s="43"/>
    </row>
    <row r="169" spans="2:29" s="37" customFormat="1" ht="29" x14ac:dyDescent="0.35">
      <c r="B169" s="52">
        <v>169</v>
      </c>
      <c r="C169" s="54" t="str">
        <f>_xlfn.XLOOKUP(Kravtabell[[#This Row],[3 Siffer]],Bygningsdeler[Kombinert 3],Bygningsdeler[Kombinert 1],"",0,1)</f>
        <v>2 BYGNING</v>
      </c>
      <c r="D169" s="54" t="str">
        <f>_xlfn.XLOOKUP(Kravtabell[[#This Row],[3 Siffer]],Bygningsdeler[Kombinert 3],Bygningsdeler[Kombinert 2],"",0,1)</f>
        <v>23 Yttervegger</v>
      </c>
      <c r="E169" s="112" t="str">
        <f>_xlfn.XLOOKUP(Kravtabell[[#This Row],[3 sifret kode (for inntasting)
Slår opp bygningsdel]],Bygningsdeler[Siffer 3],Bygningsdeler[Kombinert 3],"FEIL",0,1)</f>
        <v>234 Vinduer, dører, porter</v>
      </c>
      <c r="F169" s="114">
        <v>234</v>
      </c>
      <c r="G169" s="54" t="s">
        <v>229</v>
      </c>
      <c r="H169" s="54"/>
      <c r="I169" s="54"/>
      <c r="J169" s="44" t="s">
        <v>29</v>
      </c>
      <c r="K169" s="44"/>
      <c r="L169" s="44"/>
      <c r="M169" s="44"/>
      <c r="N169" s="44"/>
      <c r="O169" s="44"/>
      <c r="P169" s="44" t="s">
        <v>29</v>
      </c>
      <c r="Q169" s="44"/>
      <c r="R169" s="44"/>
      <c r="S169" s="44"/>
      <c r="T169" s="44"/>
      <c r="U169" s="44"/>
      <c r="V169" s="44"/>
      <c r="W169" s="44"/>
      <c r="X169" s="44"/>
      <c r="Y169" s="44"/>
      <c r="Z169" s="44"/>
      <c r="AA169" s="44" t="s">
        <v>29</v>
      </c>
      <c r="AB169" s="43"/>
      <c r="AC169" s="43"/>
    </row>
    <row r="170" spans="2:29" s="37" customFormat="1" ht="29" x14ac:dyDescent="0.35">
      <c r="B170" s="52">
        <v>170</v>
      </c>
      <c r="C170" s="54" t="str">
        <f>_xlfn.XLOOKUP(Kravtabell[[#This Row],[3 Siffer]],Bygningsdeler[Kombinert 3],Bygningsdeler[Kombinert 1],"",0,1)</f>
        <v>2 BYGNING</v>
      </c>
      <c r="D170" s="54" t="str">
        <f>_xlfn.XLOOKUP(Kravtabell[[#This Row],[3 Siffer]],Bygningsdeler[Kombinert 3],Bygningsdeler[Kombinert 2],"",0,1)</f>
        <v>23 Yttervegger</v>
      </c>
      <c r="E170" s="112" t="str">
        <f>_xlfn.XLOOKUP(Kravtabell[[#This Row],[3 sifret kode (for inntasting)
Slår opp bygningsdel]],Bygningsdeler[Siffer 3],Bygningsdeler[Kombinert 3],"FEIL",0,1)</f>
        <v>234 Vinduer, dører, porter</v>
      </c>
      <c r="F170" s="114">
        <v>234</v>
      </c>
      <c r="G170" s="54" t="s">
        <v>230</v>
      </c>
      <c r="H170" s="54"/>
      <c r="I170" s="54"/>
      <c r="J170" s="44" t="s">
        <v>29</v>
      </c>
      <c r="K170" s="44"/>
      <c r="L170" s="44"/>
      <c r="M170" s="44"/>
      <c r="N170" s="44"/>
      <c r="O170" s="44"/>
      <c r="P170" s="44" t="s">
        <v>29</v>
      </c>
      <c r="Q170" s="44"/>
      <c r="R170" s="44"/>
      <c r="S170" s="44"/>
      <c r="T170" s="44"/>
      <c r="U170" s="44"/>
      <c r="V170" s="44"/>
      <c r="W170" s="44"/>
      <c r="X170" s="44"/>
      <c r="Y170" s="44"/>
      <c r="Z170" s="44"/>
      <c r="AA170" s="44" t="s">
        <v>29</v>
      </c>
      <c r="AB170" s="43"/>
      <c r="AC170" s="43"/>
    </row>
    <row r="171" spans="2:29" s="37" customFormat="1" ht="29" x14ac:dyDescent="0.35">
      <c r="B171" s="52">
        <v>171</v>
      </c>
      <c r="C171" s="54" t="str">
        <f>_xlfn.XLOOKUP(Kravtabell[[#This Row],[3 Siffer]],Bygningsdeler[Kombinert 3],Bygningsdeler[Kombinert 1],"",0,1)</f>
        <v>2 BYGNING</v>
      </c>
      <c r="D171" s="54" t="str">
        <f>_xlfn.XLOOKUP(Kravtabell[[#This Row],[3 Siffer]],Bygningsdeler[Kombinert 3],Bygningsdeler[Kombinert 2],"",0,1)</f>
        <v>23 Yttervegger</v>
      </c>
      <c r="E171" s="112" t="str">
        <f>_xlfn.XLOOKUP(Kravtabell[[#This Row],[3 sifret kode (for inntasting)
Slår opp bygningsdel]],Bygningsdeler[Siffer 3],Bygningsdeler[Kombinert 3],"FEIL",0,1)</f>
        <v>234 Vinduer, dører, porter</v>
      </c>
      <c r="F171" s="114">
        <v>234</v>
      </c>
      <c r="G171" s="54" t="s">
        <v>231</v>
      </c>
      <c r="H171" s="54"/>
      <c r="I171" s="54"/>
      <c r="J171" s="44" t="s">
        <v>29</v>
      </c>
      <c r="K171" s="44"/>
      <c r="L171" s="44"/>
      <c r="M171" s="44"/>
      <c r="N171" s="44"/>
      <c r="O171" s="44"/>
      <c r="P171" s="44" t="s">
        <v>29</v>
      </c>
      <c r="Q171" s="44"/>
      <c r="R171" s="44"/>
      <c r="S171" s="44" t="s">
        <v>29</v>
      </c>
      <c r="T171" s="44"/>
      <c r="U171" s="44"/>
      <c r="V171" s="44"/>
      <c r="W171" s="44"/>
      <c r="X171" s="44"/>
      <c r="Y171" s="44"/>
      <c r="Z171" s="44"/>
      <c r="AA171" s="44" t="s">
        <v>29</v>
      </c>
      <c r="AB171" s="43"/>
      <c r="AC171" s="43"/>
    </row>
    <row r="172" spans="2:29" s="37" customFormat="1" ht="26.15" customHeight="1" x14ac:dyDescent="0.35">
      <c r="B172" s="52">
        <v>172</v>
      </c>
      <c r="C172" s="54" t="str">
        <f>_xlfn.XLOOKUP(Kravtabell[[#This Row],[3 Siffer]],Bygningsdeler[Kombinert 3],Bygningsdeler[Kombinert 1],"",0,1)</f>
        <v>2 BYGNING</v>
      </c>
      <c r="D172" s="54" t="str">
        <f>_xlfn.XLOOKUP(Kravtabell[[#This Row],[3 Siffer]],Bygningsdeler[Kombinert 3],Bygningsdeler[Kombinert 2],"",0,1)</f>
        <v>23 Yttervegger</v>
      </c>
      <c r="E172" s="112" t="str">
        <f>_xlfn.XLOOKUP(Kravtabell[[#This Row],[3 sifret kode (for inntasting)
Slår opp bygningsdel]],Bygningsdeler[Siffer 3],Bygningsdeler[Kombinert 3],"FEIL",0,1)</f>
        <v>234 Vinduer, dører, porter</v>
      </c>
      <c r="F172" s="114">
        <v>234</v>
      </c>
      <c r="G172" s="54" t="s">
        <v>232</v>
      </c>
      <c r="H172" s="54"/>
      <c r="I172" s="54"/>
      <c r="J172" s="44" t="s">
        <v>29</v>
      </c>
      <c r="K172" s="44"/>
      <c r="L172" s="44"/>
      <c r="M172" s="44"/>
      <c r="N172" s="44"/>
      <c r="O172" s="44"/>
      <c r="P172" s="44" t="s">
        <v>29</v>
      </c>
      <c r="Q172" s="44"/>
      <c r="R172" s="44"/>
      <c r="S172" s="44" t="s">
        <v>29</v>
      </c>
      <c r="T172" s="44"/>
      <c r="U172" s="44"/>
      <c r="V172" s="44"/>
      <c r="W172" s="44"/>
      <c r="X172" s="44"/>
      <c r="Y172" s="44"/>
      <c r="Z172" s="44"/>
      <c r="AA172" s="44" t="s">
        <v>29</v>
      </c>
      <c r="AB172" s="43"/>
      <c r="AC172" s="43"/>
    </row>
    <row r="173" spans="2:29" s="37" customFormat="1" ht="29" x14ac:dyDescent="0.35">
      <c r="B173" s="52">
        <v>173</v>
      </c>
      <c r="C173" s="54" t="str">
        <f>_xlfn.XLOOKUP(Kravtabell[[#This Row],[3 Siffer]],Bygningsdeler[Kombinert 3],Bygningsdeler[Kombinert 1],"",0,1)</f>
        <v>2 BYGNING</v>
      </c>
      <c r="D173" s="54" t="str">
        <f>_xlfn.XLOOKUP(Kravtabell[[#This Row],[3 Siffer]],Bygningsdeler[Kombinert 3],Bygningsdeler[Kombinert 2],"",0,1)</f>
        <v>23 Yttervegger</v>
      </c>
      <c r="E173" s="112" t="str">
        <f>_xlfn.XLOOKUP(Kravtabell[[#This Row],[3 sifret kode (for inntasting)
Slår opp bygningsdel]],Bygningsdeler[Siffer 3],Bygningsdeler[Kombinert 3],"FEIL",0,1)</f>
        <v>234 Vinduer, dører, porter</v>
      </c>
      <c r="F173" s="114">
        <v>234</v>
      </c>
      <c r="G173" s="54" t="s">
        <v>233</v>
      </c>
      <c r="H173" s="54"/>
      <c r="I173" s="54"/>
      <c r="J173" s="44" t="s">
        <v>29</v>
      </c>
      <c r="K173" s="44"/>
      <c r="L173" s="44"/>
      <c r="M173" s="44"/>
      <c r="N173" s="44"/>
      <c r="O173" s="44"/>
      <c r="P173" s="44" t="s">
        <v>29</v>
      </c>
      <c r="Q173" s="44"/>
      <c r="R173" s="44"/>
      <c r="S173" s="44"/>
      <c r="T173" s="44"/>
      <c r="U173" s="44"/>
      <c r="V173" s="44"/>
      <c r="W173" s="44"/>
      <c r="X173" s="44"/>
      <c r="Y173" s="44"/>
      <c r="Z173" s="44"/>
      <c r="AA173" s="44" t="s">
        <v>29</v>
      </c>
      <c r="AB173" s="43"/>
      <c r="AC173" s="43"/>
    </row>
    <row r="174" spans="2:29" s="37" customFormat="1" ht="29" x14ac:dyDescent="0.35">
      <c r="B174" s="52">
        <v>174</v>
      </c>
      <c r="C174" s="54" t="str">
        <f>_xlfn.XLOOKUP(Kravtabell[[#This Row],[3 Siffer]],Bygningsdeler[Kombinert 3],Bygningsdeler[Kombinert 1],"",0,1)</f>
        <v>2 BYGNING</v>
      </c>
      <c r="D174" s="54" t="str">
        <f>_xlfn.XLOOKUP(Kravtabell[[#This Row],[3 Siffer]],Bygningsdeler[Kombinert 3],Bygningsdeler[Kombinert 2],"",0,1)</f>
        <v>23 Yttervegger</v>
      </c>
      <c r="E174" s="112" t="str">
        <f>_xlfn.XLOOKUP(Kravtabell[[#This Row],[3 sifret kode (for inntasting)
Slår opp bygningsdel]],Bygningsdeler[Siffer 3],Bygningsdeler[Kombinert 3],"FEIL",0,1)</f>
        <v>234 Vinduer, dører, porter</v>
      </c>
      <c r="F174" s="114">
        <v>234</v>
      </c>
      <c r="G174" s="54" t="s">
        <v>234</v>
      </c>
      <c r="H174" s="54"/>
      <c r="I174" s="54"/>
      <c r="J174" s="44" t="s">
        <v>29</v>
      </c>
      <c r="K174" s="44"/>
      <c r="L174" s="44"/>
      <c r="M174" s="44"/>
      <c r="N174" s="44"/>
      <c r="O174" s="44"/>
      <c r="P174" s="44" t="s">
        <v>29</v>
      </c>
      <c r="Q174" s="44"/>
      <c r="R174" s="44"/>
      <c r="S174" s="44"/>
      <c r="T174" s="44"/>
      <c r="U174" s="44"/>
      <c r="V174" s="44"/>
      <c r="W174" s="44"/>
      <c r="X174" s="44"/>
      <c r="Y174" s="44"/>
      <c r="Z174" s="44"/>
      <c r="AA174" s="44" t="s">
        <v>29</v>
      </c>
      <c r="AB174" s="43"/>
      <c r="AC174" s="43"/>
    </row>
    <row r="175" spans="2:29" s="37" customFormat="1" ht="29" x14ac:dyDescent="0.35">
      <c r="B175" s="52">
        <v>175</v>
      </c>
      <c r="C175" s="54" t="str">
        <f>_xlfn.XLOOKUP(Kravtabell[[#This Row],[3 Siffer]],Bygningsdeler[Kombinert 3],Bygningsdeler[Kombinert 1],"",0,1)</f>
        <v>2 BYGNING</v>
      </c>
      <c r="D175" s="54" t="str">
        <f>_xlfn.XLOOKUP(Kravtabell[[#This Row],[3 Siffer]],Bygningsdeler[Kombinert 3],Bygningsdeler[Kombinert 2],"",0,1)</f>
        <v>23 Yttervegger</v>
      </c>
      <c r="E175" s="112" t="str">
        <f>_xlfn.XLOOKUP(Kravtabell[[#This Row],[3 sifret kode (for inntasting)
Slår opp bygningsdel]],Bygningsdeler[Siffer 3],Bygningsdeler[Kombinert 3],"FEIL",0,1)</f>
        <v>234 Vinduer, dører, porter</v>
      </c>
      <c r="F175" s="114">
        <v>234</v>
      </c>
      <c r="G175" s="54" t="s">
        <v>235</v>
      </c>
      <c r="H175" s="54"/>
      <c r="I175" s="54"/>
      <c r="J175" s="44" t="s">
        <v>29</v>
      </c>
      <c r="K175" s="44"/>
      <c r="L175" s="44"/>
      <c r="M175" s="44"/>
      <c r="N175" s="44"/>
      <c r="O175" s="44"/>
      <c r="P175" s="44" t="s">
        <v>29</v>
      </c>
      <c r="Q175" s="44"/>
      <c r="R175" s="44"/>
      <c r="S175" s="44"/>
      <c r="T175" s="44"/>
      <c r="U175" s="44"/>
      <c r="V175" s="44"/>
      <c r="W175" s="44"/>
      <c r="X175" s="44"/>
      <c r="Y175" s="44"/>
      <c r="Z175" s="44"/>
      <c r="AA175" s="44" t="s">
        <v>29</v>
      </c>
      <c r="AB175" s="43"/>
      <c r="AC175" s="43"/>
    </row>
    <row r="176" spans="2:29" s="37" customFormat="1" ht="29" x14ac:dyDescent="0.35">
      <c r="B176" s="52">
        <v>176</v>
      </c>
      <c r="C176" s="54" t="str">
        <f>_xlfn.XLOOKUP(Kravtabell[[#This Row],[3 Siffer]],Bygningsdeler[Kombinert 3],Bygningsdeler[Kombinert 1],"",0,1)</f>
        <v>2 BYGNING</v>
      </c>
      <c r="D176" s="54" t="str">
        <f>_xlfn.XLOOKUP(Kravtabell[[#This Row],[3 Siffer]],Bygningsdeler[Kombinert 3],Bygningsdeler[Kombinert 2],"",0,1)</f>
        <v>23 Yttervegger</v>
      </c>
      <c r="E176" s="112" t="str">
        <f>_xlfn.XLOOKUP(Kravtabell[[#This Row],[3 sifret kode (for inntasting)
Slår opp bygningsdel]],Bygningsdeler[Siffer 3],Bygningsdeler[Kombinert 3],"FEIL",0,1)</f>
        <v>234 Vinduer, dører, porter</v>
      </c>
      <c r="F176" s="114">
        <v>234</v>
      </c>
      <c r="G176" s="54" t="s">
        <v>236</v>
      </c>
      <c r="H176" s="54"/>
      <c r="I176" s="54"/>
      <c r="J176" s="44" t="s">
        <v>29</v>
      </c>
      <c r="K176" s="44"/>
      <c r="L176" s="44"/>
      <c r="M176" s="44"/>
      <c r="N176" s="44"/>
      <c r="O176" s="44"/>
      <c r="P176" s="44" t="s">
        <v>29</v>
      </c>
      <c r="Q176" s="44"/>
      <c r="R176" s="44"/>
      <c r="S176" s="44"/>
      <c r="T176" s="44"/>
      <c r="U176" s="44"/>
      <c r="V176" s="44"/>
      <c r="W176" s="44"/>
      <c r="X176" s="44"/>
      <c r="Y176" s="44"/>
      <c r="Z176" s="44"/>
      <c r="AA176" s="44" t="s">
        <v>29</v>
      </c>
      <c r="AB176" s="43"/>
      <c r="AC176" s="43"/>
    </row>
    <row r="177" spans="2:29" s="37" customFormat="1" x14ac:dyDescent="0.35">
      <c r="B177" s="52">
        <v>177</v>
      </c>
      <c r="C177" s="54" t="str">
        <f>_xlfn.XLOOKUP(Kravtabell[[#This Row],[3 Siffer]],Bygningsdeler[Kombinert 3],Bygningsdeler[Kombinert 1],"",0,1)</f>
        <v>2 BYGNING</v>
      </c>
      <c r="D177" s="54" t="str">
        <f>_xlfn.XLOOKUP(Kravtabell[[#This Row],[3 Siffer]],Bygningsdeler[Kombinert 3],Bygningsdeler[Kombinert 2],"",0,1)</f>
        <v>26 Yttertak</v>
      </c>
      <c r="E177" s="112" t="s">
        <v>237</v>
      </c>
      <c r="F177" s="114">
        <v>234</v>
      </c>
      <c r="G177" s="54" t="s">
        <v>238</v>
      </c>
      <c r="H177" s="54"/>
      <c r="I177" s="54"/>
      <c r="J177" s="44" t="s">
        <v>29</v>
      </c>
      <c r="K177" s="44"/>
      <c r="L177" s="44" t="s">
        <v>29</v>
      </c>
      <c r="M177" s="44"/>
      <c r="N177" s="44"/>
      <c r="O177" s="44"/>
      <c r="P177" s="44" t="s">
        <v>29</v>
      </c>
      <c r="Q177" s="44"/>
      <c r="R177" s="44"/>
      <c r="S177" s="44" t="s">
        <v>29</v>
      </c>
      <c r="T177" s="44"/>
      <c r="U177" s="44"/>
      <c r="V177" s="44"/>
      <c r="W177" s="44"/>
      <c r="X177" s="44"/>
      <c r="Y177" s="44"/>
      <c r="Z177" s="44"/>
      <c r="AA177" s="44" t="s">
        <v>29</v>
      </c>
      <c r="AB177" s="43"/>
      <c r="AC177" s="51"/>
    </row>
    <row r="178" spans="2:29" s="37" customFormat="1" ht="29" x14ac:dyDescent="0.35">
      <c r="B178" s="52">
        <v>178</v>
      </c>
      <c r="C178" s="54" t="str">
        <f>_xlfn.XLOOKUP(Kravtabell[[#This Row],[3 Siffer]],Bygningsdeler[Kombinert 3],Bygningsdeler[Kombinert 1],"",0,1)</f>
        <v>2 BYGNING</v>
      </c>
      <c r="D178" s="54" t="str">
        <f>_xlfn.XLOOKUP(Kravtabell[[#This Row],[3 Siffer]],Bygningsdeler[Kombinert 3],Bygningsdeler[Kombinert 2],"",0,1)</f>
        <v>23 Yttervegger</v>
      </c>
      <c r="E178" s="112" t="str">
        <f>_xlfn.XLOOKUP(Kravtabell[[#This Row],[3 sifret kode (for inntasting)
Slår opp bygningsdel]],Bygningsdeler[Siffer 3],Bygningsdeler[Kombinert 3],"FEIL",0,1)</f>
        <v>234 Vinduer, dører, porter</v>
      </c>
      <c r="F178" s="114">
        <v>234</v>
      </c>
      <c r="G178" s="54" t="s">
        <v>239</v>
      </c>
      <c r="H178" s="54"/>
      <c r="I178" s="54"/>
      <c r="J178" s="44" t="s">
        <v>29</v>
      </c>
      <c r="K178" s="44"/>
      <c r="L178" s="44" t="s">
        <v>29</v>
      </c>
      <c r="M178" s="44"/>
      <c r="N178" s="44"/>
      <c r="O178" s="44"/>
      <c r="P178" s="44" t="s">
        <v>29</v>
      </c>
      <c r="Q178" s="44"/>
      <c r="R178" s="44"/>
      <c r="S178" s="44"/>
      <c r="T178" s="44"/>
      <c r="U178" s="44"/>
      <c r="V178" s="44"/>
      <c r="W178" s="44"/>
      <c r="X178" s="44"/>
      <c r="Y178" s="44"/>
      <c r="Z178" s="44"/>
      <c r="AA178" s="44" t="s">
        <v>29</v>
      </c>
      <c r="AB178" s="43"/>
      <c r="AC178" s="43"/>
    </row>
    <row r="179" spans="2:29" s="37" customFormat="1" ht="29" x14ac:dyDescent="0.35">
      <c r="B179" s="52">
        <v>179</v>
      </c>
      <c r="C179" s="54" t="str">
        <f>_xlfn.XLOOKUP(Kravtabell[[#This Row],[3 Siffer]],Bygningsdeler[Kombinert 3],Bygningsdeler[Kombinert 1],"",0,1)</f>
        <v>2 BYGNING</v>
      </c>
      <c r="D179" s="54" t="str">
        <f>_xlfn.XLOOKUP(Kravtabell[[#This Row],[3 Siffer]],Bygningsdeler[Kombinert 3],Bygningsdeler[Kombinert 2],"",0,1)</f>
        <v>23 Yttervegger</v>
      </c>
      <c r="E179" s="112" t="str">
        <f>_xlfn.XLOOKUP(Kravtabell[[#This Row],[3 sifret kode (for inntasting)
Slår opp bygningsdel]],Bygningsdeler[Siffer 3],Bygningsdeler[Kombinert 3],"FEIL",0,1)</f>
        <v>234 Vinduer, dører, porter</v>
      </c>
      <c r="F179" s="114">
        <v>234</v>
      </c>
      <c r="G179" s="54" t="s">
        <v>240</v>
      </c>
      <c r="H179" s="54"/>
      <c r="I179" s="54"/>
      <c r="J179" s="44" t="s">
        <v>29</v>
      </c>
      <c r="K179" s="44"/>
      <c r="L179" s="44" t="s">
        <v>29</v>
      </c>
      <c r="M179" s="44"/>
      <c r="N179" s="44"/>
      <c r="O179" s="44"/>
      <c r="P179" s="44" t="s">
        <v>29</v>
      </c>
      <c r="Q179" s="44"/>
      <c r="R179" s="44"/>
      <c r="S179" s="44"/>
      <c r="T179" s="44"/>
      <c r="U179" s="44"/>
      <c r="V179" s="44"/>
      <c r="W179" s="44"/>
      <c r="X179" s="44"/>
      <c r="Y179" s="44"/>
      <c r="Z179" s="44"/>
      <c r="AA179" s="44" t="s">
        <v>29</v>
      </c>
      <c r="AB179" s="43"/>
      <c r="AC179" s="43"/>
    </row>
    <row r="180" spans="2:29" s="37" customFormat="1" ht="29" x14ac:dyDescent="0.35">
      <c r="B180" s="52">
        <v>180</v>
      </c>
      <c r="C180" s="54" t="str">
        <f>_xlfn.XLOOKUP(Kravtabell[[#This Row],[3 Siffer]],Bygningsdeler[Kombinert 3],Bygningsdeler[Kombinert 1],"",0,1)</f>
        <v>2 BYGNING</v>
      </c>
      <c r="D180" s="54" t="str">
        <f>_xlfn.XLOOKUP(Kravtabell[[#This Row],[3 Siffer]],Bygningsdeler[Kombinert 3],Bygningsdeler[Kombinert 2],"",0,1)</f>
        <v>23 Yttervegger</v>
      </c>
      <c r="E180" s="112" t="str">
        <f>_xlfn.XLOOKUP(Kravtabell[[#This Row],[3 sifret kode (for inntasting)
Slår opp bygningsdel]],Bygningsdeler[Siffer 3],Bygningsdeler[Kombinert 3],"FEIL",0,1)</f>
        <v>234 Vinduer, dører, porter</v>
      </c>
      <c r="F180" s="114">
        <v>234</v>
      </c>
      <c r="G180" s="54" t="s">
        <v>241</v>
      </c>
      <c r="H180" s="54"/>
      <c r="I180" s="54"/>
      <c r="J180" s="44" t="s">
        <v>29</v>
      </c>
      <c r="K180" s="44"/>
      <c r="L180" s="44" t="s">
        <v>29</v>
      </c>
      <c r="M180" s="44"/>
      <c r="N180" s="44"/>
      <c r="O180" s="44" t="s">
        <v>29</v>
      </c>
      <c r="P180" s="44" t="s">
        <v>29</v>
      </c>
      <c r="Q180" s="44"/>
      <c r="R180" s="44"/>
      <c r="S180" s="44"/>
      <c r="T180" s="44"/>
      <c r="U180" s="44"/>
      <c r="V180" s="44" t="s">
        <v>29</v>
      </c>
      <c r="W180" s="44"/>
      <c r="X180" s="44"/>
      <c r="Y180" s="44"/>
      <c r="Z180" s="44"/>
      <c r="AA180" s="44"/>
      <c r="AB180" s="43"/>
      <c r="AC180" s="43"/>
    </row>
    <row r="181" spans="2:29" s="37" customFormat="1" ht="29" x14ac:dyDescent="0.35">
      <c r="B181" s="52">
        <v>181</v>
      </c>
      <c r="C181" s="54" t="str">
        <f>_xlfn.XLOOKUP(Kravtabell[[#This Row],[3 Siffer]],Bygningsdeler[Kombinert 3],Bygningsdeler[Kombinert 1],"",0,1)</f>
        <v>2 BYGNING</v>
      </c>
      <c r="D181" s="54" t="str">
        <f>_xlfn.XLOOKUP(Kravtabell[[#This Row],[3 Siffer]],Bygningsdeler[Kombinert 3],Bygningsdeler[Kombinert 2],"",0,1)</f>
        <v>23 Yttervegger</v>
      </c>
      <c r="E181" s="112" t="str">
        <f>_xlfn.XLOOKUP(Kravtabell[[#This Row],[3 sifret kode (for inntasting)
Slår opp bygningsdel]],Bygningsdeler[Siffer 3],Bygningsdeler[Kombinert 3],"FEIL",0,1)</f>
        <v>234 Vinduer, dører, porter</v>
      </c>
      <c r="F181" s="114">
        <v>234</v>
      </c>
      <c r="G181" s="54" t="s">
        <v>242</v>
      </c>
      <c r="H181" s="54"/>
      <c r="I181" s="54" t="s">
        <v>243</v>
      </c>
      <c r="J181" s="44" t="s">
        <v>29</v>
      </c>
      <c r="K181" s="44"/>
      <c r="L181" s="44"/>
      <c r="M181" s="44"/>
      <c r="N181" s="44"/>
      <c r="O181" s="44" t="s">
        <v>29</v>
      </c>
      <c r="P181" s="44" t="s">
        <v>29</v>
      </c>
      <c r="Q181" s="44"/>
      <c r="R181" s="44"/>
      <c r="S181" s="44"/>
      <c r="T181" s="44"/>
      <c r="U181" s="44"/>
      <c r="V181" s="44"/>
      <c r="W181" s="44"/>
      <c r="X181" s="44"/>
      <c r="Y181" s="44"/>
      <c r="Z181" s="44"/>
      <c r="AA181" s="44" t="s">
        <v>29</v>
      </c>
      <c r="AB181" s="43"/>
      <c r="AC181" s="43"/>
    </row>
    <row r="182" spans="2:29" s="37" customFormat="1" ht="29" x14ac:dyDescent="0.35">
      <c r="B182" s="52">
        <v>182</v>
      </c>
      <c r="C182" s="54" t="str">
        <f>_xlfn.XLOOKUP(Kravtabell[[#This Row],[3 Siffer]],Bygningsdeler[Kombinert 3],Bygningsdeler[Kombinert 1],"",0,1)</f>
        <v>2 BYGNING</v>
      </c>
      <c r="D182" s="54" t="str">
        <f>_xlfn.XLOOKUP(Kravtabell[[#This Row],[3 Siffer]],Bygningsdeler[Kombinert 3],Bygningsdeler[Kombinert 2],"",0,1)</f>
        <v>23 Yttervegger</v>
      </c>
      <c r="E182" s="112" t="str">
        <f>_xlfn.XLOOKUP(Kravtabell[[#This Row],[3 sifret kode (for inntasting)
Slår opp bygningsdel]],Bygningsdeler[Siffer 3],Bygningsdeler[Kombinert 3],"FEIL",0,1)</f>
        <v>234 Vinduer, dører, porter</v>
      </c>
      <c r="F182" s="114">
        <v>234</v>
      </c>
      <c r="G182" s="54" t="s">
        <v>244</v>
      </c>
      <c r="H182" s="54"/>
      <c r="I182" s="54"/>
      <c r="J182" s="44" t="s">
        <v>29</v>
      </c>
      <c r="K182" s="44"/>
      <c r="L182" s="44" t="s">
        <v>29</v>
      </c>
      <c r="M182" s="44"/>
      <c r="N182" s="44"/>
      <c r="O182" s="44" t="s">
        <v>29</v>
      </c>
      <c r="P182" s="44" t="s">
        <v>29</v>
      </c>
      <c r="Q182" s="44"/>
      <c r="R182" s="44"/>
      <c r="S182" s="44"/>
      <c r="T182" s="44"/>
      <c r="U182" s="44"/>
      <c r="V182" s="44" t="s">
        <v>29</v>
      </c>
      <c r="W182" s="44"/>
      <c r="X182" s="44"/>
      <c r="Y182" s="44"/>
      <c r="Z182" s="44"/>
      <c r="AA182" s="44"/>
      <c r="AB182" s="43"/>
      <c r="AC182" s="43"/>
    </row>
    <row r="183" spans="2:29" s="37" customFormat="1" ht="29" x14ac:dyDescent="0.35">
      <c r="B183" s="52">
        <v>183</v>
      </c>
      <c r="C183" s="54" t="str">
        <f>_xlfn.XLOOKUP(Kravtabell[[#This Row],[3 Siffer]],Bygningsdeler[Kombinert 3],Bygningsdeler[Kombinert 1],"",0,1)</f>
        <v>2 BYGNING</v>
      </c>
      <c r="D183" s="54" t="str">
        <f>_xlfn.XLOOKUP(Kravtabell[[#This Row],[3 Siffer]],Bygningsdeler[Kombinert 3],Bygningsdeler[Kombinert 2],"",0,1)</f>
        <v>23 Yttervegger</v>
      </c>
      <c r="E183" s="112" t="str">
        <f>_xlfn.XLOOKUP(Kravtabell[[#This Row],[3 sifret kode (for inntasting)
Slår opp bygningsdel]],Bygningsdeler[Siffer 3],Bygningsdeler[Kombinert 3],"FEIL",0,1)</f>
        <v>234 Vinduer, dører, porter</v>
      </c>
      <c r="F183" s="114">
        <v>234</v>
      </c>
      <c r="G183" s="54" t="s">
        <v>245</v>
      </c>
      <c r="H183" s="54"/>
      <c r="I183" s="54"/>
      <c r="J183" s="44" t="s">
        <v>29</v>
      </c>
      <c r="K183" s="44"/>
      <c r="L183" s="44" t="s">
        <v>29</v>
      </c>
      <c r="M183" s="44"/>
      <c r="N183" s="44"/>
      <c r="O183" s="44" t="s">
        <v>29</v>
      </c>
      <c r="P183" s="44" t="s">
        <v>29</v>
      </c>
      <c r="Q183" s="44"/>
      <c r="R183" s="44"/>
      <c r="S183" s="44"/>
      <c r="T183" s="44"/>
      <c r="U183" s="44"/>
      <c r="V183" s="44" t="s">
        <v>29</v>
      </c>
      <c r="W183" s="44"/>
      <c r="X183" s="44"/>
      <c r="Y183" s="44"/>
      <c r="Z183" s="44"/>
      <c r="AA183" s="44"/>
      <c r="AB183" s="43"/>
      <c r="AC183" s="43"/>
    </row>
    <row r="184" spans="2:29" s="37" customFormat="1" ht="29" x14ac:dyDescent="0.35">
      <c r="B184" s="52">
        <v>184</v>
      </c>
      <c r="C184" s="54" t="str">
        <f>_xlfn.XLOOKUP(Kravtabell[[#This Row],[3 Siffer]],Bygningsdeler[Kombinert 3],Bygningsdeler[Kombinert 1],"",0,1)</f>
        <v>2 BYGNING</v>
      </c>
      <c r="D184" s="54" t="str">
        <f>_xlfn.XLOOKUP(Kravtabell[[#This Row],[3 Siffer]],Bygningsdeler[Kombinert 3],Bygningsdeler[Kombinert 2],"",0,1)</f>
        <v>23 Yttervegger</v>
      </c>
      <c r="E184" s="112" t="str">
        <f>_xlfn.XLOOKUP(Kravtabell[[#This Row],[3 sifret kode (for inntasting)
Slår opp bygningsdel]],Bygningsdeler[Siffer 3],Bygningsdeler[Kombinert 3],"FEIL",0,1)</f>
        <v>234 Vinduer, dører, porter</v>
      </c>
      <c r="F184" s="114">
        <v>234</v>
      </c>
      <c r="G184" s="54" t="s">
        <v>246</v>
      </c>
      <c r="H184" s="54"/>
      <c r="I184" s="54"/>
      <c r="J184" s="44" t="s">
        <v>29</v>
      </c>
      <c r="K184" s="44"/>
      <c r="L184" s="44"/>
      <c r="M184" s="44"/>
      <c r="N184" s="44"/>
      <c r="O184" s="44" t="s">
        <v>29</v>
      </c>
      <c r="P184" s="44" t="s">
        <v>29</v>
      </c>
      <c r="Q184" s="44"/>
      <c r="R184" s="44"/>
      <c r="S184" s="44" t="s">
        <v>29</v>
      </c>
      <c r="T184" s="44"/>
      <c r="U184" s="44"/>
      <c r="V184" s="44"/>
      <c r="W184" s="44"/>
      <c r="X184" s="44"/>
      <c r="Y184" s="44"/>
      <c r="Z184" s="44"/>
      <c r="AA184" s="44" t="s">
        <v>29</v>
      </c>
      <c r="AB184" s="43"/>
      <c r="AC184" s="43"/>
    </row>
    <row r="185" spans="2:29" s="37" customFormat="1" ht="72.5" x14ac:dyDescent="0.35">
      <c r="B185" s="52">
        <v>185</v>
      </c>
      <c r="C185" s="54" t="str">
        <f>_xlfn.XLOOKUP(Kravtabell[[#This Row],[3 Siffer]],Bygningsdeler[Kombinert 3],Bygningsdeler[Kombinert 1],"",0,1)</f>
        <v>2 BYGNING</v>
      </c>
      <c r="D185" s="54" t="str">
        <f>_xlfn.XLOOKUP(Kravtabell[[#This Row],[3 Siffer]],Bygningsdeler[Kombinert 3],Bygningsdeler[Kombinert 2],"",0,1)</f>
        <v>23 Yttervegger</v>
      </c>
      <c r="E185" s="112" t="str">
        <f>_xlfn.XLOOKUP(Kravtabell[[#This Row],[3 sifret kode (for inntasting)
Slår opp bygningsdel]],Bygningsdeler[Siffer 3],Bygningsdeler[Kombinert 3],"FEIL",0,1)</f>
        <v>234 Vinduer, dører, porter</v>
      </c>
      <c r="F185" s="114">
        <v>234</v>
      </c>
      <c r="G185" s="54" t="s">
        <v>247</v>
      </c>
      <c r="H185" s="54"/>
      <c r="I185" s="54" t="s">
        <v>248</v>
      </c>
      <c r="J185" s="44" t="s">
        <v>29</v>
      </c>
      <c r="K185" s="44"/>
      <c r="L185" s="44"/>
      <c r="M185" s="44"/>
      <c r="N185" s="44"/>
      <c r="O185" s="44"/>
      <c r="P185" s="44" t="s">
        <v>29</v>
      </c>
      <c r="Q185" s="44"/>
      <c r="R185" s="44"/>
      <c r="S185" s="44"/>
      <c r="T185" s="44"/>
      <c r="U185" s="44"/>
      <c r="V185" s="44"/>
      <c r="W185" s="44"/>
      <c r="X185" s="44"/>
      <c r="Y185" s="44"/>
      <c r="Z185" s="44"/>
      <c r="AA185" s="44" t="s">
        <v>29</v>
      </c>
      <c r="AB185" s="43"/>
      <c r="AC185" s="43"/>
    </row>
    <row r="186" spans="2:29" s="37" customFormat="1" ht="29" x14ac:dyDescent="0.35">
      <c r="B186" s="52">
        <v>186</v>
      </c>
      <c r="C186" s="54" t="str">
        <f>_xlfn.XLOOKUP(Kravtabell[[#This Row],[3 Siffer]],Bygningsdeler[Kombinert 3],Bygningsdeler[Kombinert 1],"",0,1)</f>
        <v>2 BYGNING</v>
      </c>
      <c r="D186" s="54" t="str">
        <f>_xlfn.XLOOKUP(Kravtabell[[#This Row],[3 Siffer]],Bygningsdeler[Kombinert 3],Bygningsdeler[Kombinert 2],"",0,1)</f>
        <v>23 Yttervegger</v>
      </c>
      <c r="E186" s="112" t="str">
        <f>_xlfn.XLOOKUP(Kravtabell[[#This Row],[3 sifret kode (for inntasting)
Slår opp bygningsdel]],Bygningsdeler[Siffer 3],Bygningsdeler[Kombinert 3],"FEIL",0,1)</f>
        <v>234 Vinduer, dører, porter</v>
      </c>
      <c r="F186" s="114">
        <v>234</v>
      </c>
      <c r="G186" s="54" t="s">
        <v>249</v>
      </c>
      <c r="H186" s="54"/>
      <c r="I186" s="54"/>
      <c r="J186" s="44" t="s">
        <v>29</v>
      </c>
      <c r="K186" s="44"/>
      <c r="L186" s="44"/>
      <c r="M186" s="44"/>
      <c r="N186" s="44" t="s">
        <v>29</v>
      </c>
      <c r="O186" s="44"/>
      <c r="P186" s="44" t="s">
        <v>29</v>
      </c>
      <c r="Q186" s="44"/>
      <c r="R186" s="44"/>
      <c r="S186" s="44" t="s">
        <v>29</v>
      </c>
      <c r="T186" s="44"/>
      <c r="U186" s="44"/>
      <c r="V186" s="44"/>
      <c r="W186" s="44"/>
      <c r="X186" s="44"/>
      <c r="Y186" s="44"/>
      <c r="Z186" s="44"/>
      <c r="AA186" s="44" t="s">
        <v>29</v>
      </c>
      <c r="AB186" s="44"/>
      <c r="AC186" s="44" t="s">
        <v>29</v>
      </c>
    </row>
    <row r="187" spans="2:29" s="37" customFormat="1" ht="29" x14ac:dyDescent="0.35">
      <c r="B187" s="52">
        <v>187</v>
      </c>
      <c r="C187" s="54" t="str">
        <f>_xlfn.XLOOKUP(Kravtabell[[#This Row],[3 Siffer]],Bygningsdeler[Kombinert 3],Bygningsdeler[Kombinert 1],"",0,1)</f>
        <v>2 BYGNING</v>
      </c>
      <c r="D187" s="54" t="str">
        <f>_xlfn.XLOOKUP(Kravtabell[[#This Row],[3 Siffer]],Bygningsdeler[Kombinert 3],Bygningsdeler[Kombinert 2],"",0,1)</f>
        <v>23 Yttervegger</v>
      </c>
      <c r="E187" s="112" t="str">
        <f>_xlfn.XLOOKUP(Kravtabell[[#This Row],[3 sifret kode (for inntasting)
Slår opp bygningsdel]],Bygningsdeler[Siffer 3],Bygningsdeler[Kombinert 3],"FEIL",0,1)</f>
        <v>234 Vinduer, dører, porter</v>
      </c>
      <c r="F187" s="114">
        <v>234</v>
      </c>
      <c r="G187" s="54" t="s">
        <v>250</v>
      </c>
      <c r="H187" s="54"/>
      <c r="I187" s="54"/>
      <c r="J187" s="44" t="s">
        <v>29</v>
      </c>
      <c r="K187" s="44"/>
      <c r="L187" s="44"/>
      <c r="M187" s="44"/>
      <c r="N187" s="44"/>
      <c r="O187" s="44"/>
      <c r="P187" s="44" t="s">
        <v>29</v>
      </c>
      <c r="Q187" s="44"/>
      <c r="R187" s="44"/>
      <c r="S187" s="44"/>
      <c r="T187" s="44"/>
      <c r="U187" s="44"/>
      <c r="V187" s="44"/>
      <c r="W187" s="44"/>
      <c r="X187" s="44"/>
      <c r="Y187" s="44"/>
      <c r="Z187" s="44"/>
      <c r="AA187" s="44" t="s">
        <v>29</v>
      </c>
      <c r="AB187" s="43"/>
      <c r="AC187" s="43"/>
    </row>
    <row r="188" spans="2:29" s="37" customFormat="1" ht="58" x14ac:dyDescent="0.35">
      <c r="B188" s="52">
        <v>188</v>
      </c>
      <c r="C188" s="54" t="str">
        <f>_xlfn.XLOOKUP(Kravtabell[[#This Row],[3 Siffer]],Bygningsdeler[Kombinert 3],Bygningsdeler[Kombinert 1],"",0,1)</f>
        <v>2 BYGNING</v>
      </c>
      <c r="D188" s="54" t="str">
        <f>_xlfn.XLOOKUP(Kravtabell[[#This Row],[3 Siffer]],Bygningsdeler[Kombinert 3],Bygningsdeler[Kombinert 2],"",0,1)</f>
        <v>23 Yttervegger</v>
      </c>
      <c r="E188" s="112" t="str">
        <f>_xlfn.XLOOKUP(Kravtabell[[#This Row],[3 sifret kode (for inntasting)
Slår opp bygningsdel]],Bygningsdeler[Siffer 3],Bygningsdeler[Kombinert 3],"FEIL",0,1)</f>
        <v>234 Vinduer, dører, porter</v>
      </c>
      <c r="F188" s="114">
        <v>234</v>
      </c>
      <c r="G188" s="54" t="s">
        <v>251</v>
      </c>
      <c r="H188" s="54" t="s">
        <v>252</v>
      </c>
      <c r="I188" s="54"/>
      <c r="J188" s="44" t="s">
        <v>29</v>
      </c>
      <c r="K188" s="44"/>
      <c r="L188" s="44" t="s">
        <v>29</v>
      </c>
      <c r="M188" s="44"/>
      <c r="N188" s="44"/>
      <c r="O188" s="44" t="s">
        <v>29</v>
      </c>
      <c r="P188" s="44" t="s">
        <v>29</v>
      </c>
      <c r="Q188" s="44"/>
      <c r="R188" s="44"/>
      <c r="S188" s="44" t="s">
        <v>29</v>
      </c>
      <c r="T188" s="44"/>
      <c r="U188" s="44"/>
      <c r="V188" s="44"/>
      <c r="W188" s="44"/>
      <c r="X188" s="44"/>
      <c r="Y188" s="44"/>
      <c r="Z188" s="44"/>
      <c r="AA188" s="44" t="s">
        <v>29</v>
      </c>
      <c r="AB188" s="43"/>
      <c r="AC188" s="43"/>
    </row>
    <row r="189" spans="2:29" s="37" customFormat="1" ht="29" x14ac:dyDescent="0.35">
      <c r="B189" s="52">
        <v>189</v>
      </c>
      <c r="C189" s="54" t="str">
        <f>_xlfn.XLOOKUP(Kravtabell[[#This Row],[3 Siffer]],Bygningsdeler[Kombinert 3],Bygningsdeler[Kombinert 1],"",0,1)</f>
        <v>2 BYGNING</v>
      </c>
      <c r="D189" s="54" t="str">
        <f>_xlfn.XLOOKUP(Kravtabell[[#This Row],[3 Siffer]],Bygningsdeler[Kombinert 3],Bygningsdeler[Kombinert 2],"",0,1)</f>
        <v>23 Yttervegger</v>
      </c>
      <c r="E189" s="112" t="str">
        <f>_xlfn.XLOOKUP(Kravtabell[[#This Row],[3 sifret kode (for inntasting)
Slår opp bygningsdel]],Bygningsdeler[Siffer 3],Bygningsdeler[Kombinert 3],"FEIL",0,1)</f>
        <v>234 Vinduer, dører, porter</v>
      </c>
      <c r="F189" s="114">
        <v>234</v>
      </c>
      <c r="G189" s="54" t="s">
        <v>253</v>
      </c>
      <c r="H189" s="54" t="s">
        <v>254</v>
      </c>
      <c r="I189" s="54"/>
      <c r="J189" s="44" t="s">
        <v>29</v>
      </c>
      <c r="K189" s="44"/>
      <c r="L189" s="44" t="s">
        <v>29</v>
      </c>
      <c r="M189" s="44"/>
      <c r="N189" s="44"/>
      <c r="O189" s="44"/>
      <c r="P189" s="44" t="s">
        <v>29</v>
      </c>
      <c r="Q189" s="44"/>
      <c r="R189" s="44"/>
      <c r="S189" s="44" t="s">
        <v>29</v>
      </c>
      <c r="T189" s="44"/>
      <c r="U189" s="44"/>
      <c r="V189" s="44"/>
      <c r="W189" s="44"/>
      <c r="X189" s="44"/>
      <c r="Y189" s="44"/>
      <c r="Z189" s="44"/>
      <c r="AA189" s="44" t="s">
        <v>29</v>
      </c>
      <c r="AB189" s="43"/>
      <c r="AC189" s="43"/>
    </row>
    <row r="190" spans="2:29" s="37" customFormat="1" ht="29" x14ac:dyDescent="0.35">
      <c r="B190" s="52">
        <v>190</v>
      </c>
      <c r="C190" s="54" t="str">
        <f>_xlfn.XLOOKUP(Kravtabell[[#This Row],[3 Siffer]],Bygningsdeler[Kombinert 3],Bygningsdeler[Kombinert 1],"",0,1)</f>
        <v>2 BYGNING</v>
      </c>
      <c r="D190" s="54" t="str">
        <f>_xlfn.XLOOKUP(Kravtabell[[#This Row],[3 Siffer]],Bygningsdeler[Kombinert 3],Bygningsdeler[Kombinert 2],"",0,1)</f>
        <v>23 Yttervegger</v>
      </c>
      <c r="E190" s="112" t="str">
        <f>_xlfn.XLOOKUP(Kravtabell[[#This Row],[3 sifret kode (for inntasting)
Slår opp bygningsdel]],Bygningsdeler[Siffer 3],Bygningsdeler[Kombinert 3],"FEIL",0,1)</f>
        <v>234 Vinduer, dører, porter</v>
      </c>
      <c r="F190" s="114">
        <v>234</v>
      </c>
      <c r="G190" s="54" t="s">
        <v>255</v>
      </c>
      <c r="H190" s="54"/>
      <c r="I190" s="54"/>
      <c r="J190" s="44" t="s">
        <v>29</v>
      </c>
      <c r="K190" s="44"/>
      <c r="L190" s="44"/>
      <c r="M190" s="44"/>
      <c r="N190" s="44"/>
      <c r="O190" s="44"/>
      <c r="P190" s="44" t="s">
        <v>29</v>
      </c>
      <c r="Q190" s="44"/>
      <c r="R190" s="44"/>
      <c r="S190" s="44" t="s">
        <v>29</v>
      </c>
      <c r="T190" s="44"/>
      <c r="U190" s="44"/>
      <c r="V190" s="44" t="s">
        <v>29</v>
      </c>
      <c r="W190" s="44"/>
      <c r="X190" s="44" t="s">
        <v>29</v>
      </c>
      <c r="Y190" s="44"/>
      <c r="Z190" s="44"/>
      <c r="AA190" s="44"/>
      <c r="AB190" s="43"/>
      <c r="AC190" s="43"/>
    </row>
    <row r="191" spans="2:29" s="37" customFormat="1" ht="29" x14ac:dyDescent="0.35">
      <c r="B191" s="52">
        <v>191</v>
      </c>
      <c r="C191" s="54" t="str">
        <f>_xlfn.XLOOKUP(Kravtabell[[#This Row],[3 Siffer]],Bygningsdeler[Kombinert 3],Bygningsdeler[Kombinert 1],"",0,1)</f>
        <v>2 BYGNING</v>
      </c>
      <c r="D191" s="54" t="str">
        <f>_xlfn.XLOOKUP(Kravtabell[[#This Row],[3 Siffer]],Bygningsdeler[Kombinert 3],Bygningsdeler[Kombinert 2],"",0,1)</f>
        <v>23 Yttervegger</v>
      </c>
      <c r="E191" s="112" t="str">
        <f>_xlfn.XLOOKUP(Kravtabell[[#This Row],[3 sifret kode (for inntasting)
Slår opp bygningsdel]],Bygningsdeler[Siffer 3],Bygningsdeler[Kombinert 3],"FEIL",0,1)</f>
        <v>234 Vinduer, dører, porter</v>
      </c>
      <c r="F191" s="114">
        <v>234</v>
      </c>
      <c r="G191" s="54" t="s">
        <v>256</v>
      </c>
      <c r="H191" s="54"/>
      <c r="I191" s="54"/>
      <c r="J191" s="44" t="s">
        <v>29</v>
      </c>
      <c r="K191" s="44"/>
      <c r="L191" s="44"/>
      <c r="M191" s="44"/>
      <c r="N191" s="44"/>
      <c r="O191" s="44"/>
      <c r="P191" s="44" t="s">
        <v>29</v>
      </c>
      <c r="Q191" s="44"/>
      <c r="R191" s="44"/>
      <c r="S191" s="44" t="s">
        <v>29</v>
      </c>
      <c r="T191" s="44"/>
      <c r="U191" s="44"/>
      <c r="V191" s="44"/>
      <c r="W191" s="44"/>
      <c r="X191" s="44"/>
      <c r="Y191" s="44"/>
      <c r="Z191" s="44"/>
      <c r="AA191" s="44" t="s">
        <v>29</v>
      </c>
      <c r="AB191" s="43"/>
      <c r="AC191" s="43"/>
    </row>
    <row r="192" spans="2:29" s="37" customFormat="1" ht="29" x14ac:dyDescent="0.35">
      <c r="B192" s="52">
        <v>192</v>
      </c>
      <c r="C192" s="54" t="str">
        <f>_xlfn.XLOOKUP(Kravtabell[[#This Row],[3 Siffer]],Bygningsdeler[Kombinert 3],Bygningsdeler[Kombinert 1],"",0,1)</f>
        <v>2 BYGNING</v>
      </c>
      <c r="D192" s="54" t="str">
        <f>_xlfn.XLOOKUP(Kravtabell[[#This Row],[3 Siffer]],Bygningsdeler[Kombinert 3],Bygningsdeler[Kombinert 2],"",0,1)</f>
        <v>23 Yttervegger</v>
      </c>
      <c r="E192" s="112" t="str">
        <f>_xlfn.XLOOKUP(Kravtabell[[#This Row],[3 sifret kode (for inntasting)
Slår opp bygningsdel]],Bygningsdeler[Siffer 3],Bygningsdeler[Kombinert 3],"FEIL",0,1)</f>
        <v>234 Vinduer, dører, porter</v>
      </c>
      <c r="F192" s="114">
        <v>234</v>
      </c>
      <c r="G192" s="54" t="s">
        <v>257</v>
      </c>
      <c r="H192" s="54"/>
      <c r="I192" s="54"/>
      <c r="J192" s="44" t="s">
        <v>29</v>
      </c>
      <c r="K192" s="44"/>
      <c r="L192" s="44"/>
      <c r="M192" s="44"/>
      <c r="N192" s="44"/>
      <c r="O192" s="44"/>
      <c r="P192" s="44" t="s">
        <v>29</v>
      </c>
      <c r="Q192" s="44"/>
      <c r="R192" s="44"/>
      <c r="S192" s="44" t="s">
        <v>29</v>
      </c>
      <c r="T192" s="44"/>
      <c r="U192" s="44"/>
      <c r="V192" s="44"/>
      <c r="W192" s="44"/>
      <c r="X192" s="44"/>
      <c r="Y192" s="44"/>
      <c r="Z192" s="44"/>
      <c r="AA192" s="44" t="s">
        <v>29</v>
      </c>
      <c r="AB192" s="43"/>
      <c r="AC192" s="43"/>
    </row>
    <row r="193" spans="2:29" s="37" customFormat="1" ht="29" x14ac:dyDescent="0.35">
      <c r="B193" s="52">
        <v>193</v>
      </c>
      <c r="C193" s="54" t="str">
        <f>_xlfn.XLOOKUP(Kravtabell[[#This Row],[3 Siffer]],Bygningsdeler[Kombinert 3],Bygningsdeler[Kombinert 1],"",0,1)</f>
        <v>2 BYGNING</v>
      </c>
      <c r="D193" s="54" t="str">
        <f>_xlfn.XLOOKUP(Kravtabell[[#This Row],[3 Siffer]],Bygningsdeler[Kombinert 3],Bygningsdeler[Kombinert 2],"",0,1)</f>
        <v>23 Yttervegger</v>
      </c>
      <c r="E193" s="112" t="str">
        <f>_xlfn.XLOOKUP(Kravtabell[[#This Row],[3 sifret kode (for inntasting)
Slår opp bygningsdel]],Bygningsdeler[Siffer 3],Bygningsdeler[Kombinert 3],"FEIL",0,1)</f>
        <v>234 Vinduer, dører, porter</v>
      </c>
      <c r="F193" s="114">
        <v>234</v>
      </c>
      <c r="G193" s="54" t="s">
        <v>258</v>
      </c>
      <c r="H193" s="54"/>
      <c r="I193" s="54"/>
      <c r="J193" s="44" t="s">
        <v>29</v>
      </c>
      <c r="K193" s="44"/>
      <c r="L193" s="44"/>
      <c r="M193" s="44"/>
      <c r="N193" s="44"/>
      <c r="O193" s="44"/>
      <c r="P193" s="44" t="s">
        <v>29</v>
      </c>
      <c r="Q193" s="44"/>
      <c r="R193" s="44"/>
      <c r="S193" s="44" t="s">
        <v>29</v>
      </c>
      <c r="T193" s="44"/>
      <c r="U193" s="44"/>
      <c r="V193" s="44"/>
      <c r="W193" s="44"/>
      <c r="X193" s="44"/>
      <c r="Y193" s="44"/>
      <c r="Z193" s="44"/>
      <c r="AA193" s="44" t="s">
        <v>29</v>
      </c>
      <c r="AB193" s="43"/>
      <c r="AC193" s="43"/>
    </row>
    <row r="194" spans="2:29" s="37" customFormat="1" ht="72.5" x14ac:dyDescent="0.35">
      <c r="B194" s="52">
        <v>194</v>
      </c>
      <c r="C194" s="54" t="str">
        <f>_xlfn.XLOOKUP(Kravtabell[[#This Row],[3 Siffer]],Bygningsdeler[Kombinert 3],Bygningsdeler[Kombinert 1],"",0,1)</f>
        <v>2 BYGNING</v>
      </c>
      <c r="D194" s="54" t="str">
        <f>_xlfn.XLOOKUP(Kravtabell[[#This Row],[3 Siffer]],Bygningsdeler[Kombinert 3],Bygningsdeler[Kombinert 2],"",0,1)</f>
        <v>23 Yttervegger</v>
      </c>
      <c r="E194" s="112" t="str">
        <f>_xlfn.XLOOKUP(Kravtabell[[#This Row],[3 sifret kode (for inntasting)
Slår opp bygningsdel]],Bygningsdeler[Siffer 3],Bygningsdeler[Kombinert 3],"FEIL",0,1)</f>
        <v>234 Vinduer, dører, porter</v>
      </c>
      <c r="F194" s="114">
        <v>234</v>
      </c>
      <c r="G194" s="54" t="s">
        <v>259</v>
      </c>
      <c r="H194" s="54"/>
      <c r="I194" s="54" t="s">
        <v>260</v>
      </c>
      <c r="J194" s="44" t="s">
        <v>29</v>
      </c>
      <c r="K194" s="44"/>
      <c r="L194" s="44" t="s">
        <v>29</v>
      </c>
      <c r="M194" s="44"/>
      <c r="N194" s="44"/>
      <c r="O194" s="44"/>
      <c r="P194" s="44" t="s">
        <v>29</v>
      </c>
      <c r="Q194" s="44"/>
      <c r="R194" s="44"/>
      <c r="S194" s="44"/>
      <c r="T194" s="44"/>
      <c r="U194" s="44"/>
      <c r="V194" s="44"/>
      <c r="W194" s="44"/>
      <c r="X194" s="44"/>
      <c r="Y194" s="44"/>
      <c r="Z194" s="44"/>
      <c r="AA194" s="44" t="s">
        <v>29</v>
      </c>
      <c r="AB194" s="43"/>
      <c r="AC194" s="43"/>
    </row>
    <row r="195" spans="2:29" s="37" customFormat="1" ht="29" x14ac:dyDescent="0.35">
      <c r="B195" s="52">
        <v>195</v>
      </c>
      <c r="C195" s="54" t="str">
        <f>_xlfn.XLOOKUP(Kravtabell[[#This Row],[3 Siffer]],Bygningsdeler[Kombinert 3],Bygningsdeler[Kombinert 1],"",0,1)</f>
        <v>2 BYGNING</v>
      </c>
      <c r="D195" s="54" t="str">
        <f>_xlfn.XLOOKUP(Kravtabell[[#This Row],[3 Siffer]],Bygningsdeler[Kombinert 3],Bygningsdeler[Kombinert 2],"",0,1)</f>
        <v>23 Yttervegger</v>
      </c>
      <c r="E195" s="112" t="str">
        <f>_xlfn.XLOOKUP(Kravtabell[[#This Row],[3 sifret kode (for inntasting)
Slår opp bygningsdel]],Bygningsdeler[Siffer 3],Bygningsdeler[Kombinert 3],"FEIL",0,1)</f>
        <v>234 Vinduer, dører, porter</v>
      </c>
      <c r="F195" s="114">
        <v>234</v>
      </c>
      <c r="G195" s="54" t="s">
        <v>261</v>
      </c>
      <c r="H195" s="54"/>
      <c r="I195" s="54"/>
      <c r="J195" s="44" t="s">
        <v>29</v>
      </c>
      <c r="K195" s="44"/>
      <c r="L195" s="44" t="s">
        <v>29</v>
      </c>
      <c r="M195" s="44"/>
      <c r="N195" s="44"/>
      <c r="O195" s="44"/>
      <c r="P195" s="44" t="s">
        <v>29</v>
      </c>
      <c r="Q195" s="44"/>
      <c r="R195" s="44"/>
      <c r="S195" s="44"/>
      <c r="T195" s="44"/>
      <c r="U195" s="44"/>
      <c r="V195" s="44"/>
      <c r="W195" s="44"/>
      <c r="X195" s="44"/>
      <c r="Y195" s="44"/>
      <c r="Z195" s="44"/>
      <c r="AA195" s="44" t="s">
        <v>29</v>
      </c>
      <c r="AB195" s="43"/>
      <c r="AC195" s="43"/>
    </row>
    <row r="196" spans="2:29" s="37" customFormat="1" ht="29" x14ac:dyDescent="0.35">
      <c r="B196" s="52">
        <v>196</v>
      </c>
      <c r="C196" s="54" t="str">
        <f>_xlfn.XLOOKUP(Kravtabell[[#This Row],[3 Siffer]],Bygningsdeler[Kombinert 3],Bygningsdeler[Kombinert 1],"",0,1)</f>
        <v>2 BYGNING</v>
      </c>
      <c r="D196" s="54" t="str">
        <f>_xlfn.XLOOKUP(Kravtabell[[#This Row],[3 Siffer]],Bygningsdeler[Kombinert 3],Bygningsdeler[Kombinert 2],"",0,1)</f>
        <v>23 Yttervegger</v>
      </c>
      <c r="E196" s="112" t="str">
        <f>_xlfn.XLOOKUP(Kravtabell[[#This Row],[3 sifret kode (for inntasting)
Slår opp bygningsdel]],Bygningsdeler[Siffer 3],Bygningsdeler[Kombinert 3],"FEIL",0,1)</f>
        <v>234 Vinduer, dører, porter</v>
      </c>
      <c r="F196" s="114">
        <v>234</v>
      </c>
      <c r="G196" s="54" t="s">
        <v>262</v>
      </c>
      <c r="H196" s="54"/>
      <c r="I196" s="54"/>
      <c r="J196" s="44" t="s">
        <v>29</v>
      </c>
      <c r="K196" s="44"/>
      <c r="L196" s="44" t="s">
        <v>29</v>
      </c>
      <c r="M196" s="44"/>
      <c r="N196" s="44"/>
      <c r="O196" s="44"/>
      <c r="P196" s="44" t="s">
        <v>29</v>
      </c>
      <c r="Q196" s="44"/>
      <c r="R196" s="44"/>
      <c r="S196" s="44"/>
      <c r="T196" s="44"/>
      <c r="U196" s="44"/>
      <c r="V196" s="44"/>
      <c r="W196" s="44"/>
      <c r="X196" s="44"/>
      <c r="Y196" s="44"/>
      <c r="Z196" s="44"/>
      <c r="AA196" s="44" t="s">
        <v>29</v>
      </c>
      <c r="AB196" s="43"/>
      <c r="AC196" s="43"/>
    </row>
    <row r="197" spans="2:29" s="37" customFormat="1" ht="29" x14ac:dyDescent="0.35">
      <c r="B197" s="52">
        <v>197</v>
      </c>
      <c r="C197" s="54" t="str">
        <f>_xlfn.XLOOKUP(Kravtabell[[#This Row],[3 Siffer]],Bygningsdeler[Kombinert 3],Bygningsdeler[Kombinert 1],"",0,1)</f>
        <v>2 BYGNING</v>
      </c>
      <c r="D197" s="54" t="str">
        <f>_xlfn.XLOOKUP(Kravtabell[[#This Row],[3 Siffer]],Bygningsdeler[Kombinert 3],Bygningsdeler[Kombinert 2],"",0,1)</f>
        <v>23 Yttervegger</v>
      </c>
      <c r="E197" s="112" t="str">
        <f>_xlfn.XLOOKUP(Kravtabell[[#This Row],[3 sifret kode (for inntasting)
Slår opp bygningsdel]],Bygningsdeler[Siffer 3],Bygningsdeler[Kombinert 3],"FEIL",0,1)</f>
        <v>234 Vinduer, dører, porter</v>
      </c>
      <c r="F197" s="114">
        <v>234</v>
      </c>
      <c r="G197" s="54" t="s">
        <v>263</v>
      </c>
      <c r="H197" s="54"/>
      <c r="I197" s="54"/>
      <c r="J197" s="44" t="s">
        <v>29</v>
      </c>
      <c r="K197" s="44"/>
      <c r="L197" s="44"/>
      <c r="M197" s="44"/>
      <c r="N197" s="44"/>
      <c r="O197" s="44"/>
      <c r="P197" s="44" t="s">
        <v>29</v>
      </c>
      <c r="Q197" s="44"/>
      <c r="R197" s="44"/>
      <c r="S197" s="44"/>
      <c r="T197" s="44"/>
      <c r="U197" s="44"/>
      <c r="V197" s="44"/>
      <c r="W197" s="44"/>
      <c r="X197" s="44"/>
      <c r="Y197" s="44"/>
      <c r="Z197" s="44"/>
      <c r="AA197" s="44" t="s">
        <v>29</v>
      </c>
      <c r="AB197" s="43"/>
      <c r="AC197" s="43"/>
    </row>
    <row r="198" spans="2:29" s="37" customFormat="1" ht="29" x14ac:dyDescent="0.35">
      <c r="B198" s="52">
        <v>198</v>
      </c>
      <c r="C198" s="54" t="str">
        <f>_xlfn.XLOOKUP(Kravtabell[[#This Row],[3 Siffer]],Bygningsdeler[Kombinert 3],Bygningsdeler[Kombinert 1],"",0,1)</f>
        <v>2 BYGNING</v>
      </c>
      <c r="D198" s="54" t="str">
        <f>_xlfn.XLOOKUP(Kravtabell[[#This Row],[3 Siffer]],Bygningsdeler[Kombinert 3],Bygningsdeler[Kombinert 2],"",0,1)</f>
        <v>23 Yttervegger</v>
      </c>
      <c r="E198" s="112" t="str">
        <f>_xlfn.XLOOKUP(Kravtabell[[#This Row],[3 sifret kode (for inntasting)
Slår opp bygningsdel]],Bygningsdeler[Siffer 3],Bygningsdeler[Kombinert 3],"FEIL",0,1)</f>
        <v>234 Vinduer, dører, porter</v>
      </c>
      <c r="F198" s="114">
        <v>234</v>
      </c>
      <c r="G198" s="54" t="s">
        <v>264</v>
      </c>
      <c r="H198" s="54"/>
      <c r="I198" s="54"/>
      <c r="J198" s="44" t="s">
        <v>29</v>
      </c>
      <c r="K198" s="44"/>
      <c r="L198" s="44"/>
      <c r="M198" s="44"/>
      <c r="N198" s="44"/>
      <c r="O198" s="44"/>
      <c r="P198" s="44" t="s">
        <v>29</v>
      </c>
      <c r="Q198" s="44"/>
      <c r="R198" s="44"/>
      <c r="S198" s="44"/>
      <c r="T198" s="44"/>
      <c r="U198" s="44"/>
      <c r="V198" s="44"/>
      <c r="W198" s="44"/>
      <c r="X198" s="44"/>
      <c r="Y198" s="44"/>
      <c r="Z198" s="44"/>
      <c r="AA198" s="44" t="s">
        <v>29</v>
      </c>
      <c r="AB198" s="43"/>
      <c r="AC198" s="43"/>
    </row>
    <row r="199" spans="2:29" s="37" customFormat="1" ht="29" x14ac:dyDescent="0.35">
      <c r="B199" s="52">
        <v>199</v>
      </c>
      <c r="C199" s="54" t="str">
        <f>_xlfn.XLOOKUP(Kravtabell[[#This Row],[3 Siffer]],Bygningsdeler[Kombinert 3],Bygningsdeler[Kombinert 1],"",0,1)</f>
        <v>2 BYGNING</v>
      </c>
      <c r="D199" s="54" t="str">
        <f>_xlfn.XLOOKUP(Kravtabell[[#This Row],[3 Siffer]],Bygningsdeler[Kombinert 3],Bygningsdeler[Kombinert 2],"",0,1)</f>
        <v>23 Yttervegger</v>
      </c>
      <c r="E199" s="112" t="str">
        <f>_xlfn.XLOOKUP(Kravtabell[[#This Row],[3 sifret kode (for inntasting)
Slår opp bygningsdel]],Bygningsdeler[Siffer 3],Bygningsdeler[Kombinert 3],"FEIL",0,1)</f>
        <v>234 Vinduer, dører, porter</v>
      </c>
      <c r="F199" s="114">
        <v>234</v>
      </c>
      <c r="G199" s="54" t="s">
        <v>265</v>
      </c>
      <c r="H199" s="54"/>
      <c r="I199" s="54"/>
      <c r="J199" s="44" t="s">
        <v>29</v>
      </c>
      <c r="K199" s="44"/>
      <c r="L199" s="44"/>
      <c r="M199" s="44"/>
      <c r="N199" s="44"/>
      <c r="O199" s="44" t="s">
        <v>29</v>
      </c>
      <c r="P199" s="44" t="s">
        <v>29</v>
      </c>
      <c r="Q199" s="44"/>
      <c r="R199" s="44"/>
      <c r="S199" s="44"/>
      <c r="T199" s="44"/>
      <c r="U199" s="44"/>
      <c r="V199" s="44"/>
      <c r="W199" s="44"/>
      <c r="X199" s="44"/>
      <c r="Y199" s="44"/>
      <c r="Z199" s="44"/>
      <c r="AA199" s="44" t="s">
        <v>29</v>
      </c>
      <c r="AB199" s="43"/>
      <c r="AC199" s="43"/>
    </row>
    <row r="200" spans="2:29" s="37" customFormat="1" ht="29" x14ac:dyDescent="0.35">
      <c r="B200" s="52">
        <v>200</v>
      </c>
      <c r="C200" s="54" t="str">
        <f>_xlfn.XLOOKUP(Kravtabell[[#This Row],[3 Siffer]],Bygningsdeler[Kombinert 3],Bygningsdeler[Kombinert 1],"",0,1)</f>
        <v>2 BYGNING</v>
      </c>
      <c r="D200" s="54" t="str">
        <f>_xlfn.XLOOKUP(Kravtabell[[#This Row],[3 Siffer]],Bygningsdeler[Kombinert 3],Bygningsdeler[Kombinert 2],"",0,1)</f>
        <v>23 Yttervegger</v>
      </c>
      <c r="E200" s="112" t="str">
        <f>_xlfn.XLOOKUP(Kravtabell[[#This Row],[3 sifret kode (for inntasting)
Slår opp bygningsdel]],Bygningsdeler[Siffer 3],Bygningsdeler[Kombinert 3],"FEIL",0,1)</f>
        <v>234 Vinduer, dører, porter</v>
      </c>
      <c r="F200" s="114">
        <v>234</v>
      </c>
      <c r="G200" s="54" t="s">
        <v>266</v>
      </c>
      <c r="H200" s="54"/>
      <c r="I200" s="54"/>
      <c r="J200" s="44" t="s">
        <v>29</v>
      </c>
      <c r="K200" s="44"/>
      <c r="L200" s="44" t="s">
        <v>29</v>
      </c>
      <c r="M200" s="44"/>
      <c r="N200" s="44"/>
      <c r="O200" s="44" t="s">
        <v>29</v>
      </c>
      <c r="P200" s="44" t="s">
        <v>29</v>
      </c>
      <c r="Q200" s="44"/>
      <c r="R200" s="44"/>
      <c r="S200" s="44"/>
      <c r="T200" s="44"/>
      <c r="U200" s="44"/>
      <c r="V200" s="44"/>
      <c r="W200" s="44"/>
      <c r="X200" s="44"/>
      <c r="Y200" s="44"/>
      <c r="Z200" s="44"/>
      <c r="AA200" s="44" t="s">
        <v>29</v>
      </c>
      <c r="AB200" s="43"/>
      <c r="AC200" s="43"/>
    </row>
    <row r="201" spans="2:29" s="37" customFormat="1" ht="29" x14ac:dyDescent="0.35">
      <c r="B201" s="52">
        <v>201</v>
      </c>
      <c r="C201" s="54" t="str">
        <f>_xlfn.XLOOKUP(Kravtabell[[#This Row],[3 Siffer]],Bygningsdeler[Kombinert 3],Bygningsdeler[Kombinert 1],"",0,1)</f>
        <v>2 BYGNING</v>
      </c>
      <c r="D201" s="54" t="str">
        <f>_xlfn.XLOOKUP(Kravtabell[[#This Row],[3 Siffer]],Bygningsdeler[Kombinert 3],Bygningsdeler[Kombinert 2],"",0,1)</f>
        <v>23 Yttervegger</v>
      </c>
      <c r="E201" s="112" t="str">
        <f>_xlfn.XLOOKUP(Kravtabell[[#This Row],[3 sifret kode (for inntasting)
Slår opp bygningsdel]],Bygningsdeler[Siffer 3],Bygningsdeler[Kombinert 3],"FEIL",0,1)</f>
        <v>234 Vinduer, dører, porter</v>
      </c>
      <c r="F201" s="114">
        <v>234</v>
      </c>
      <c r="G201" s="54" t="s">
        <v>267</v>
      </c>
      <c r="H201" s="54"/>
      <c r="I201" s="54"/>
      <c r="J201" s="44" t="s">
        <v>29</v>
      </c>
      <c r="K201" s="44"/>
      <c r="L201" s="44"/>
      <c r="M201" s="44"/>
      <c r="N201" s="44"/>
      <c r="O201" s="44"/>
      <c r="P201" s="44" t="s">
        <v>29</v>
      </c>
      <c r="Q201" s="44"/>
      <c r="R201" s="44"/>
      <c r="S201" s="44"/>
      <c r="T201" s="44"/>
      <c r="U201" s="44"/>
      <c r="V201" s="44"/>
      <c r="W201" s="44"/>
      <c r="X201" s="44"/>
      <c r="Y201" s="44"/>
      <c r="Z201" s="44"/>
      <c r="AA201" s="44" t="s">
        <v>29</v>
      </c>
      <c r="AB201" s="43"/>
      <c r="AC201" s="43"/>
    </row>
    <row r="202" spans="2:29" s="37" customFormat="1" ht="29" x14ac:dyDescent="0.35">
      <c r="B202" s="52">
        <v>202</v>
      </c>
      <c r="C202" s="54" t="str">
        <f>_xlfn.XLOOKUP(Kravtabell[[#This Row],[3 Siffer]],Bygningsdeler[Kombinert 3],Bygningsdeler[Kombinert 1],"",0,1)</f>
        <v>2 BYGNING</v>
      </c>
      <c r="D202" s="54" t="str">
        <f>_xlfn.XLOOKUP(Kravtabell[[#This Row],[3 Siffer]],Bygningsdeler[Kombinert 3],Bygningsdeler[Kombinert 2],"",0,1)</f>
        <v>23 Yttervegger</v>
      </c>
      <c r="E202" s="112" t="str">
        <f>_xlfn.XLOOKUP(Kravtabell[[#This Row],[3 sifret kode (for inntasting)
Slår opp bygningsdel]],Bygningsdeler[Siffer 3],Bygningsdeler[Kombinert 3],"FEIL",0,1)</f>
        <v>234 Vinduer, dører, porter</v>
      </c>
      <c r="F202" s="114">
        <v>234</v>
      </c>
      <c r="G202" s="54" t="s">
        <v>268</v>
      </c>
      <c r="H202" s="54"/>
      <c r="I202" s="54"/>
      <c r="J202" s="44" t="s">
        <v>29</v>
      </c>
      <c r="K202" s="44"/>
      <c r="L202" s="44" t="s">
        <v>29</v>
      </c>
      <c r="M202" s="44"/>
      <c r="N202" s="44"/>
      <c r="O202" s="44" t="s">
        <v>29</v>
      </c>
      <c r="P202" s="44" t="s">
        <v>29</v>
      </c>
      <c r="Q202" s="44"/>
      <c r="R202" s="44"/>
      <c r="S202" s="44"/>
      <c r="T202" s="44"/>
      <c r="U202" s="44"/>
      <c r="V202" s="44"/>
      <c r="W202" s="44"/>
      <c r="X202" s="44"/>
      <c r="Y202" s="44"/>
      <c r="Z202" s="44"/>
      <c r="AA202" s="44" t="s">
        <v>29</v>
      </c>
      <c r="AB202" s="43"/>
      <c r="AC202" s="43"/>
    </row>
    <row r="203" spans="2:29" s="37" customFormat="1" ht="29" x14ac:dyDescent="0.35">
      <c r="B203" s="52">
        <v>203</v>
      </c>
      <c r="C203" s="54" t="str">
        <f>_xlfn.XLOOKUP(Kravtabell[[#This Row],[3 Siffer]],Bygningsdeler[Kombinert 3],Bygningsdeler[Kombinert 1],"",0,1)</f>
        <v>2 BYGNING</v>
      </c>
      <c r="D203" s="54" t="str">
        <f>_xlfn.XLOOKUP(Kravtabell[[#This Row],[3 Siffer]],Bygningsdeler[Kombinert 3],Bygningsdeler[Kombinert 2],"",0,1)</f>
        <v>23 Yttervegger</v>
      </c>
      <c r="E203" s="112" t="str">
        <f>_xlfn.XLOOKUP(Kravtabell[[#This Row],[3 sifret kode (for inntasting)
Slår opp bygningsdel]],Bygningsdeler[Siffer 3],Bygningsdeler[Kombinert 3],"FEIL",0,1)</f>
        <v>234 Vinduer, dører, porter</v>
      </c>
      <c r="F203" s="114">
        <v>234</v>
      </c>
      <c r="G203" s="54" t="s">
        <v>269</v>
      </c>
      <c r="H203" s="54"/>
      <c r="I203" s="54"/>
      <c r="J203" s="44" t="s">
        <v>29</v>
      </c>
      <c r="K203" s="44"/>
      <c r="L203" s="44"/>
      <c r="M203" s="44"/>
      <c r="N203" s="44"/>
      <c r="O203" s="44"/>
      <c r="P203" s="44" t="s">
        <v>29</v>
      </c>
      <c r="Q203" s="44"/>
      <c r="R203" s="44"/>
      <c r="S203" s="44"/>
      <c r="T203" s="44"/>
      <c r="U203" s="44"/>
      <c r="V203" s="44"/>
      <c r="W203" s="44"/>
      <c r="X203" s="44"/>
      <c r="Y203" s="44"/>
      <c r="Z203" s="44"/>
      <c r="AA203" s="44" t="s">
        <v>29</v>
      </c>
      <c r="AB203" s="43"/>
      <c r="AC203" s="43"/>
    </row>
    <row r="204" spans="2:29" s="37" customFormat="1" ht="29" x14ac:dyDescent="0.35">
      <c r="B204" s="52">
        <v>204</v>
      </c>
      <c r="C204" s="54" t="str">
        <f>_xlfn.XLOOKUP(Kravtabell[[#This Row],[3 Siffer]],Bygningsdeler[Kombinert 3],Bygningsdeler[Kombinert 1],"",0,1)</f>
        <v>2 BYGNING</v>
      </c>
      <c r="D204" s="54" t="str">
        <f>_xlfn.XLOOKUP(Kravtabell[[#This Row],[3 Siffer]],Bygningsdeler[Kombinert 3],Bygningsdeler[Kombinert 2],"",0,1)</f>
        <v>23 Yttervegger</v>
      </c>
      <c r="E204" s="112" t="str">
        <f>_xlfn.XLOOKUP(Kravtabell[[#This Row],[3 sifret kode (for inntasting)
Slår opp bygningsdel]],Bygningsdeler[Siffer 3],Bygningsdeler[Kombinert 3],"FEIL",0,1)</f>
        <v>234 Vinduer, dører, porter</v>
      </c>
      <c r="F204" s="114">
        <v>234</v>
      </c>
      <c r="G204" s="54" t="s">
        <v>270</v>
      </c>
      <c r="H204" s="54"/>
      <c r="I204" s="54"/>
      <c r="J204" s="44" t="s">
        <v>29</v>
      </c>
      <c r="K204" s="44"/>
      <c r="L204" s="44" t="s">
        <v>29</v>
      </c>
      <c r="M204" s="44"/>
      <c r="N204" s="44"/>
      <c r="O204" s="44" t="s">
        <v>29</v>
      </c>
      <c r="P204" s="44" t="s">
        <v>29</v>
      </c>
      <c r="Q204" s="44"/>
      <c r="R204" s="44"/>
      <c r="S204" s="44" t="s">
        <v>29</v>
      </c>
      <c r="T204" s="44"/>
      <c r="U204" s="44"/>
      <c r="V204" s="44"/>
      <c r="W204" s="44"/>
      <c r="X204" s="44"/>
      <c r="Y204" s="44"/>
      <c r="Z204" s="44"/>
      <c r="AA204" s="44" t="s">
        <v>29</v>
      </c>
      <c r="AB204" s="43"/>
      <c r="AC204" s="43"/>
    </row>
    <row r="205" spans="2:29" s="37" customFormat="1" ht="29" x14ac:dyDescent="0.35">
      <c r="B205" s="52">
        <v>205</v>
      </c>
      <c r="C205" s="54" t="str">
        <f>_xlfn.XLOOKUP(Kravtabell[[#This Row],[3 Siffer]],Bygningsdeler[Kombinert 3],Bygningsdeler[Kombinert 1],"",0,1)</f>
        <v>2 BYGNING</v>
      </c>
      <c r="D205" s="54" t="str">
        <f>_xlfn.XLOOKUP(Kravtabell[[#This Row],[3 Siffer]],Bygningsdeler[Kombinert 3],Bygningsdeler[Kombinert 2],"",0,1)</f>
        <v>23 Yttervegger</v>
      </c>
      <c r="E205" s="112" t="str">
        <f>_xlfn.XLOOKUP(Kravtabell[[#This Row],[3 sifret kode (for inntasting)
Slår opp bygningsdel]],Bygningsdeler[Siffer 3],Bygningsdeler[Kombinert 3],"FEIL",0,1)</f>
        <v>234 Vinduer, dører, porter</v>
      </c>
      <c r="F205" s="114">
        <v>234</v>
      </c>
      <c r="G205" s="54" t="s">
        <v>271</v>
      </c>
      <c r="H205" s="54"/>
      <c r="I205" s="54"/>
      <c r="J205" s="44" t="s">
        <v>29</v>
      </c>
      <c r="K205" s="44"/>
      <c r="L205" s="44"/>
      <c r="M205" s="44"/>
      <c r="N205" s="44"/>
      <c r="O205" s="44"/>
      <c r="P205" s="44" t="s">
        <v>29</v>
      </c>
      <c r="Q205" s="44"/>
      <c r="R205" s="44"/>
      <c r="S205" s="44" t="s">
        <v>29</v>
      </c>
      <c r="T205" s="44"/>
      <c r="U205" s="44"/>
      <c r="V205" s="44"/>
      <c r="W205" s="44"/>
      <c r="X205" s="44"/>
      <c r="Y205" s="44"/>
      <c r="Z205" s="44"/>
      <c r="AA205" s="44" t="s">
        <v>29</v>
      </c>
      <c r="AB205" s="43"/>
      <c r="AC205" s="43"/>
    </row>
    <row r="206" spans="2:29" s="37" customFormat="1" ht="29" x14ac:dyDescent="0.35">
      <c r="B206" s="52">
        <v>206</v>
      </c>
      <c r="C206" s="54" t="str">
        <f>_xlfn.XLOOKUP(Kravtabell[[#This Row],[3 Siffer]],Bygningsdeler[Kombinert 3],Bygningsdeler[Kombinert 1],"",0,1)</f>
        <v>2 BYGNING</v>
      </c>
      <c r="D206" s="54" t="str">
        <f>_xlfn.XLOOKUP(Kravtabell[[#This Row],[3 Siffer]],Bygningsdeler[Kombinert 3],Bygningsdeler[Kombinert 2],"",0,1)</f>
        <v>23 Yttervegger</v>
      </c>
      <c r="E206" s="112" t="str">
        <f>_xlfn.XLOOKUP(Kravtabell[[#This Row],[3 sifret kode (for inntasting)
Slår opp bygningsdel]],Bygningsdeler[Siffer 3],Bygningsdeler[Kombinert 3],"FEIL",0,1)</f>
        <v>234 Vinduer, dører, porter</v>
      </c>
      <c r="F206" s="114">
        <v>234</v>
      </c>
      <c r="G206" s="54" t="s">
        <v>272</v>
      </c>
      <c r="H206" s="54"/>
      <c r="I206" s="54"/>
      <c r="J206" s="44" t="s">
        <v>29</v>
      </c>
      <c r="K206" s="44"/>
      <c r="L206" s="44" t="s">
        <v>29</v>
      </c>
      <c r="M206" s="44"/>
      <c r="N206" s="44"/>
      <c r="O206" s="44" t="s">
        <v>29</v>
      </c>
      <c r="P206" s="44" t="s">
        <v>29</v>
      </c>
      <c r="Q206" s="44"/>
      <c r="R206" s="44"/>
      <c r="S206" s="44" t="s">
        <v>29</v>
      </c>
      <c r="T206" s="44"/>
      <c r="U206" s="44"/>
      <c r="V206" s="44"/>
      <c r="W206" s="44"/>
      <c r="X206" s="44"/>
      <c r="Y206" s="44"/>
      <c r="Z206" s="44"/>
      <c r="AA206" s="44" t="s">
        <v>29</v>
      </c>
      <c r="AB206" s="43"/>
      <c r="AC206" s="43"/>
    </row>
    <row r="207" spans="2:29" s="37" customFormat="1" ht="29" x14ac:dyDescent="0.35">
      <c r="B207" s="52">
        <v>207</v>
      </c>
      <c r="C207" s="54" t="str">
        <f>_xlfn.XLOOKUP(Kravtabell[[#This Row],[3 Siffer]],Bygningsdeler[Kombinert 3],Bygningsdeler[Kombinert 1],"",0,1)</f>
        <v>2 BYGNING</v>
      </c>
      <c r="D207" s="54" t="str">
        <f>_xlfn.XLOOKUP(Kravtabell[[#This Row],[3 Siffer]],Bygningsdeler[Kombinert 3],Bygningsdeler[Kombinert 2],"",0,1)</f>
        <v>23 Yttervegger</v>
      </c>
      <c r="E207" s="112" t="str">
        <f>_xlfn.XLOOKUP(Kravtabell[[#This Row],[3 sifret kode (for inntasting)
Slår opp bygningsdel]],Bygningsdeler[Siffer 3],Bygningsdeler[Kombinert 3],"FEIL",0,1)</f>
        <v>234 Vinduer, dører, porter</v>
      </c>
      <c r="F207" s="114">
        <v>234</v>
      </c>
      <c r="G207" s="54" t="s">
        <v>273</v>
      </c>
      <c r="H207" s="54"/>
      <c r="I207" s="54"/>
      <c r="J207" s="44" t="s">
        <v>29</v>
      </c>
      <c r="K207" s="44"/>
      <c r="L207" s="44" t="s">
        <v>29</v>
      </c>
      <c r="M207" s="44"/>
      <c r="N207" s="44"/>
      <c r="O207" s="44" t="s">
        <v>29</v>
      </c>
      <c r="P207" s="44" t="s">
        <v>29</v>
      </c>
      <c r="Q207" s="44"/>
      <c r="R207" s="44"/>
      <c r="S207" s="44" t="s">
        <v>29</v>
      </c>
      <c r="T207" s="44"/>
      <c r="U207" s="44"/>
      <c r="V207" s="44"/>
      <c r="W207" s="44"/>
      <c r="X207" s="44"/>
      <c r="Y207" s="44"/>
      <c r="Z207" s="44"/>
      <c r="AA207" s="44" t="s">
        <v>29</v>
      </c>
      <c r="AB207" s="43"/>
      <c r="AC207" s="43"/>
    </row>
    <row r="208" spans="2:29" s="37" customFormat="1" ht="29" x14ac:dyDescent="0.35">
      <c r="B208" s="52">
        <v>208</v>
      </c>
      <c r="C208" s="54" t="str">
        <f>_xlfn.XLOOKUP(Kravtabell[[#This Row],[3 Siffer]],Bygningsdeler[Kombinert 3],Bygningsdeler[Kombinert 1],"",0,1)</f>
        <v>2 BYGNING</v>
      </c>
      <c r="D208" s="54" t="str">
        <f>_xlfn.XLOOKUP(Kravtabell[[#This Row],[3 Siffer]],Bygningsdeler[Kombinert 3],Bygningsdeler[Kombinert 2],"",0,1)</f>
        <v>23 Yttervegger</v>
      </c>
      <c r="E208" s="112" t="str">
        <f>_xlfn.XLOOKUP(Kravtabell[[#This Row],[3 sifret kode (for inntasting)
Slår opp bygningsdel]],Bygningsdeler[Siffer 3],Bygningsdeler[Kombinert 3],"FEIL",0,1)</f>
        <v>234 Vinduer, dører, porter</v>
      </c>
      <c r="F208" s="114">
        <v>234</v>
      </c>
      <c r="G208" s="54" t="s">
        <v>274</v>
      </c>
      <c r="H208" s="54"/>
      <c r="I208" s="54"/>
      <c r="J208" s="44" t="s">
        <v>29</v>
      </c>
      <c r="K208" s="44"/>
      <c r="L208" s="44" t="s">
        <v>29</v>
      </c>
      <c r="M208" s="44"/>
      <c r="N208" s="44"/>
      <c r="O208" s="44" t="s">
        <v>29</v>
      </c>
      <c r="P208" s="44" t="s">
        <v>29</v>
      </c>
      <c r="Q208" s="44"/>
      <c r="R208" s="44"/>
      <c r="S208" s="44" t="s">
        <v>29</v>
      </c>
      <c r="T208" s="44"/>
      <c r="U208" s="44"/>
      <c r="V208" s="44"/>
      <c r="W208" s="44"/>
      <c r="X208" s="44"/>
      <c r="Y208" s="44"/>
      <c r="Z208" s="44"/>
      <c r="AA208" s="44" t="s">
        <v>29</v>
      </c>
      <c r="AB208" s="43"/>
      <c r="AC208" s="43"/>
    </row>
    <row r="209" spans="2:29" s="37" customFormat="1" ht="101.5" x14ac:dyDescent="0.35">
      <c r="B209" s="52">
        <v>209</v>
      </c>
      <c r="C209" s="54" t="str">
        <f>_xlfn.XLOOKUP(Kravtabell[[#This Row],[3 Siffer]],Bygningsdeler[Kombinert 3],Bygningsdeler[Kombinert 1],"",0,1)</f>
        <v>2 BYGNING</v>
      </c>
      <c r="D209" s="54" t="str">
        <f>_xlfn.XLOOKUP(Kravtabell[[#This Row],[3 Siffer]],Bygningsdeler[Kombinert 3],Bygningsdeler[Kombinert 2],"",0,1)</f>
        <v>23 Yttervegger</v>
      </c>
      <c r="E209" s="112" t="str">
        <f>_xlfn.XLOOKUP(Kravtabell[[#This Row],[3 sifret kode (for inntasting)
Slår opp bygningsdel]],Bygningsdeler[Siffer 3],Bygningsdeler[Kombinert 3],"FEIL",0,1)</f>
        <v>234 Vinduer, dører, porter</v>
      </c>
      <c r="F209" s="114">
        <v>234</v>
      </c>
      <c r="G209" s="54" t="s">
        <v>275</v>
      </c>
      <c r="H209" s="54" t="s">
        <v>276</v>
      </c>
      <c r="I209" s="54"/>
      <c r="J209" s="44" t="s">
        <v>29</v>
      </c>
      <c r="K209" s="44"/>
      <c r="L209" s="44" t="s">
        <v>29</v>
      </c>
      <c r="M209" s="44"/>
      <c r="N209" s="44"/>
      <c r="O209" s="44"/>
      <c r="P209" s="44" t="s">
        <v>29</v>
      </c>
      <c r="Q209" s="44"/>
      <c r="R209" s="44"/>
      <c r="S209" s="44"/>
      <c r="T209" s="44"/>
      <c r="U209" s="44"/>
      <c r="V209" s="44"/>
      <c r="W209" s="44"/>
      <c r="X209" s="44"/>
      <c r="Y209" s="44"/>
      <c r="Z209" s="44"/>
      <c r="AA209" s="44" t="s">
        <v>29</v>
      </c>
      <c r="AB209" s="43"/>
      <c r="AC209" s="43"/>
    </row>
    <row r="210" spans="2:29" s="37" customFormat="1" ht="29" x14ac:dyDescent="0.35">
      <c r="B210" s="52">
        <v>210</v>
      </c>
      <c r="C210" s="54" t="str">
        <f>_xlfn.XLOOKUP(Kravtabell[[#This Row],[3 Siffer]],Bygningsdeler[Kombinert 3],Bygningsdeler[Kombinert 1],"",0,1)</f>
        <v>2 BYGNING</v>
      </c>
      <c r="D210" s="54" t="str">
        <f>_xlfn.XLOOKUP(Kravtabell[[#This Row],[3 Siffer]],Bygningsdeler[Kombinert 3],Bygningsdeler[Kombinert 2],"",0,1)</f>
        <v>23 Yttervegger</v>
      </c>
      <c r="E210" s="112" t="str">
        <f>_xlfn.XLOOKUP(Kravtabell[[#This Row],[3 sifret kode (for inntasting)
Slår opp bygningsdel]],Bygningsdeler[Siffer 3],Bygningsdeler[Kombinert 3],"FEIL",0,1)</f>
        <v>234 Vinduer, dører, porter</v>
      </c>
      <c r="F210" s="114">
        <v>234</v>
      </c>
      <c r="G210" s="54" t="s">
        <v>277</v>
      </c>
      <c r="H210" s="54"/>
      <c r="I210" s="54"/>
      <c r="J210" s="44" t="s">
        <v>29</v>
      </c>
      <c r="K210" s="44"/>
      <c r="L210" s="44"/>
      <c r="M210" s="44"/>
      <c r="N210" s="44"/>
      <c r="O210" s="44"/>
      <c r="P210" s="44" t="s">
        <v>29</v>
      </c>
      <c r="Q210" s="44"/>
      <c r="R210" s="44"/>
      <c r="S210" s="44"/>
      <c r="T210" s="44"/>
      <c r="U210" s="44"/>
      <c r="V210" s="44"/>
      <c r="W210" s="44"/>
      <c r="X210" s="44"/>
      <c r="Y210" s="44"/>
      <c r="Z210" s="44"/>
      <c r="AA210" s="44" t="s">
        <v>29</v>
      </c>
      <c r="AB210" s="43"/>
      <c r="AC210" s="43"/>
    </row>
    <row r="211" spans="2:29" s="37" customFormat="1" ht="29" x14ac:dyDescent="0.35">
      <c r="B211" s="52">
        <v>211</v>
      </c>
      <c r="C211" s="54" t="str">
        <f>_xlfn.XLOOKUP(Kravtabell[[#This Row],[3 Siffer]],Bygningsdeler[Kombinert 3],Bygningsdeler[Kombinert 1],"",0,1)</f>
        <v>2 BYGNING</v>
      </c>
      <c r="D211" s="54" t="str">
        <f>_xlfn.XLOOKUP(Kravtabell[[#This Row],[3 Siffer]],Bygningsdeler[Kombinert 3],Bygningsdeler[Kombinert 2],"",0,1)</f>
        <v>23 Yttervegger</v>
      </c>
      <c r="E211" s="112" t="str">
        <f>_xlfn.XLOOKUP(Kravtabell[[#This Row],[3 sifret kode (for inntasting)
Slår opp bygningsdel]],Bygningsdeler[Siffer 3],Bygningsdeler[Kombinert 3],"FEIL",0,1)</f>
        <v>234 Vinduer, dører, porter</v>
      </c>
      <c r="F211" s="114">
        <v>234</v>
      </c>
      <c r="G211" s="54" t="s">
        <v>278</v>
      </c>
      <c r="H211" s="54"/>
      <c r="I211" s="54"/>
      <c r="J211" s="44" t="s">
        <v>29</v>
      </c>
      <c r="K211" s="44"/>
      <c r="L211" s="44"/>
      <c r="M211" s="44"/>
      <c r="N211" s="44"/>
      <c r="O211" s="44"/>
      <c r="P211" s="44" t="s">
        <v>29</v>
      </c>
      <c r="Q211" s="44"/>
      <c r="R211" s="44"/>
      <c r="S211" s="44"/>
      <c r="T211" s="44"/>
      <c r="U211" s="44"/>
      <c r="V211" s="44"/>
      <c r="W211" s="44"/>
      <c r="X211" s="44"/>
      <c r="Y211" s="44"/>
      <c r="Z211" s="44"/>
      <c r="AA211" s="44" t="s">
        <v>29</v>
      </c>
      <c r="AB211" s="43"/>
      <c r="AC211" s="43"/>
    </row>
    <row r="212" spans="2:29" s="37" customFormat="1" ht="29" x14ac:dyDescent="0.35">
      <c r="B212" s="52">
        <v>212</v>
      </c>
      <c r="C212" s="54" t="str">
        <f>_xlfn.XLOOKUP(Kravtabell[[#This Row],[3 Siffer]],Bygningsdeler[Kombinert 3],Bygningsdeler[Kombinert 1],"",0,1)</f>
        <v>2 BYGNING</v>
      </c>
      <c r="D212" s="54" t="str">
        <f>_xlfn.XLOOKUP(Kravtabell[[#This Row],[3 Siffer]],Bygningsdeler[Kombinert 3],Bygningsdeler[Kombinert 2],"",0,1)</f>
        <v>23 Yttervegger</v>
      </c>
      <c r="E212" s="112" t="str">
        <f>_xlfn.XLOOKUP(Kravtabell[[#This Row],[3 sifret kode (for inntasting)
Slår opp bygningsdel]],Bygningsdeler[Siffer 3],Bygningsdeler[Kombinert 3],"FEIL",0,1)</f>
        <v>234 Vinduer, dører, porter</v>
      </c>
      <c r="F212" s="114">
        <v>234</v>
      </c>
      <c r="G212" s="54" t="s">
        <v>279</v>
      </c>
      <c r="H212" s="54"/>
      <c r="I212" s="54"/>
      <c r="J212" s="44" t="s">
        <v>29</v>
      </c>
      <c r="K212" s="44"/>
      <c r="L212" s="44"/>
      <c r="M212" s="44"/>
      <c r="N212" s="44"/>
      <c r="O212" s="44"/>
      <c r="P212" s="44" t="s">
        <v>29</v>
      </c>
      <c r="Q212" s="44"/>
      <c r="R212" s="44"/>
      <c r="S212" s="44"/>
      <c r="T212" s="44"/>
      <c r="U212" s="44"/>
      <c r="V212" s="44"/>
      <c r="W212" s="44"/>
      <c r="X212" s="44"/>
      <c r="Y212" s="44"/>
      <c r="Z212" s="44"/>
      <c r="AA212" s="44" t="s">
        <v>29</v>
      </c>
      <c r="AB212" s="43"/>
      <c r="AC212" s="43"/>
    </row>
    <row r="213" spans="2:29" s="37" customFormat="1" ht="29" x14ac:dyDescent="0.35">
      <c r="B213" s="52">
        <v>213</v>
      </c>
      <c r="C213" s="54" t="str">
        <f>_xlfn.XLOOKUP(Kravtabell[[#This Row],[3 Siffer]],Bygningsdeler[Kombinert 3],Bygningsdeler[Kombinert 1],"",0,1)</f>
        <v>2 BYGNING</v>
      </c>
      <c r="D213" s="54" t="str">
        <f>_xlfn.XLOOKUP(Kravtabell[[#This Row],[3 Siffer]],Bygningsdeler[Kombinert 3],Bygningsdeler[Kombinert 2],"",0,1)</f>
        <v>23 Yttervegger</v>
      </c>
      <c r="E213" s="112" t="str">
        <f>_xlfn.XLOOKUP(Kravtabell[[#This Row],[3 sifret kode (for inntasting)
Slår opp bygningsdel]],Bygningsdeler[Siffer 3],Bygningsdeler[Kombinert 3],"FEIL",0,1)</f>
        <v>234 Vinduer, dører, porter</v>
      </c>
      <c r="F213" s="114">
        <v>234</v>
      </c>
      <c r="G213" s="54" t="s">
        <v>280</v>
      </c>
      <c r="H213" s="54"/>
      <c r="I213" s="54"/>
      <c r="J213" s="44" t="s">
        <v>29</v>
      </c>
      <c r="K213" s="44"/>
      <c r="L213" s="44"/>
      <c r="M213" s="44"/>
      <c r="N213" s="44"/>
      <c r="O213" s="44"/>
      <c r="P213" s="44" t="s">
        <v>29</v>
      </c>
      <c r="Q213" s="44"/>
      <c r="R213" s="44"/>
      <c r="S213" s="44"/>
      <c r="T213" s="44"/>
      <c r="U213" s="44"/>
      <c r="V213" s="44"/>
      <c r="W213" s="44"/>
      <c r="X213" s="44"/>
      <c r="Y213" s="44"/>
      <c r="Z213" s="44"/>
      <c r="AA213" s="44" t="s">
        <v>29</v>
      </c>
      <c r="AB213" s="43"/>
      <c r="AC213" s="43"/>
    </row>
    <row r="214" spans="2:29" s="37" customFormat="1" ht="29" x14ac:dyDescent="0.35">
      <c r="B214" s="52">
        <v>214</v>
      </c>
      <c r="C214" s="54" t="str">
        <f>_xlfn.XLOOKUP(Kravtabell[[#This Row],[3 Siffer]],Bygningsdeler[Kombinert 3],Bygningsdeler[Kombinert 1],"",0,1)</f>
        <v>2 BYGNING</v>
      </c>
      <c r="D214" s="54" t="str">
        <f>_xlfn.XLOOKUP(Kravtabell[[#This Row],[3 Siffer]],Bygningsdeler[Kombinert 3],Bygningsdeler[Kombinert 2],"",0,1)</f>
        <v>23 Yttervegger</v>
      </c>
      <c r="E214" s="112" t="str">
        <f>_xlfn.XLOOKUP(Kravtabell[[#This Row],[3 sifret kode (for inntasting)
Slår opp bygningsdel]],Bygningsdeler[Siffer 3],Bygningsdeler[Kombinert 3],"FEIL",0,1)</f>
        <v>234 Vinduer, dører, porter</v>
      </c>
      <c r="F214" s="114">
        <v>234</v>
      </c>
      <c r="G214" s="54" t="s">
        <v>281</v>
      </c>
      <c r="H214" s="54"/>
      <c r="I214" s="54"/>
      <c r="J214" s="44" t="s">
        <v>29</v>
      </c>
      <c r="K214" s="44"/>
      <c r="L214" s="44"/>
      <c r="M214" s="44"/>
      <c r="N214" s="44"/>
      <c r="O214" s="44"/>
      <c r="P214" s="44" t="s">
        <v>29</v>
      </c>
      <c r="Q214" s="44"/>
      <c r="R214" s="44"/>
      <c r="S214" s="44"/>
      <c r="T214" s="44"/>
      <c r="U214" s="44"/>
      <c r="V214" s="44"/>
      <c r="W214" s="44"/>
      <c r="X214" s="44"/>
      <c r="Y214" s="44"/>
      <c r="Z214" s="44"/>
      <c r="AA214" s="44" t="s">
        <v>29</v>
      </c>
      <c r="AB214" s="43"/>
      <c r="AC214" s="43"/>
    </row>
    <row r="215" spans="2:29" s="37" customFormat="1" ht="29" x14ac:dyDescent="0.35">
      <c r="B215" s="52">
        <v>215</v>
      </c>
      <c r="C215" s="54" t="str">
        <f>_xlfn.XLOOKUP(Kravtabell[[#This Row],[3 Siffer]],Bygningsdeler[Kombinert 3],Bygningsdeler[Kombinert 1],"",0,1)</f>
        <v>2 BYGNING</v>
      </c>
      <c r="D215" s="54" t="str">
        <f>_xlfn.XLOOKUP(Kravtabell[[#This Row],[3 Siffer]],Bygningsdeler[Kombinert 3],Bygningsdeler[Kombinert 2],"",0,1)</f>
        <v>23 Yttervegger</v>
      </c>
      <c r="E215" s="112" t="str">
        <f>_xlfn.XLOOKUP(Kravtabell[[#This Row],[3 sifret kode (for inntasting)
Slår opp bygningsdel]],Bygningsdeler[Siffer 3],Bygningsdeler[Kombinert 3],"FEIL",0,1)</f>
        <v>234 Vinduer, dører, porter</v>
      </c>
      <c r="F215" s="114">
        <v>234</v>
      </c>
      <c r="G215" s="54" t="s">
        <v>282</v>
      </c>
      <c r="H215" s="54"/>
      <c r="I215" s="54"/>
      <c r="J215" s="44" t="s">
        <v>29</v>
      </c>
      <c r="K215" s="44"/>
      <c r="L215" s="44"/>
      <c r="M215" s="44"/>
      <c r="N215" s="44"/>
      <c r="O215" s="44"/>
      <c r="P215" s="44" t="s">
        <v>29</v>
      </c>
      <c r="Q215" s="44"/>
      <c r="R215" s="44"/>
      <c r="S215" s="44"/>
      <c r="T215" s="44"/>
      <c r="U215" s="44"/>
      <c r="V215" s="44"/>
      <c r="W215" s="44"/>
      <c r="X215" s="44"/>
      <c r="Y215" s="44"/>
      <c r="Z215" s="44"/>
      <c r="AA215" s="44" t="s">
        <v>29</v>
      </c>
      <c r="AB215" s="43"/>
      <c r="AC215" s="43"/>
    </row>
    <row r="216" spans="2:29" s="37" customFormat="1" ht="29" x14ac:dyDescent="0.35">
      <c r="B216" s="52">
        <v>216</v>
      </c>
      <c r="C216" s="54" t="str">
        <f>_xlfn.XLOOKUP(Kravtabell[[#This Row],[3 Siffer]],Bygningsdeler[Kombinert 3],Bygningsdeler[Kombinert 1],"",0,1)</f>
        <v>2 BYGNING</v>
      </c>
      <c r="D216" s="54" t="str">
        <f>_xlfn.XLOOKUP(Kravtabell[[#This Row],[3 Siffer]],Bygningsdeler[Kombinert 3],Bygningsdeler[Kombinert 2],"",0,1)</f>
        <v>23 Yttervegger</v>
      </c>
      <c r="E216" s="112" t="str">
        <f>_xlfn.XLOOKUP(Kravtabell[[#This Row],[3 sifret kode (for inntasting)
Slår opp bygningsdel]],Bygningsdeler[Siffer 3],Bygningsdeler[Kombinert 3],"FEIL",0,1)</f>
        <v>234 Vinduer, dører, porter</v>
      </c>
      <c r="F216" s="114">
        <v>234</v>
      </c>
      <c r="G216" s="54" t="s">
        <v>283</v>
      </c>
      <c r="H216" s="54"/>
      <c r="I216" s="54"/>
      <c r="J216" s="44" t="s">
        <v>29</v>
      </c>
      <c r="K216" s="44"/>
      <c r="L216" s="44"/>
      <c r="M216" s="44"/>
      <c r="N216" s="44"/>
      <c r="O216" s="44"/>
      <c r="P216" s="44" t="s">
        <v>29</v>
      </c>
      <c r="Q216" s="44"/>
      <c r="R216" s="44"/>
      <c r="S216" s="44"/>
      <c r="T216" s="44"/>
      <c r="U216" s="44"/>
      <c r="V216" s="44"/>
      <c r="W216" s="44"/>
      <c r="X216" s="44"/>
      <c r="Y216" s="44"/>
      <c r="Z216" s="44"/>
      <c r="AA216" s="44" t="s">
        <v>29</v>
      </c>
      <c r="AB216" s="43"/>
      <c r="AC216" s="43"/>
    </row>
    <row r="217" spans="2:29" s="37" customFormat="1" ht="29" x14ac:dyDescent="0.35">
      <c r="B217" s="52">
        <v>217</v>
      </c>
      <c r="C217" s="54" t="str">
        <f>_xlfn.XLOOKUP(Kravtabell[[#This Row],[3 Siffer]],Bygningsdeler[Kombinert 3],Bygningsdeler[Kombinert 1],"",0,1)</f>
        <v>2 BYGNING</v>
      </c>
      <c r="D217" s="54" t="str">
        <f>_xlfn.XLOOKUP(Kravtabell[[#This Row],[3 Siffer]],Bygningsdeler[Kombinert 3],Bygningsdeler[Kombinert 2],"",0,1)</f>
        <v>23 Yttervegger</v>
      </c>
      <c r="E217" s="112" t="str">
        <f>_xlfn.XLOOKUP(Kravtabell[[#This Row],[3 sifret kode (for inntasting)
Slår opp bygningsdel]],Bygningsdeler[Siffer 3],Bygningsdeler[Kombinert 3],"FEIL",0,1)</f>
        <v>234 Vinduer, dører, porter</v>
      </c>
      <c r="F217" s="114">
        <v>234</v>
      </c>
      <c r="G217" s="54" t="s">
        <v>284</v>
      </c>
      <c r="H217" s="54"/>
      <c r="I217" s="54"/>
      <c r="J217" s="44" t="s">
        <v>29</v>
      </c>
      <c r="K217" s="44"/>
      <c r="L217" s="44"/>
      <c r="M217" s="44"/>
      <c r="N217" s="44"/>
      <c r="O217" s="44" t="s">
        <v>29</v>
      </c>
      <c r="P217" s="44" t="s">
        <v>29</v>
      </c>
      <c r="Q217" s="44"/>
      <c r="R217" s="44"/>
      <c r="S217" s="44"/>
      <c r="T217" s="44"/>
      <c r="U217" s="44"/>
      <c r="V217" s="44"/>
      <c r="W217" s="44"/>
      <c r="X217" s="44"/>
      <c r="Y217" s="44"/>
      <c r="Z217" s="44"/>
      <c r="AA217" s="44" t="s">
        <v>29</v>
      </c>
      <c r="AB217" s="43"/>
      <c r="AC217" s="43"/>
    </row>
    <row r="218" spans="2:29" s="37" customFormat="1" ht="29" x14ac:dyDescent="0.35">
      <c r="B218" s="52">
        <v>218</v>
      </c>
      <c r="C218" s="54" t="str">
        <f>_xlfn.XLOOKUP(Kravtabell[[#This Row],[3 Siffer]],Bygningsdeler[Kombinert 3],Bygningsdeler[Kombinert 1],"",0,1)</f>
        <v>2 BYGNING</v>
      </c>
      <c r="D218" s="54" t="str">
        <f>_xlfn.XLOOKUP(Kravtabell[[#This Row],[3 Siffer]],Bygningsdeler[Kombinert 3],Bygningsdeler[Kombinert 2],"",0,1)</f>
        <v>23 Yttervegger</v>
      </c>
      <c r="E218" s="112" t="str">
        <f>_xlfn.XLOOKUP(Kravtabell[[#This Row],[3 sifret kode (for inntasting)
Slår opp bygningsdel]],Bygningsdeler[Siffer 3],Bygningsdeler[Kombinert 3],"FEIL",0,1)</f>
        <v>234 Vinduer, dører, porter</v>
      </c>
      <c r="F218" s="114">
        <v>234</v>
      </c>
      <c r="G218" s="54" t="s">
        <v>285</v>
      </c>
      <c r="H218" s="54"/>
      <c r="I218" s="54"/>
      <c r="J218" s="44" t="s">
        <v>29</v>
      </c>
      <c r="K218" s="44"/>
      <c r="L218" s="44"/>
      <c r="M218" s="44"/>
      <c r="N218" s="44"/>
      <c r="O218" s="44"/>
      <c r="P218" s="44" t="s">
        <v>29</v>
      </c>
      <c r="Q218" s="44"/>
      <c r="R218" s="44"/>
      <c r="S218" s="44"/>
      <c r="T218" s="44"/>
      <c r="U218" s="44"/>
      <c r="V218" s="44"/>
      <c r="W218" s="44"/>
      <c r="X218" s="44"/>
      <c r="Y218" s="44"/>
      <c r="Z218" s="44"/>
      <c r="AA218" s="44" t="s">
        <v>29</v>
      </c>
      <c r="AB218" s="43"/>
      <c r="AC218" s="43"/>
    </row>
    <row r="219" spans="2:29" s="37" customFormat="1" ht="43.5" x14ac:dyDescent="0.35">
      <c r="B219" s="52">
        <v>219</v>
      </c>
      <c r="C219" s="54" t="str">
        <f>_xlfn.XLOOKUP(Kravtabell[[#This Row],[3 Siffer]],Bygningsdeler[Kombinert 3],Bygningsdeler[Kombinert 1],"",0,1)</f>
        <v>2 BYGNING</v>
      </c>
      <c r="D219" s="54" t="str">
        <f>_xlfn.XLOOKUP(Kravtabell[[#This Row],[3 Siffer]],Bygningsdeler[Kombinert 3],Bygningsdeler[Kombinert 2],"",0,1)</f>
        <v>23 Yttervegger</v>
      </c>
      <c r="E219" s="112" t="str">
        <f>_xlfn.XLOOKUP(Kravtabell[[#This Row],[3 sifret kode (for inntasting)
Slår opp bygningsdel]],Bygningsdeler[Siffer 3],Bygningsdeler[Kombinert 3],"FEIL",0,1)</f>
        <v>234 Vinduer, dører, porter</v>
      </c>
      <c r="F219" s="114">
        <v>234</v>
      </c>
      <c r="G219" s="54" t="s">
        <v>286</v>
      </c>
      <c r="H219" s="54"/>
      <c r="I219" s="54"/>
      <c r="J219" s="44" t="s">
        <v>29</v>
      </c>
      <c r="K219" s="44"/>
      <c r="L219" s="44"/>
      <c r="M219" s="44"/>
      <c r="N219" s="44"/>
      <c r="O219" s="44"/>
      <c r="P219" s="44"/>
      <c r="Q219" s="44"/>
      <c r="R219" s="44"/>
      <c r="S219" s="44"/>
      <c r="T219" s="44"/>
      <c r="U219" s="44"/>
      <c r="V219" s="44"/>
      <c r="W219" s="44"/>
      <c r="X219" s="44"/>
      <c r="Y219" s="44"/>
      <c r="Z219" s="44"/>
      <c r="AA219" s="44" t="s">
        <v>29</v>
      </c>
      <c r="AB219" s="43"/>
      <c r="AC219" s="43"/>
    </row>
    <row r="220" spans="2:29" s="37" customFormat="1" ht="29" x14ac:dyDescent="0.35">
      <c r="B220" s="52">
        <v>221</v>
      </c>
      <c r="C220" s="54" t="str">
        <f>_xlfn.XLOOKUP(Kravtabell[[#This Row],[3 Siffer]],Bygningsdeler[Kombinert 3],Bygningsdeler[Kombinert 1],"",0,1)</f>
        <v>2 BYGNING</v>
      </c>
      <c r="D220" s="54" t="str">
        <f>_xlfn.XLOOKUP(Kravtabell[[#This Row],[3 Siffer]],Bygningsdeler[Kombinert 3],Bygningsdeler[Kombinert 2],"",0,1)</f>
        <v>23 Yttervegger</v>
      </c>
      <c r="E220" s="112" t="str">
        <f>_xlfn.XLOOKUP(Kravtabell[[#This Row],[3 sifret kode (for inntasting)
Slår opp bygningsdel]],Bygningsdeler[Siffer 3],Bygningsdeler[Kombinert 3],"FEIL",0,1)</f>
        <v>234 Vinduer, dører, porter</v>
      </c>
      <c r="F220" s="114">
        <v>234</v>
      </c>
      <c r="G220" s="54" t="s">
        <v>287</v>
      </c>
      <c r="H220" s="54"/>
      <c r="I220" s="54"/>
      <c r="J220" s="44" t="s">
        <v>29</v>
      </c>
      <c r="K220" s="44"/>
      <c r="L220" s="44"/>
      <c r="M220" s="44"/>
      <c r="N220" s="44"/>
      <c r="O220" s="44"/>
      <c r="P220" s="44"/>
      <c r="Q220" s="44"/>
      <c r="R220" s="44"/>
      <c r="S220" s="44"/>
      <c r="T220" s="44"/>
      <c r="U220" s="44"/>
      <c r="V220" s="44"/>
      <c r="W220" s="44"/>
      <c r="X220" s="44"/>
      <c r="Y220" s="44"/>
      <c r="Z220" s="44"/>
      <c r="AA220" s="44" t="s">
        <v>29</v>
      </c>
      <c r="AB220" s="43"/>
      <c r="AC220" s="43"/>
    </row>
    <row r="221" spans="2:29" s="37" customFormat="1" ht="29" x14ac:dyDescent="0.35">
      <c r="B221" s="52">
        <v>222</v>
      </c>
      <c r="C221" s="54" t="str">
        <f>_xlfn.XLOOKUP(Kravtabell[[#This Row],[3 Siffer]],Bygningsdeler[Kombinert 3],Bygningsdeler[Kombinert 1],"",0,1)</f>
        <v>2 BYGNING</v>
      </c>
      <c r="D221" s="54" t="str">
        <f>_xlfn.XLOOKUP(Kravtabell[[#This Row],[3 Siffer]],Bygningsdeler[Kombinert 3],Bygningsdeler[Kombinert 2],"",0,1)</f>
        <v>23 Yttervegger</v>
      </c>
      <c r="E221" s="112" t="str">
        <f>_xlfn.XLOOKUP(Kravtabell[[#This Row],[3 sifret kode (for inntasting)
Slår opp bygningsdel]],Bygningsdeler[Siffer 3],Bygningsdeler[Kombinert 3],"FEIL",0,1)</f>
        <v>234 Vinduer, dører, porter</v>
      </c>
      <c r="F221" s="114">
        <v>234</v>
      </c>
      <c r="G221" s="54" t="s">
        <v>288</v>
      </c>
      <c r="H221" s="54"/>
      <c r="I221" s="54"/>
      <c r="J221" s="44" t="s">
        <v>29</v>
      </c>
      <c r="K221" s="44"/>
      <c r="L221" s="44"/>
      <c r="M221" s="44"/>
      <c r="N221" s="44"/>
      <c r="O221" s="44"/>
      <c r="P221" s="44"/>
      <c r="Q221" s="44"/>
      <c r="R221" s="44"/>
      <c r="S221" s="44"/>
      <c r="T221" s="44"/>
      <c r="U221" s="44"/>
      <c r="V221" s="44"/>
      <c r="W221" s="44"/>
      <c r="X221" s="44"/>
      <c r="Y221" s="44"/>
      <c r="Z221" s="44"/>
      <c r="AA221" s="44" t="s">
        <v>29</v>
      </c>
      <c r="AB221" s="43"/>
      <c r="AC221" s="43"/>
    </row>
    <row r="222" spans="2:29" s="37" customFormat="1" ht="29" x14ac:dyDescent="0.35">
      <c r="B222" s="52">
        <v>223</v>
      </c>
      <c r="C222" s="54" t="str">
        <f>_xlfn.XLOOKUP(Kravtabell[[#This Row],[3 Siffer]],Bygningsdeler[Kombinert 3],Bygningsdeler[Kombinert 1],"",0,1)</f>
        <v>2 BYGNING</v>
      </c>
      <c r="D222" s="54" t="str">
        <f>_xlfn.XLOOKUP(Kravtabell[[#This Row],[3 Siffer]],Bygningsdeler[Kombinert 3],Bygningsdeler[Kombinert 2],"",0,1)</f>
        <v>23 Yttervegger</v>
      </c>
      <c r="E222" s="112" t="str">
        <f>_xlfn.XLOOKUP(Kravtabell[[#This Row],[3 sifret kode (for inntasting)
Slår opp bygningsdel]],Bygningsdeler[Siffer 3],Bygningsdeler[Kombinert 3],"FEIL",0,1)</f>
        <v>234 Vinduer, dører, porter</v>
      </c>
      <c r="F222" s="114">
        <v>234</v>
      </c>
      <c r="G222" s="54" t="s">
        <v>289</v>
      </c>
      <c r="H222" s="54"/>
      <c r="I222" s="54"/>
      <c r="J222" s="44" t="s">
        <v>29</v>
      </c>
      <c r="K222" s="44"/>
      <c r="L222" s="44"/>
      <c r="M222" s="44"/>
      <c r="N222" s="44"/>
      <c r="O222" s="44"/>
      <c r="P222" s="44"/>
      <c r="Q222" s="44"/>
      <c r="R222" s="44"/>
      <c r="S222" s="44"/>
      <c r="T222" s="44"/>
      <c r="U222" s="44"/>
      <c r="V222" s="44"/>
      <c r="W222" s="44"/>
      <c r="X222" s="44"/>
      <c r="Y222" s="44"/>
      <c r="Z222" s="44"/>
      <c r="AA222" s="44" t="s">
        <v>29</v>
      </c>
      <c r="AB222" s="43"/>
      <c r="AC222" s="43"/>
    </row>
    <row r="223" spans="2:29" s="37" customFormat="1" ht="29" x14ac:dyDescent="0.35">
      <c r="B223" s="52">
        <v>224</v>
      </c>
      <c r="C223" s="54" t="str">
        <f>_xlfn.XLOOKUP(Kravtabell[[#This Row],[3 Siffer]],Bygningsdeler[Kombinert 3],Bygningsdeler[Kombinert 1],"",0,1)</f>
        <v>2 BYGNING</v>
      </c>
      <c r="D223" s="54" t="str">
        <f>_xlfn.XLOOKUP(Kravtabell[[#This Row],[3 Siffer]],Bygningsdeler[Kombinert 3],Bygningsdeler[Kombinert 2],"",0,1)</f>
        <v>23 Yttervegger</v>
      </c>
      <c r="E223" s="112" t="str">
        <f>_xlfn.XLOOKUP(Kravtabell[[#This Row],[3 sifret kode (for inntasting)
Slår opp bygningsdel]],Bygningsdeler[Siffer 3],Bygningsdeler[Kombinert 3],"FEIL",0,1)</f>
        <v>234 Vinduer, dører, porter</v>
      </c>
      <c r="F223" s="114">
        <v>234</v>
      </c>
      <c r="G223" s="54" t="s">
        <v>290</v>
      </c>
      <c r="H223" s="54"/>
      <c r="I223" s="54"/>
      <c r="J223" s="44" t="s">
        <v>29</v>
      </c>
      <c r="K223" s="44"/>
      <c r="L223" s="44"/>
      <c r="M223" s="44"/>
      <c r="N223" s="44"/>
      <c r="O223" s="44"/>
      <c r="P223" s="44"/>
      <c r="Q223" s="44"/>
      <c r="R223" s="44"/>
      <c r="S223" s="44"/>
      <c r="T223" s="44"/>
      <c r="U223" s="44"/>
      <c r="V223" s="44"/>
      <c r="W223" s="44"/>
      <c r="X223" s="44"/>
      <c r="Y223" s="44"/>
      <c r="Z223" s="44"/>
      <c r="AA223" s="44" t="s">
        <v>29</v>
      </c>
      <c r="AB223" s="43"/>
      <c r="AC223" s="43"/>
    </row>
    <row r="224" spans="2:29" s="37" customFormat="1" ht="29" x14ac:dyDescent="0.35">
      <c r="B224" s="52">
        <v>225</v>
      </c>
      <c r="C224" s="54" t="str">
        <f>_xlfn.XLOOKUP(Kravtabell[[#This Row],[3 Siffer]],Bygningsdeler[Kombinert 3],Bygningsdeler[Kombinert 1],"",0,1)</f>
        <v>2 BYGNING</v>
      </c>
      <c r="D224" s="54" t="str">
        <f>_xlfn.XLOOKUP(Kravtabell[[#This Row],[3 Siffer]],Bygningsdeler[Kombinert 3],Bygningsdeler[Kombinert 2],"",0,1)</f>
        <v>23 Yttervegger</v>
      </c>
      <c r="E224" s="112" t="str">
        <f>_xlfn.XLOOKUP(Kravtabell[[#This Row],[3 sifret kode (for inntasting)
Slår opp bygningsdel]],Bygningsdeler[Siffer 3],Bygningsdeler[Kombinert 3],"FEIL",0,1)</f>
        <v>234 Vinduer, dører, porter</v>
      </c>
      <c r="F224" s="114">
        <v>234</v>
      </c>
      <c r="G224" s="54" t="s">
        <v>291</v>
      </c>
      <c r="H224" s="54"/>
      <c r="I224" s="54"/>
      <c r="J224" s="44" t="s">
        <v>29</v>
      </c>
      <c r="K224" s="44"/>
      <c r="L224" s="44"/>
      <c r="M224" s="44"/>
      <c r="N224" s="44"/>
      <c r="O224" s="44"/>
      <c r="P224" s="44"/>
      <c r="Q224" s="44"/>
      <c r="R224" s="44"/>
      <c r="S224" s="44"/>
      <c r="T224" s="44"/>
      <c r="U224" s="44"/>
      <c r="V224" s="44"/>
      <c r="W224" s="44"/>
      <c r="X224" s="44"/>
      <c r="Y224" s="44"/>
      <c r="Z224" s="44"/>
      <c r="AA224" s="44" t="s">
        <v>29</v>
      </c>
      <c r="AB224" s="43"/>
      <c r="AC224" s="43"/>
    </row>
    <row r="225" spans="2:29" s="37" customFormat="1" ht="29" x14ac:dyDescent="0.35">
      <c r="B225" s="52">
        <v>226</v>
      </c>
      <c r="C225" s="54" t="str">
        <f>_xlfn.XLOOKUP(Kravtabell[[#This Row],[3 Siffer]],Bygningsdeler[Kombinert 3],Bygningsdeler[Kombinert 1],"",0,1)</f>
        <v>2 BYGNING</v>
      </c>
      <c r="D225" s="54" t="str">
        <f>_xlfn.XLOOKUP(Kravtabell[[#This Row],[3 Siffer]],Bygningsdeler[Kombinert 3],Bygningsdeler[Kombinert 2],"",0,1)</f>
        <v>23 Yttervegger</v>
      </c>
      <c r="E225" s="112" t="str">
        <f>_xlfn.XLOOKUP(Kravtabell[[#This Row],[3 sifret kode (for inntasting)
Slår opp bygningsdel]],Bygningsdeler[Siffer 3],Bygningsdeler[Kombinert 3],"FEIL",0,1)</f>
        <v>234 Vinduer, dører, porter</v>
      </c>
      <c r="F225" s="114">
        <v>234</v>
      </c>
      <c r="G225" s="54" t="s">
        <v>292</v>
      </c>
      <c r="H225" s="54"/>
      <c r="I225" s="54"/>
      <c r="J225" s="44" t="s">
        <v>29</v>
      </c>
      <c r="K225" s="44"/>
      <c r="L225" s="44"/>
      <c r="M225" s="44"/>
      <c r="N225" s="44"/>
      <c r="O225" s="44"/>
      <c r="P225" s="44"/>
      <c r="Q225" s="44"/>
      <c r="R225" s="44"/>
      <c r="S225" s="44"/>
      <c r="T225" s="44"/>
      <c r="U225" s="44"/>
      <c r="V225" s="44"/>
      <c r="W225" s="44"/>
      <c r="X225" s="44"/>
      <c r="Y225" s="44"/>
      <c r="Z225" s="44"/>
      <c r="AA225" s="44" t="s">
        <v>29</v>
      </c>
      <c r="AB225" s="43"/>
      <c r="AC225" s="43"/>
    </row>
    <row r="226" spans="2:29" s="37" customFormat="1" ht="58" x14ac:dyDescent="0.35">
      <c r="B226" s="52">
        <v>227</v>
      </c>
      <c r="C226" s="54" t="str">
        <f>_xlfn.XLOOKUP(Kravtabell[[#This Row],[3 Siffer]],Bygningsdeler[Kombinert 3],Bygningsdeler[Kombinert 1],"",0,1)</f>
        <v>2 BYGNING</v>
      </c>
      <c r="D226" s="54" t="str">
        <f>_xlfn.XLOOKUP(Kravtabell[[#This Row],[3 Siffer]],Bygningsdeler[Kombinert 3],Bygningsdeler[Kombinert 2],"",0,1)</f>
        <v>23 Yttervegger</v>
      </c>
      <c r="E226" s="112" t="str">
        <f>_xlfn.XLOOKUP(Kravtabell[[#This Row],[3 sifret kode (for inntasting)
Slår opp bygningsdel]],Bygningsdeler[Siffer 3],Bygningsdeler[Kombinert 3],"FEIL",0,1)</f>
        <v>234 Vinduer, dører, porter</v>
      </c>
      <c r="F226" s="114">
        <v>234</v>
      </c>
      <c r="G226" s="54" t="s">
        <v>293</v>
      </c>
      <c r="H226" s="54"/>
      <c r="I226" s="54"/>
      <c r="J226" s="44" t="s">
        <v>29</v>
      </c>
      <c r="K226" s="44"/>
      <c r="L226" s="44"/>
      <c r="M226" s="44"/>
      <c r="N226" s="44"/>
      <c r="O226" s="44"/>
      <c r="P226" s="44" t="s">
        <v>29</v>
      </c>
      <c r="Q226" s="44"/>
      <c r="R226" s="44"/>
      <c r="S226" s="44"/>
      <c r="T226" s="44"/>
      <c r="U226" s="44"/>
      <c r="V226" s="44"/>
      <c r="W226" s="44"/>
      <c r="X226" s="44"/>
      <c r="Y226" s="44"/>
      <c r="Z226" s="44"/>
      <c r="AA226" s="44" t="s">
        <v>29</v>
      </c>
      <c r="AB226" s="43"/>
      <c r="AC226" s="43"/>
    </row>
    <row r="227" spans="2:29" s="37" customFormat="1" ht="29" x14ac:dyDescent="0.35">
      <c r="B227" s="52">
        <v>228</v>
      </c>
      <c r="C227" s="54" t="str">
        <f>_xlfn.XLOOKUP(Kravtabell[[#This Row],[3 Siffer]],Bygningsdeler[Kombinert 3],Bygningsdeler[Kombinert 1],"",0,1)</f>
        <v>2 BYGNING</v>
      </c>
      <c r="D227" s="54" t="str">
        <f>_xlfn.XLOOKUP(Kravtabell[[#This Row],[3 Siffer]],Bygningsdeler[Kombinert 3],Bygningsdeler[Kombinert 2],"",0,1)</f>
        <v>23 Yttervegger</v>
      </c>
      <c r="E227" s="112" t="str">
        <f>_xlfn.XLOOKUP(Kravtabell[[#This Row],[3 sifret kode (for inntasting)
Slår opp bygningsdel]],Bygningsdeler[Siffer 3],Bygningsdeler[Kombinert 3],"FEIL",0,1)</f>
        <v>234 Vinduer, dører, porter</v>
      </c>
      <c r="F227" s="114">
        <v>234</v>
      </c>
      <c r="G227" s="54" t="s">
        <v>294</v>
      </c>
      <c r="H227" s="54"/>
      <c r="I227" s="54"/>
      <c r="J227" s="44" t="s">
        <v>29</v>
      </c>
      <c r="K227" s="44"/>
      <c r="L227" s="44" t="s">
        <v>29</v>
      </c>
      <c r="M227" s="44"/>
      <c r="N227" s="44"/>
      <c r="O227" s="44"/>
      <c r="P227" s="44" t="s">
        <v>29</v>
      </c>
      <c r="Q227" s="44"/>
      <c r="R227" s="44"/>
      <c r="S227" s="44"/>
      <c r="T227" s="44"/>
      <c r="U227" s="44"/>
      <c r="V227" s="44"/>
      <c r="W227" s="44"/>
      <c r="X227" s="44"/>
      <c r="Y227" s="44"/>
      <c r="Z227" s="44"/>
      <c r="AA227" s="44" t="s">
        <v>29</v>
      </c>
      <c r="AB227" s="43"/>
      <c r="AC227" s="43"/>
    </row>
    <row r="228" spans="2:29" s="37" customFormat="1" ht="29" x14ac:dyDescent="0.35">
      <c r="B228" s="52">
        <v>229</v>
      </c>
      <c r="C228" s="54" t="str">
        <f>_xlfn.XLOOKUP(Kravtabell[[#This Row],[3 Siffer]],Bygningsdeler[Kombinert 3],Bygningsdeler[Kombinert 1],"",0,1)</f>
        <v>2 BYGNING</v>
      </c>
      <c r="D228" s="54" t="str">
        <f>_xlfn.XLOOKUP(Kravtabell[[#This Row],[3 Siffer]],Bygningsdeler[Kombinert 3],Bygningsdeler[Kombinert 2],"",0,1)</f>
        <v>23 Yttervegger</v>
      </c>
      <c r="E228" s="112" t="str">
        <f>_xlfn.XLOOKUP(Kravtabell[[#This Row],[3 sifret kode (for inntasting)
Slår opp bygningsdel]],Bygningsdeler[Siffer 3],Bygningsdeler[Kombinert 3],"FEIL",0,1)</f>
        <v>234 Vinduer, dører, porter</v>
      </c>
      <c r="F228" s="114">
        <v>234</v>
      </c>
      <c r="G228" s="54" t="s">
        <v>295</v>
      </c>
      <c r="H228" s="54"/>
      <c r="I228" s="54"/>
      <c r="J228" s="44" t="s">
        <v>29</v>
      </c>
      <c r="K228" s="44"/>
      <c r="L228" s="44"/>
      <c r="M228" s="44"/>
      <c r="N228" s="44"/>
      <c r="O228" s="44"/>
      <c r="P228" s="44" t="s">
        <v>29</v>
      </c>
      <c r="Q228" s="44"/>
      <c r="R228" s="44"/>
      <c r="S228" s="44"/>
      <c r="T228" s="44"/>
      <c r="U228" s="44"/>
      <c r="V228" s="44"/>
      <c r="W228" s="44"/>
      <c r="X228" s="44"/>
      <c r="Y228" s="44"/>
      <c r="Z228" s="44"/>
      <c r="AA228" s="44" t="s">
        <v>29</v>
      </c>
      <c r="AB228" s="43"/>
      <c r="AC228" s="43"/>
    </row>
    <row r="229" spans="2:29" s="37" customFormat="1" ht="29" x14ac:dyDescent="0.35">
      <c r="B229" s="52">
        <v>230</v>
      </c>
      <c r="C229" s="54" t="str">
        <f>_xlfn.XLOOKUP(Kravtabell[[#This Row],[3 Siffer]],Bygningsdeler[Kombinert 3],Bygningsdeler[Kombinert 1],"",0,1)</f>
        <v>2 BYGNING</v>
      </c>
      <c r="D229" s="54" t="str">
        <f>_xlfn.XLOOKUP(Kravtabell[[#This Row],[3 Siffer]],Bygningsdeler[Kombinert 3],Bygningsdeler[Kombinert 2],"",0,1)</f>
        <v>23 Yttervegger</v>
      </c>
      <c r="E229" s="112" t="str">
        <f>_xlfn.XLOOKUP(Kravtabell[[#This Row],[3 sifret kode (for inntasting)
Slår opp bygningsdel]],Bygningsdeler[Siffer 3],Bygningsdeler[Kombinert 3],"FEIL",0,1)</f>
        <v>234 Vinduer, dører, porter</v>
      </c>
      <c r="F229" s="114">
        <v>234</v>
      </c>
      <c r="G229" s="54" t="s">
        <v>296</v>
      </c>
      <c r="H229" s="54"/>
      <c r="I229" s="54"/>
      <c r="J229" s="44" t="s">
        <v>29</v>
      </c>
      <c r="K229" s="44"/>
      <c r="L229" s="44"/>
      <c r="M229" s="44"/>
      <c r="N229" s="44"/>
      <c r="O229" s="44"/>
      <c r="P229" s="44" t="s">
        <v>29</v>
      </c>
      <c r="Q229" s="44"/>
      <c r="R229" s="44"/>
      <c r="S229" s="44"/>
      <c r="T229" s="44"/>
      <c r="U229" s="44"/>
      <c r="V229" s="44"/>
      <c r="W229" s="44"/>
      <c r="X229" s="44"/>
      <c r="Y229" s="44"/>
      <c r="Z229" s="44"/>
      <c r="AA229" s="44" t="s">
        <v>29</v>
      </c>
      <c r="AB229" s="43"/>
      <c r="AC229" s="43"/>
    </row>
    <row r="230" spans="2:29" s="37" customFormat="1" ht="29" x14ac:dyDescent="0.35">
      <c r="B230" s="52">
        <v>231</v>
      </c>
      <c r="C230" s="54" t="str">
        <f>_xlfn.XLOOKUP(Kravtabell[[#This Row],[3 Siffer]],Bygningsdeler[Kombinert 3],Bygningsdeler[Kombinert 1],"",0,1)</f>
        <v>2 BYGNING</v>
      </c>
      <c r="D230" s="54" t="str">
        <f>_xlfn.XLOOKUP(Kravtabell[[#This Row],[3 Siffer]],Bygningsdeler[Kombinert 3],Bygningsdeler[Kombinert 2],"",0,1)</f>
        <v>23 Yttervegger</v>
      </c>
      <c r="E230" s="112" t="str">
        <f>_xlfn.XLOOKUP(Kravtabell[[#This Row],[3 sifret kode (for inntasting)
Slår opp bygningsdel]],Bygningsdeler[Siffer 3],Bygningsdeler[Kombinert 3],"FEIL",0,1)</f>
        <v>234 Vinduer, dører, porter</v>
      </c>
      <c r="F230" s="114">
        <v>234</v>
      </c>
      <c r="G230" s="54" t="s">
        <v>297</v>
      </c>
      <c r="H230" s="54"/>
      <c r="I230" s="54"/>
      <c r="J230" s="44" t="s">
        <v>29</v>
      </c>
      <c r="K230" s="44"/>
      <c r="L230" s="44" t="s">
        <v>29</v>
      </c>
      <c r="M230" s="44"/>
      <c r="N230" s="44"/>
      <c r="O230" s="44" t="s">
        <v>29</v>
      </c>
      <c r="P230" s="44" t="s">
        <v>29</v>
      </c>
      <c r="Q230" s="44"/>
      <c r="R230" s="44"/>
      <c r="S230" s="44" t="s">
        <v>29</v>
      </c>
      <c r="T230" s="44"/>
      <c r="U230" s="44"/>
      <c r="V230" s="44"/>
      <c r="W230" s="44"/>
      <c r="X230" s="44"/>
      <c r="Y230" s="44"/>
      <c r="Z230" s="44"/>
      <c r="AA230" s="44" t="s">
        <v>29</v>
      </c>
      <c r="AB230" s="43"/>
      <c r="AC230" s="43"/>
    </row>
    <row r="231" spans="2:29" s="37" customFormat="1" ht="29" x14ac:dyDescent="0.35">
      <c r="B231" s="52">
        <v>232</v>
      </c>
      <c r="C231" s="54" t="str">
        <f>_xlfn.XLOOKUP(Kravtabell[[#This Row],[3 Siffer]],Bygningsdeler[Kombinert 3],Bygningsdeler[Kombinert 1],"",0,1)</f>
        <v>2 BYGNING</v>
      </c>
      <c r="D231" s="54" t="str">
        <f>_xlfn.XLOOKUP(Kravtabell[[#This Row],[3 Siffer]],Bygningsdeler[Kombinert 3],Bygningsdeler[Kombinert 2],"",0,1)</f>
        <v>23 Yttervegger</v>
      </c>
      <c r="E231" s="112" t="str">
        <f>_xlfn.XLOOKUP(Kravtabell[[#This Row],[3 sifret kode (for inntasting)
Slår opp bygningsdel]],Bygningsdeler[Siffer 3],Bygningsdeler[Kombinert 3],"FEIL",0,1)</f>
        <v>234 Vinduer, dører, porter</v>
      </c>
      <c r="F231" s="114">
        <v>234</v>
      </c>
      <c r="G231" s="54" t="s">
        <v>298</v>
      </c>
      <c r="H231" s="54"/>
      <c r="I231" s="54"/>
      <c r="J231" s="44" t="s">
        <v>29</v>
      </c>
      <c r="K231" s="44"/>
      <c r="L231" s="44" t="s">
        <v>29</v>
      </c>
      <c r="M231" s="44"/>
      <c r="N231" s="44"/>
      <c r="O231" s="44" t="s">
        <v>29</v>
      </c>
      <c r="P231" s="44" t="s">
        <v>29</v>
      </c>
      <c r="Q231" s="44"/>
      <c r="R231" s="44"/>
      <c r="S231" s="44" t="s">
        <v>29</v>
      </c>
      <c r="T231" s="44" t="s">
        <v>29</v>
      </c>
      <c r="U231" s="44" t="s">
        <v>29</v>
      </c>
      <c r="V231" s="44" t="s">
        <v>29</v>
      </c>
      <c r="W231" s="44" t="s">
        <v>29</v>
      </c>
      <c r="X231" s="44" t="s">
        <v>29</v>
      </c>
      <c r="Y231" s="44"/>
      <c r="Z231" s="44" t="s">
        <v>29</v>
      </c>
      <c r="AA231" s="44"/>
      <c r="AB231" s="43"/>
      <c r="AC231" s="43"/>
    </row>
    <row r="232" spans="2:29" s="37" customFormat="1" ht="29" x14ac:dyDescent="0.35">
      <c r="B232" s="52">
        <v>233</v>
      </c>
      <c r="C232" s="54" t="str">
        <f>_xlfn.XLOOKUP(Kravtabell[[#This Row],[3 Siffer]],Bygningsdeler[Kombinert 3],Bygningsdeler[Kombinert 1],"",0,1)</f>
        <v>2 BYGNING</v>
      </c>
      <c r="D232" s="54" t="str">
        <f>_xlfn.XLOOKUP(Kravtabell[[#This Row],[3 Siffer]],Bygningsdeler[Kombinert 3],Bygningsdeler[Kombinert 2],"",0,1)</f>
        <v>23 Yttervegger</v>
      </c>
      <c r="E232" s="112" t="str">
        <f>_xlfn.XLOOKUP(Kravtabell[[#This Row],[3 sifret kode (for inntasting)
Slår opp bygningsdel]],Bygningsdeler[Siffer 3],Bygningsdeler[Kombinert 3],"FEIL",0,1)</f>
        <v>234 Vinduer, dører, porter</v>
      </c>
      <c r="F232" s="114">
        <v>234</v>
      </c>
      <c r="G232" s="54" t="s">
        <v>299</v>
      </c>
      <c r="H232" s="54"/>
      <c r="I232" s="54" t="s">
        <v>300</v>
      </c>
      <c r="J232" s="44" t="s">
        <v>29</v>
      </c>
      <c r="K232" s="44"/>
      <c r="L232" s="44" t="s">
        <v>29</v>
      </c>
      <c r="M232" s="44"/>
      <c r="N232" s="44"/>
      <c r="O232" s="44"/>
      <c r="P232" s="44" t="s">
        <v>29</v>
      </c>
      <c r="Q232" s="44"/>
      <c r="R232" s="44"/>
      <c r="S232" s="44" t="s">
        <v>29</v>
      </c>
      <c r="T232" s="44"/>
      <c r="U232" s="44"/>
      <c r="V232" s="44"/>
      <c r="W232" s="44"/>
      <c r="X232" s="44"/>
      <c r="Y232" s="44"/>
      <c r="Z232" s="44"/>
      <c r="AA232" s="44" t="s">
        <v>29</v>
      </c>
      <c r="AB232" s="43"/>
      <c r="AC232" s="43"/>
    </row>
    <row r="233" spans="2:29" s="37" customFormat="1" ht="29" x14ac:dyDescent="0.35">
      <c r="B233" s="52">
        <v>234</v>
      </c>
      <c r="C233" s="54" t="str">
        <f>_xlfn.XLOOKUP(Kravtabell[[#This Row],[3 Siffer]],Bygningsdeler[Kombinert 3],Bygningsdeler[Kombinert 1],"",0,1)</f>
        <v>2 BYGNING</v>
      </c>
      <c r="D233" s="54" t="str">
        <f>_xlfn.XLOOKUP(Kravtabell[[#This Row],[3 Siffer]],Bygningsdeler[Kombinert 3],Bygningsdeler[Kombinert 2],"",0,1)</f>
        <v>23 Yttervegger</v>
      </c>
      <c r="E233" s="112" t="str">
        <f>_xlfn.XLOOKUP(Kravtabell[[#This Row],[3 sifret kode (for inntasting)
Slår opp bygningsdel]],Bygningsdeler[Siffer 3],Bygningsdeler[Kombinert 3],"FEIL",0,1)</f>
        <v>234 Vinduer, dører, porter</v>
      </c>
      <c r="F233" s="114">
        <v>234</v>
      </c>
      <c r="G233" s="54" t="s">
        <v>301</v>
      </c>
      <c r="H233" s="54"/>
      <c r="I233" s="54"/>
      <c r="J233" s="44" t="s">
        <v>29</v>
      </c>
      <c r="K233" s="44"/>
      <c r="L233" s="44"/>
      <c r="M233" s="44"/>
      <c r="N233" s="44"/>
      <c r="O233" s="44"/>
      <c r="P233" s="44" t="s">
        <v>29</v>
      </c>
      <c r="Q233" s="44"/>
      <c r="R233" s="44"/>
      <c r="S233" s="44" t="s">
        <v>29</v>
      </c>
      <c r="T233" s="44"/>
      <c r="U233" s="44"/>
      <c r="V233" s="44"/>
      <c r="W233" s="44"/>
      <c r="X233" s="44"/>
      <c r="Y233" s="44"/>
      <c r="Z233" s="44"/>
      <c r="AA233" s="44" t="s">
        <v>29</v>
      </c>
      <c r="AB233" s="43"/>
      <c r="AC233" s="43"/>
    </row>
    <row r="234" spans="2:29" s="37" customFormat="1" ht="29" x14ac:dyDescent="0.35">
      <c r="B234" s="52">
        <v>235</v>
      </c>
      <c r="C234" s="54" t="str">
        <f>_xlfn.XLOOKUP(Kravtabell[[#This Row],[3 Siffer]],Bygningsdeler[Kombinert 3],Bygningsdeler[Kombinert 1],"",0,1)</f>
        <v>2 BYGNING</v>
      </c>
      <c r="D234" s="54" t="str">
        <f>_xlfn.XLOOKUP(Kravtabell[[#This Row],[3 Siffer]],Bygningsdeler[Kombinert 3],Bygningsdeler[Kombinert 2],"",0,1)</f>
        <v>23 Yttervegger</v>
      </c>
      <c r="E234" s="112" t="str">
        <f>_xlfn.XLOOKUP(Kravtabell[[#This Row],[3 sifret kode (for inntasting)
Slår opp bygningsdel]],Bygningsdeler[Siffer 3],Bygningsdeler[Kombinert 3],"FEIL",0,1)</f>
        <v>234 Vinduer, dører, porter</v>
      </c>
      <c r="F234" s="114">
        <v>234</v>
      </c>
      <c r="G234" s="54" t="s">
        <v>302</v>
      </c>
      <c r="H234" s="54"/>
      <c r="I234" s="54"/>
      <c r="J234" s="44" t="s">
        <v>29</v>
      </c>
      <c r="K234" s="44"/>
      <c r="L234" s="44"/>
      <c r="M234" s="44"/>
      <c r="N234" s="44"/>
      <c r="O234" s="44"/>
      <c r="P234" s="44" t="s">
        <v>29</v>
      </c>
      <c r="Q234" s="44"/>
      <c r="R234" s="44"/>
      <c r="S234" s="44" t="s">
        <v>29</v>
      </c>
      <c r="T234" s="44"/>
      <c r="U234" s="44"/>
      <c r="V234" s="44"/>
      <c r="W234" s="44"/>
      <c r="X234" s="44"/>
      <c r="Y234" s="44"/>
      <c r="Z234" s="44"/>
      <c r="AA234" s="44" t="s">
        <v>29</v>
      </c>
      <c r="AB234" s="43"/>
      <c r="AC234" s="43"/>
    </row>
    <row r="235" spans="2:29" s="37" customFormat="1" ht="29" x14ac:dyDescent="0.35">
      <c r="B235" s="52">
        <v>236</v>
      </c>
      <c r="C235" s="54" t="str">
        <f>_xlfn.XLOOKUP(Kravtabell[[#This Row],[3 Siffer]],Bygningsdeler[Kombinert 3],Bygningsdeler[Kombinert 1],"",0,1)</f>
        <v>2 BYGNING</v>
      </c>
      <c r="D235" s="54" t="str">
        <f>_xlfn.XLOOKUP(Kravtabell[[#This Row],[3 Siffer]],Bygningsdeler[Kombinert 3],Bygningsdeler[Kombinert 2],"",0,1)</f>
        <v>23 Yttervegger</v>
      </c>
      <c r="E235" s="112" t="str">
        <f>_xlfn.XLOOKUP(Kravtabell[[#This Row],[3 sifret kode (for inntasting)
Slår opp bygningsdel]],Bygningsdeler[Siffer 3],Bygningsdeler[Kombinert 3],"FEIL",0,1)</f>
        <v>234 Vinduer, dører, porter</v>
      </c>
      <c r="F235" s="114">
        <v>234</v>
      </c>
      <c r="G235" s="54" t="s">
        <v>303</v>
      </c>
      <c r="H235" s="54"/>
      <c r="I235" s="54"/>
      <c r="J235" s="44" t="s">
        <v>29</v>
      </c>
      <c r="K235" s="44"/>
      <c r="L235" s="44"/>
      <c r="M235" s="44"/>
      <c r="N235" s="44"/>
      <c r="O235" s="44"/>
      <c r="P235" s="44" t="s">
        <v>29</v>
      </c>
      <c r="Q235" s="44"/>
      <c r="R235" s="44"/>
      <c r="S235" s="44" t="s">
        <v>29</v>
      </c>
      <c r="T235" s="44"/>
      <c r="U235" s="44"/>
      <c r="V235" s="44"/>
      <c r="W235" s="44"/>
      <c r="X235" s="44"/>
      <c r="Y235" s="44"/>
      <c r="Z235" s="44"/>
      <c r="AA235" s="44" t="s">
        <v>29</v>
      </c>
      <c r="AB235" s="43"/>
      <c r="AC235" s="43"/>
    </row>
    <row r="236" spans="2:29" s="37" customFormat="1" ht="43.5" x14ac:dyDescent="0.35">
      <c r="B236" s="52">
        <v>238</v>
      </c>
      <c r="C236" s="54" t="str">
        <f>_xlfn.XLOOKUP(Kravtabell[[#This Row],[3 Siffer]],Bygningsdeler[Kombinert 3],Bygningsdeler[Kombinert 1],"",0,1)</f>
        <v>2 BYGNING</v>
      </c>
      <c r="D236" s="54" t="str">
        <f>_xlfn.XLOOKUP(Kravtabell[[#This Row],[3 Siffer]],Bygningsdeler[Kombinert 3],Bygningsdeler[Kombinert 2],"",0,1)</f>
        <v>23 Yttervegger</v>
      </c>
      <c r="E236" s="112" t="str">
        <f>_xlfn.XLOOKUP(Kravtabell[[#This Row],[3 sifret kode (for inntasting)
Slår opp bygningsdel]],Bygningsdeler[Siffer 3],Bygningsdeler[Kombinert 3],"FEIL",0,1)</f>
        <v>235 Utvendig kledning og overflate</v>
      </c>
      <c r="F236" s="114">
        <v>235</v>
      </c>
      <c r="G236" s="54" t="s">
        <v>304</v>
      </c>
      <c r="H236" s="54"/>
      <c r="I236" s="54" t="s">
        <v>305</v>
      </c>
      <c r="J236" s="44" t="s">
        <v>29</v>
      </c>
      <c r="K236" s="44"/>
      <c r="L236" s="44" t="s">
        <v>29</v>
      </c>
      <c r="M236" s="44"/>
      <c r="N236" s="44"/>
      <c r="O236" s="44"/>
      <c r="P236" s="44"/>
      <c r="Q236" s="44"/>
      <c r="R236" s="44"/>
      <c r="S236" s="44" t="s">
        <v>29</v>
      </c>
      <c r="T236" s="44"/>
      <c r="U236" s="44"/>
      <c r="V236" s="44"/>
      <c r="W236" s="44"/>
      <c r="X236" s="44"/>
      <c r="Y236" s="44"/>
      <c r="Z236" s="44"/>
      <c r="AA236" s="44"/>
      <c r="AB236" s="43"/>
      <c r="AC236" s="43"/>
    </row>
    <row r="237" spans="2:29" s="37" customFormat="1" ht="29" x14ac:dyDescent="0.35">
      <c r="B237" s="52">
        <v>240</v>
      </c>
      <c r="C237" s="54" t="str">
        <f>_xlfn.XLOOKUP(Kravtabell[[#This Row],[3 Siffer]],Bygningsdeler[Kombinert 3],Bygningsdeler[Kombinert 1],"",0,1)</f>
        <v>2 BYGNING</v>
      </c>
      <c r="D237" s="54" t="str">
        <f>_xlfn.XLOOKUP(Kravtabell[[#This Row],[3 Siffer]],Bygningsdeler[Kombinert 3],Bygningsdeler[Kombinert 2],"",0,1)</f>
        <v>23 Yttervegger</v>
      </c>
      <c r="E237" s="112" t="str">
        <f>_xlfn.XLOOKUP(Kravtabell[[#This Row],[3 sifret kode (for inntasting)
Slår opp bygningsdel]],Bygningsdeler[Siffer 3],Bygningsdeler[Kombinert 3],"FEIL",0,1)</f>
        <v>235 Utvendig kledning og overflate</v>
      </c>
      <c r="F237" s="114">
        <v>235</v>
      </c>
      <c r="G237" s="54" t="s">
        <v>306</v>
      </c>
      <c r="H237" s="54"/>
      <c r="I237" s="54"/>
      <c r="J237" s="44" t="s">
        <v>29</v>
      </c>
      <c r="K237" s="44"/>
      <c r="L237" s="44"/>
      <c r="M237" s="44"/>
      <c r="N237" s="44"/>
      <c r="O237" s="44"/>
      <c r="P237" s="44"/>
      <c r="Q237" s="44"/>
      <c r="R237" s="44"/>
      <c r="S237" s="44"/>
      <c r="T237" s="44"/>
      <c r="U237" s="44"/>
      <c r="V237" s="44"/>
      <c r="W237" s="44"/>
      <c r="X237" s="44"/>
      <c r="Y237" s="44"/>
      <c r="Z237" s="44"/>
      <c r="AA237" s="44" t="s">
        <v>29</v>
      </c>
      <c r="AB237" s="43"/>
      <c r="AC237" s="43"/>
    </row>
    <row r="238" spans="2:29" s="37" customFormat="1" ht="29" x14ac:dyDescent="0.35">
      <c r="B238" s="52">
        <v>241</v>
      </c>
      <c r="C238" s="54" t="str">
        <f>_xlfn.XLOOKUP(Kravtabell[[#This Row],[3 Siffer]],Bygningsdeler[Kombinert 3],Bygningsdeler[Kombinert 1],"",0,1)</f>
        <v>2 BYGNING</v>
      </c>
      <c r="D238" s="54" t="str">
        <f>_xlfn.XLOOKUP(Kravtabell[[#This Row],[3 Siffer]],Bygningsdeler[Kombinert 3],Bygningsdeler[Kombinert 2],"",0,1)</f>
        <v>23 Yttervegger</v>
      </c>
      <c r="E238" s="112" t="str">
        <f>_xlfn.XLOOKUP(Kravtabell[[#This Row],[3 sifret kode (for inntasting)
Slår opp bygningsdel]],Bygningsdeler[Siffer 3],Bygningsdeler[Kombinert 3],"FEIL",0,1)</f>
        <v>235 Utvendig kledning og overflate</v>
      </c>
      <c r="F238" s="114">
        <v>235</v>
      </c>
      <c r="G238" s="54" t="s">
        <v>307</v>
      </c>
      <c r="H238" s="54"/>
      <c r="I238" s="54"/>
      <c r="J238" s="44" t="s">
        <v>29</v>
      </c>
      <c r="K238" s="44"/>
      <c r="L238" s="44"/>
      <c r="M238" s="44"/>
      <c r="N238" s="44"/>
      <c r="O238" s="44"/>
      <c r="P238" s="44"/>
      <c r="Q238" s="44"/>
      <c r="R238" s="44"/>
      <c r="S238" s="44"/>
      <c r="T238" s="44"/>
      <c r="U238" s="44"/>
      <c r="V238" s="44"/>
      <c r="W238" s="44"/>
      <c r="X238" s="44"/>
      <c r="Y238" s="44"/>
      <c r="Z238" s="44"/>
      <c r="AA238" s="44" t="s">
        <v>29</v>
      </c>
      <c r="AB238" s="43"/>
      <c r="AC238" s="43"/>
    </row>
    <row r="239" spans="2:29" s="37" customFormat="1" ht="153" customHeight="1" x14ac:dyDescent="0.35">
      <c r="B239" s="52">
        <v>242</v>
      </c>
      <c r="C239" s="54" t="str">
        <f>_xlfn.XLOOKUP(Kravtabell[[#This Row],[3 Siffer]],Bygningsdeler[Kombinert 3],Bygningsdeler[Kombinert 1],"",0,1)</f>
        <v>2 BYGNING</v>
      </c>
      <c r="D239" s="54" t="str">
        <f>_xlfn.XLOOKUP(Kravtabell[[#This Row],[3 Siffer]],Bygningsdeler[Kombinert 3],Bygningsdeler[Kombinert 2],"",0,1)</f>
        <v>23 Yttervegger</v>
      </c>
      <c r="E239" s="112" t="str">
        <f>_xlfn.XLOOKUP(Kravtabell[[#This Row],[3 sifret kode (for inntasting)
Slår opp bygningsdel]],Bygningsdeler[Siffer 3],Bygningsdeler[Kombinert 3],"FEIL",0,1)</f>
        <v>235 Utvendig kledning og overflate</v>
      </c>
      <c r="F239" s="114">
        <v>235</v>
      </c>
      <c r="G239" s="54" t="s">
        <v>308</v>
      </c>
      <c r="H239" s="54"/>
      <c r="I239" s="54" t="s">
        <v>309</v>
      </c>
      <c r="J239" s="44" t="s">
        <v>29</v>
      </c>
      <c r="K239" s="44"/>
      <c r="L239" s="44"/>
      <c r="M239" s="44"/>
      <c r="N239" s="44"/>
      <c r="O239" s="44"/>
      <c r="P239" s="44"/>
      <c r="Q239" s="44"/>
      <c r="R239" s="44"/>
      <c r="S239" s="44"/>
      <c r="T239" s="44"/>
      <c r="U239" s="44"/>
      <c r="V239" s="44"/>
      <c r="W239" s="44"/>
      <c r="X239" s="44"/>
      <c r="Y239" s="44"/>
      <c r="Z239" s="44"/>
      <c r="AA239" s="44" t="s">
        <v>29</v>
      </c>
      <c r="AB239" s="43"/>
      <c r="AC239" s="43"/>
    </row>
    <row r="240" spans="2:29" s="37" customFormat="1" ht="58" x14ac:dyDescent="0.35">
      <c r="B240" s="52">
        <v>243</v>
      </c>
      <c r="C240" s="54" t="str">
        <f>_xlfn.XLOOKUP(Kravtabell[[#This Row],[3 Siffer]],Bygningsdeler[Kombinert 3],Bygningsdeler[Kombinert 1],"",0,1)</f>
        <v>2 BYGNING</v>
      </c>
      <c r="D240" s="54" t="str">
        <f>_xlfn.XLOOKUP(Kravtabell[[#This Row],[3 Siffer]],Bygningsdeler[Kombinert 3],Bygningsdeler[Kombinert 2],"",0,1)</f>
        <v>23 Yttervegger</v>
      </c>
      <c r="E240" s="112" t="str">
        <f>_xlfn.XLOOKUP(Kravtabell[[#This Row],[3 sifret kode (for inntasting)
Slår opp bygningsdel]],Bygningsdeler[Siffer 3],Bygningsdeler[Kombinert 3],"FEIL",0,1)</f>
        <v>235 Utvendig kledning og overflate</v>
      </c>
      <c r="F240" s="114">
        <v>235</v>
      </c>
      <c r="G240" s="54" t="s">
        <v>310</v>
      </c>
      <c r="H240" s="54"/>
      <c r="I240" s="54" t="s">
        <v>311</v>
      </c>
      <c r="J240" s="44" t="s">
        <v>29</v>
      </c>
      <c r="K240" s="44"/>
      <c r="L240" s="44"/>
      <c r="M240" s="44"/>
      <c r="N240" s="44"/>
      <c r="O240" s="44"/>
      <c r="P240" s="44"/>
      <c r="Q240" s="44"/>
      <c r="R240" s="44"/>
      <c r="S240" s="44"/>
      <c r="T240" s="44"/>
      <c r="U240" s="44"/>
      <c r="V240" s="44"/>
      <c r="W240" s="44"/>
      <c r="X240" s="44"/>
      <c r="Y240" s="44"/>
      <c r="Z240" s="44"/>
      <c r="AA240" s="44" t="s">
        <v>29</v>
      </c>
      <c r="AB240" s="43"/>
      <c r="AC240" s="43"/>
    </row>
    <row r="241" spans="2:29" s="37" customFormat="1" ht="29" x14ac:dyDescent="0.35">
      <c r="B241" s="52">
        <v>244</v>
      </c>
      <c r="C241" s="54" t="str">
        <f>_xlfn.XLOOKUP(Kravtabell[[#This Row],[3 Siffer]],Bygningsdeler[Kombinert 3],Bygningsdeler[Kombinert 1],"",0,1)</f>
        <v>2 BYGNING</v>
      </c>
      <c r="D241" s="54" t="str">
        <f>_xlfn.XLOOKUP(Kravtabell[[#This Row],[3 Siffer]],Bygningsdeler[Kombinert 3],Bygningsdeler[Kombinert 2],"",0,1)</f>
        <v>23 Yttervegger</v>
      </c>
      <c r="E241" s="112" t="str">
        <f>_xlfn.XLOOKUP(Kravtabell[[#This Row],[3 sifret kode (for inntasting)
Slår opp bygningsdel]],Bygningsdeler[Siffer 3],Bygningsdeler[Kombinert 3],"FEIL",0,1)</f>
        <v>235 Utvendig kledning og overflate</v>
      </c>
      <c r="F241" s="114">
        <v>235</v>
      </c>
      <c r="G241" s="54" t="s">
        <v>312</v>
      </c>
      <c r="H241" s="54"/>
      <c r="I241" s="54" t="s">
        <v>313</v>
      </c>
      <c r="J241" s="44" t="s">
        <v>29</v>
      </c>
      <c r="K241" s="44"/>
      <c r="L241" s="44"/>
      <c r="M241" s="44"/>
      <c r="N241" s="44"/>
      <c r="O241" s="44"/>
      <c r="P241" s="44"/>
      <c r="Q241" s="44"/>
      <c r="R241" s="44"/>
      <c r="S241" s="44"/>
      <c r="T241" s="44"/>
      <c r="U241" s="44"/>
      <c r="V241" s="44"/>
      <c r="W241" s="44"/>
      <c r="X241" s="44"/>
      <c r="Y241" s="44"/>
      <c r="Z241" s="44"/>
      <c r="AA241" s="44" t="s">
        <v>29</v>
      </c>
      <c r="AB241" s="43"/>
      <c r="AC241" s="43"/>
    </row>
    <row r="242" spans="2:29" s="37" customFormat="1" ht="29" x14ac:dyDescent="0.35">
      <c r="B242" s="52">
        <v>245</v>
      </c>
      <c r="C242" s="54" t="str">
        <f>_xlfn.XLOOKUP(Kravtabell[[#This Row],[3 Siffer]],Bygningsdeler[Kombinert 3],Bygningsdeler[Kombinert 1],"",0,1)</f>
        <v>2 BYGNING</v>
      </c>
      <c r="D242" s="54" t="str">
        <f>_xlfn.XLOOKUP(Kravtabell[[#This Row],[3 Siffer]],Bygningsdeler[Kombinert 3],Bygningsdeler[Kombinert 2],"",0,1)</f>
        <v>23 Yttervegger</v>
      </c>
      <c r="E242" s="112" t="str">
        <f>_xlfn.XLOOKUP(Kravtabell[[#This Row],[3 sifret kode (for inntasting)
Slår opp bygningsdel]],Bygningsdeler[Siffer 3],Bygningsdeler[Kombinert 3],"FEIL",0,1)</f>
        <v>235 Utvendig kledning og overflate</v>
      </c>
      <c r="F242" s="114">
        <v>235</v>
      </c>
      <c r="G242" s="54" t="s">
        <v>314</v>
      </c>
      <c r="H242" s="54"/>
      <c r="I242" s="54"/>
      <c r="J242" s="44" t="s">
        <v>29</v>
      </c>
      <c r="K242" s="44"/>
      <c r="L242" s="44"/>
      <c r="M242" s="44"/>
      <c r="N242" s="44"/>
      <c r="O242" s="44"/>
      <c r="P242" s="44"/>
      <c r="Q242" s="44"/>
      <c r="R242" s="44"/>
      <c r="S242" s="44"/>
      <c r="T242" s="44"/>
      <c r="U242" s="44"/>
      <c r="V242" s="44"/>
      <c r="W242" s="44"/>
      <c r="X242" s="44"/>
      <c r="Y242" s="44"/>
      <c r="Z242" s="44"/>
      <c r="AA242" s="44" t="s">
        <v>29</v>
      </c>
      <c r="AB242" s="43"/>
      <c r="AC242" s="43"/>
    </row>
    <row r="243" spans="2:29" s="37" customFormat="1" ht="29" x14ac:dyDescent="0.35">
      <c r="B243" s="52">
        <v>247</v>
      </c>
      <c r="C243" s="54" t="str">
        <f>_xlfn.XLOOKUP(Kravtabell[[#This Row],[3 Siffer]],Bygningsdeler[Kombinert 3],Bygningsdeler[Kombinert 1],"",0,1)</f>
        <v>2 BYGNING</v>
      </c>
      <c r="D243" s="54" t="str">
        <f>_xlfn.XLOOKUP(Kravtabell[[#This Row],[3 Siffer]],Bygningsdeler[Kombinert 3],Bygningsdeler[Kombinert 2],"",0,1)</f>
        <v>23 Yttervegger</v>
      </c>
      <c r="E243" s="112" t="str">
        <f>_xlfn.XLOOKUP(Kravtabell[[#This Row],[3 sifret kode (for inntasting)
Slår opp bygningsdel]],Bygningsdeler[Siffer 3],Bygningsdeler[Kombinert 3],"FEIL",0,1)</f>
        <v>235 Utvendig kledning og overflate</v>
      </c>
      <c r="F243" s="114">
        <v>235</v>
      </c>
      <c r="G243" s="54" t="s">
        <v>315</v>
      </c>
      <c r="H243" s="54"/>
      <c r="I243" s="54"/>
      <c r="J243" s="44" t="s">
        <v>29</v>
      </c>
      <c r="K243" s="44"/>
      <c r="L243" s="44"/>
      <c r="M243" s="44"/>
      <c r="N243" s="44"/>
      <c r="O243" s="44"/>
      <c r="P243" s="44"/>
      <c r="Q243" s="44"/>
      <c r="R243" s="44"/>
      <c r="S243" s="44"/>
      <c r="T243" s="44"/>
      <c r="U243" s="44"/>
      <c r="V243" s="44"/>
      <c r="W243" s="44"/>
      <c r="X243" s="44"/>
      <c r="Y243" s="44"/>
      <c r="Z243" s="44"/>
      <c r="AA243" s="44" t="s">
        <v>29</v>
      </c>
      <c r="AB243" s="43"/>
      <c r="AC243" s="43"/>
    </row>
    <row r="244" spans="2:29" s="37" customFormat="1" ht="43.5" x14ac:dyDescent="0.35">
      <c r="B244" s="52">
        <v>248</v>
      </c>
      <c r="C244" s="54" t="str">
        <f>_xlfn.XLOOKUP(Kravtabell[[#This Row],[3 Siffer]],Bygningsdeler[Kombinert 3],Bygningsdeler[Kombinert 1],"",0,1)</f>
        <v>2 BYGNING</v>
      </c>
      <c r="D244" s="54" t="str">
        <f>_xlfn.XLOOKUP(Kravtabell[[#This Row],[3 Siffer]],Bygningsdeler[Kombinert 3],Bygningsdeler[Kombinert 2],"",0,1)</f>
        <v>23 Yttervegger</v>
      </c>
      <c r="E244" s="112" t="str">
        <f>_xlfn.XLOOKUP(Kravtabell[[#This Row],[3 sifret kode (for inntasting)
Slår opp bygningsdel]],Bygningsdeler[Siffer 3],Bygningsdeler[Kombinert 3],"FEIL",0,1)</f>
        <v>235 Utvendig kledning og overflate</v>
      </c>
      <c r="F244" s="114">
        <v>235</v>
      </c>
      <c r="G244" s="54" t="s">
        <v>316</v>
      </c>
      <c r="H244" s="54"/>
      <c r="I244" s="54" t="s">
        <v>305</v>
      </c>
      <c r="J244" s="44" t="s">
        <v>29</v>
      </c>
      <c r="K244" s="44"/>
      <c r="L244" s="44"/>
      <c r="M244" s="44"/>
      <c r="N244" s="44"/>
      <c r="O244" s="44"/>
      <c r="P244" s="44"/>
      <c r="Q244" s="44"/>
      <c r="R244" s="44"/>
      <c r="S244" s="44"/>
      <c r="T244" s="44"/>
      <c r="U244" s="44"/>
      <c r="V244" s="44"/>
      <c r="W244" s="44"/>
      <c r="X244" s="44"/>
      <c r="Y244" s="44"/>
      <c r="Z244" s="44"/>
      <c r="AA244" s="44" t="s">
        <v>29</v>
      </c>
      <c r="AB244" s="43"/>
      <c r="AC244" s="43"/>
    </row>
    <row r="245" spans="2:29" s="37" customFormat="1" ht="29" x14ac:dyDescent="0.35">
      <c r="B245" s="52">
        <v>249</v>
      </c>
      <c r="C245" s="54" t="str">
        <f>_xlfn.XLOOKUP(Kravtabell[[#This Row],[3 Siffer]],Bygningsdeler[Kombinert 3],Bygningsdeler[Kombinert 1],"",0,1)</f>
        <v>2 BYGNING</v>
      </c>
      <c r="D245" s="54" t="str">
        <f>_xlfn.XLOOKUP(Kravtabell[[#This Row],[3 Siffer]],Bygningsdeler[Kombinert 3],Bygningsdeler[Kombinert 2],"",0,1)</f>
        <v>23 Yttervegger</v>
      </c>
      <c r="E245" s="112" t="str">
        <f>_xlfn.XLOOKUP(Kravtabell[[#This Row],[3 sifret kode (for inntasting)
Slår opp bygningsdel]],Bygningsdeler[Siffer 3],Bygningsdeler[Kombinert 3],"FEIL",0,1)</f>
        <v>235 Utvendig kledning og overflate</v>
      </c>
      <c r="F245" s="114">
        <v>235</v>
      </c>
      <c r="G245" s="54" t="s">
        <v>317</v>
      </c>
      <c r="H245" s="54"/>
      <c r="I245" s="54"/>
      <c r="J245" s="44" t="s">
        <v>29</v>
      </c>
      <c r="K245" s="44"/>
      <c r="L245" s="44"/>
      <c r="M245" s="44"/>
      <c r="N245" s="44"/>
      <c r="O245" s="44"/>
      <c r="P245" s="44"/>
      <c r="Q245" s="44"/>
      <c r="R245" s="44"/>
      <c r="S245" s="44"/>
      <c r="T245" s="44"/>
      <c r="U245" s="44"/>
      <c r="V245" s="44"/>
      <c r="W245" s="44"/>
      <c r="X245" s="44"/>
      <c r="Y245" s="44"/>
      <c r="Z245" s="44"/>
      <c r="AA245" s="44" t="s">
        <v>29</v>
      </c>
      <c r="AB245" s="43"/>
      <c r="AC245" s="43"/>
    </row>
    <row r="246" spans="2:29" s="37" customFormat="1" ht="29" x14ac:dyDescent="0.35">
      <c r="B246" s="52">
        <v>250</v>
      </c>
      <c r="C246" s="54" t="str">
        <f>_xlfn.XLOOKUP(Kravtabell[[#This Row],[3 Siffer]],Bygningsdeler[Kombinert 3],Bygningsdeler[Kombinert 1],"",0,1)</f>
        <v>2 BYGNING</v>
      </c>
      <c r="D246" s="54" t="str">
        <f>_xlfn.XLOOKUP(Kravtabell[[#This Row],[3 Siffer]],Bygningsdeler[Kombinert 3],Bygningsdeler[Kombinert 2],"",0,1)</f>
        <v>23 Yttervegger</v>
      </c>
      <c r="E246" s="112" t="str">
        <f>_xlfn.XLOOKUP(Kravtabell[[#This Row],[3 sifret kode (for inntasting)
Slår opp bygningsdel]],Bygningsdeler[Siffer 3],Bygningsdeler[Kombinert 3],"FEIL",0,1)</f>
        <v>235 Utvendig kledning og overflate</v>
      </c>
      <c r="F246" s="114">
        <v>235</v>
      </c>
      <c r="G246" s="54" t="s">
        <v>318</v>
      </c>
      <c r="H246" s="54"/>
      <c r="I246" s="54"/>
      <c r="J246" s="44" t="s">
        <v>29</v>
      </c>
      <c r="K246" s="44"/>
      <c r="L246" s="44"/>
      <c r="M246" s="44"/>
      <c r="N246" s="44"/>
      <c r="O246" s="44"/>
      <c r="P246" s="44"/>
      <c r="Q246" s="44"/>
      <c r="R246" s="44"/>
      <c r="S246" s="44"/>
      <c r="T246" s="44"/>
      <c r="U246" s="44"/>
      <c r="V246" s="44"/>
      <c r="W246" s="44"/>
      <c r="X246" s="44"/>
      <c r="Y246" s="44"/>
      <c r="Z246" s="44"/>
      <c r="AA246" s="44" t="s">
        <v>29</v>
      </c>
      <c r="AB246" s="43"/>
      <c r="AC246" s="43"/>
    </row>
    <row r="247" spans="2:29" s="37" customFormat="1" ht="29" x14ac:dyDescent="0.35">
      <c r="B247" s="52">
        <v>251</v>
      </c>
      <c r="C247" s="54" t="str">
        <f>_xlfn.XLOOKUP(Kravtabell[[#This Row],[3 Siffer]],Bygningsdeler[Kombinert 3],Bygningsdeler[Kombinert 1],"",0,1)</f>
        <v>2 BYGNING</v>
      </c>
      <c r="D247" s="54" t="str">
        <f>_xlfn.XLOOKUP(Kravtabell[[#This Row],[3 Siffer]],Bygningsdeler[Kombinert 3],Bygningsdeler[Kombinert 2],"",0,1)</f>
        <v>23 Yttervegger</v>
      </c>
      <c r="E247" s="112" t="str">
        <f>_xlfn.XLOOKUP(Kravtabell[[#This Row],[3 sifret kode (for inntasting)
Slår opp bygningsdel]],Bygningsdeler[Siffer 3],Bygningsdeler[Kombinert 3],"FEIL",0,1)</f>
        <v>235 Utvendig kledning og overflate</v>
      </c>
      <c r="F247" s="114">
        <v>235</v>
      </c>
      <c r="G247" s="54" t="s">
        <v>319</v>
      </c>
      <c r="H247" s="54"/>
      <c r="I247" s="54"/>
      <c r="J247" s="44" t="s">
        <v>29</v>
      </c>
      <c r="K247" s="44"/>
      <c r="L247" s="44"/>
      <c r="M247" s="44"/>
      <c r="N247" s="44"/>
      <c r="O247" s="44"/>
      <c r="P247" s="44"/>
      <c r="Q247" s="44"/>
      <c r="R247" s="44"/>
      <c r="S247" s="44"/>
      <c r="T247" s="44"/>
      <c r="U247" s="44"/>
      <c r="V247" s="44"/>
      <c r="W247" s="44"/>
      <c r="X247" s="44"/>
      <c r="Y247" s="44"/>
      <c r="Z247" s="44"/>
      <c r="AA247" s="44" t="s">
        <v>29</v>
      </c>
      <c r="AB247" s="43"/>
      <c r="AC247" s="43"/>
    </row>
    <row r="248" spans="2:29" s="37" customFormat="1" ht="29" x14ac:dyDescent="0.35">
      <c r="B248" s="52">
        <v>252</v>
      </c>
      <c r="C248" s="54" t="str">
        <f>_xlfn.XLOOKUP(Kravtabell[[#This Row],[3 Siffer]],Bygningsdeler[Kombinert 3],Bygningsdeler[Kombinert 1],"",0,1)</f>
        <v>2 BYGNING</v>
      </c>
      <c r="D248" s="54" t="str">
        <f>_xlfn.XLOOKUP(Kravtabell[[#This Row],[3 Siffer]],Bygningsdeler[Kombinert 3],Bygningsdeler[Kombinert 2],"",0,1)</f>
        <v>23 Yttervegger</v>
      </c>
      <c r="E248" s="112" t="str">
        <f>_xlfn.XLOOKUP(Kravtabell[[#This Row],[3 sifret kode (for inntasting)
Slår opp bygningsdel]],Bygningsdeler[Siffer 3],Bygningsdeler[Kombinert 3],"FEIL",0,1)</f>
        <v>235 Utvendig kledning og overflate</v>
      </c>
      <c r="F248" s="114">
        <v>235</v>
      </c>
      <c r="G248" s="54" t="s">
        <v>320</v>
      </c>
      <c r="H248" s="54"/>
      <c r="I248" s="54"/>
      <c r="J248" s="44" t="s">
        <v>29</v>
      </c>
      <c r="K248" s="44"/>
      <c r="L248" s="44"/>
      <c r="M248" s="44"/>
      <c r="N248" s="44"/>
      <c r="O248" s="44"/>
      <c r="P248" s="44"/>
      <c r="Q248" s="44"/>
      <c r="R248" s="44"/>
      <c r="S248" s="44"/>
      <c r="T248" s="44"/>
      <c r="U248" s="44"/>
      <c r="V248" s="44"/>
      <c r="W248" s="44"/>
      <c r="X248" s="44"/>
      <c r="Y248" s="44"/>
      <c r="Z248" s="44"/>
      <c r="AA248" s="44" t="s">
        <v>29</v>
      </c>
      <c r="AB248" s="43"/>
      <c r="AC248" s="43"/>
    </row>
    <row r="249" spans="2:29" s="37" customFormat="1" ht="29" x14ac:dyDescent="0.35">
      <c r="B249" s="52">
        <v>253</v>
      </c>
      <c r="C249" s="54" t="str">
        <f>_xlfn.XLOOKUP(Kravtabell[[#This Row],[3 Siffer]],Bygningsdeler[Kombinert 3],Bygningsdeler[Kombinert 1],"",0,1)</f>
        <v>2 BYGNING</v>
      </c>
      <c r="D249" s="54" t="str">
        <f>_xlfn.XLOOKUP(Kravtabell[[#This Row],[3 Siffer]],Bygningsdeler[Kombinert 3],Bygningsdeler[Kombinert 2],"",0,1)</f>
        <v>23 Yttervegger</v>
      </c>
      <c r="E249" s="112" t="str">
        <f>_xlfn.XLOOKUP(Kravtabell[[#This Row],[3 sifret kode (for inntasting)
Slår opp bygningsdel]],Bygningsdeler[Siffer 3],Bygningsdeler[Kombinert 3],"FEIL",0,1)</f>
        <v>235 Utvendig kledning og overflate</v>
      </c>
      <c r="F249" s="114">
        <v>235</v>
      </c>
      <c r="G249" s="54" t="s">
        <v>321</v>
      </c>
      <c r="H249" s="54"/>
      <c r="I249" s="54"/>
      <c r="J249" s="44" t="s">
        <v>29</v>
      </c>
      <c r="K249" s="44"/>
      <c r="L249" s="44"/>
      <c r="M249" s="44"/>
      <c r="N249" s="44"/>
      <c r="O249" s="44"/>
      <c r="P249" s="44"/>
      <c r="Q249" s="44"/>
      <c r="R249" s="44"/>
      <c r="S249" s="44"/>
      <c r="T249" s="44"/>
      <c r="U249" s="44"/>
      <c r="V249" s="44"/>
      <c r="W249" s="44"/>
      <c r="X249" s="44"/>
      <c r="Y249" s="44"/>
      <c r="Z249" s="44"/>
      <c r="AA249" s="44" t="s">
        <v>29</v>
      </c>
      <c r="AB249" s="43"/>
      <c r="AC249" s="43"/>
    </row>
    <row r="250" spans="2:29" s="37" customFormat="1" ht="87" x14ac:dyDescent="0.35">
      <c r="B250" s="52">
        <v>254</v>
      </c>
      <c r="C250" s="54" t="str">
        <f>_xlfn.XLOOKUP(Kravtabell[[#This Row],[3 Siffer]],Bygningsdeler[Kombinert 3],Bygningsdeler[Kombinert 1],"",0,1)</f>
        <v>2 BYGNING</v>
      </c>
      <c r="D250" s="54" t="str">
        <f>_xlfn.XLOOKUP(Kravtabell[[#This Row],[3 Siffer]],Bygningsdeler[Kombinert 3],Bygningsdeler[Kombinert 2],"",0,1)</f>
        <v>23 Yttervegger</v>
      </c>
      <c r="E250" s="112" t="str">
        <f>_xlfn.XLOOKUP(Kravtabell[[#This Row],[3 sifret kode (for inntasting)
Slår opp bygningsdel]],Bygningsdeler[Siffer 3],Bygningsdeler[Kombinert 3],"FEIL",0,1)</f>
        <v>235 Utvendig kledning og overflate</v>
      </c>
      <c r="F250" s="114">
        <v>235</v>
      </c>
      <c r="G250" s="54" t="s">
        <v>322</v>
      </c>
      <c r="H250" s="54"/>
      <c r="I250" s="54" t="s">
        <v>323</v>
      </c>
      <c r="J250" s="44" t="s">
        <v>29</v>
      </c>
      <c r="K250" s="44"/>
      <c r="L250" s="44"/>
      <c r="M250" s="44"/>
      <c r="N250" s="44"/>
      <c r="O250" s="44"/>
      <c r="P250" s="44"/>
      <c r="Q250" s="44"/>
      <c r="R250" s="44"/>
      <c r="S250" s="44"/>
      <c r="T250" s="44"/>
      <c r="U250" s="44"/>
      <c r="V250" s="44"/>
      <c r="W250" s="44"/>
      <c r="X250" s="44"/>
      <c r="Y250" s="44"/>
      <c r="Z250" s="44"/>
      <c r="AA250" s="44" t="s">
        <v>29</v>
      </c>
      <c r="AB250" s="43"/>
      <c r="AC250" s="43"/>
    </row>
    <row r="251" spans="2:29" s="37" customFormat="1" ht="29" x14ac:dyDescent="0.35">
      <c r="B251" s="52">
        <v>255</v>
      </c>
      <c r="C251" s="54" t="str">
        <f>_xlfn.XLOOKUP(Kravtabell[[#This Row],[3 Siffer]],Bygningsdeler[Kombinert 3],Bygningsdeler[Kombinert 1],"",0,1)</f>
        <v>2 BYGNING</v>
      </c>
      <c r="D251" s="54" t="str">
        <f>_xlfn.XLOOKUP(Kravtabell[[#This Row],[3 Siffer]],Bygningsdeler[Kombinert 3],Bygningsdeler[Kombinert 2],"",0,1)</f>
        <v>23 Yttervegger</v>
      </c>
      <c r="E251" s="112" t="str">
        <f>_xlfn.XLOOKUP(Kravtabell[[#This Row],[3 sifret kode (for inntasting)
Slår opp bygningsdel]],Bygningsdeler[Siffer 3],Bygningsdeler[Kombinert 3],"FEIL",0,1)</f>
        <v>235 Utvendig kledning og overflate</v>
      </c>
      <c r="F251" s="114">
        <v>235</v>
      </c>
      <c r="G251" s="54" t="s">
        <v>324</v>
      </c>
      <c r="H251" s="54"/>
      <c r="I251" s="54"/>
      <c r="J251" s="44" t="s">
        <v>29</v>
      </c>
      <c r="K251" s="44"/>
      <c r="L251" s="44"/>
      <c r="M251" s="44"/>
      <c r="N251" s="44"/>
      <c r="O251" s="44"/>
      <c r="P251" s="44"/>
      <c r="Q251" s="44"/>
      <c r="R251" s="44"/>
      <c r="S251" s="44"/>
      <c r="T251" s="44"/>
      <c r="U251" s="44"/>
      <c r="V251" s="44"/>
      <c r="W251" s="44"/>
      <c r="X251" s="44"/>
      <c r="Y251" s="44"/>
      <c r="Z251" s="44"/>
      <c r="AA251" s="44" t="s">
        <v>29</v>
      </c>
      <c r="AB251" s="43"/>
      <c r="AC251" s="43"/>
    </row>
    <row r="252" spans="2:29" s="37" customFormat="1" ht="29" x14ac:dyDescent="0.35">
      <c r="B252" s="52">
        <v>256</v>
      </c>
      <c r="C252" s="54" t="str">
        <f>_xlfn.XLOOKUP(Kravtabell[[#This Row],[3 Siffer]],Bygningsdeler[Kombinert 3],Bygningsdeler[Kombinert 1],"",0,1)</f>
        <v>2 BYGNING</v>
      </c>
      <c r="D252" s="54" t="str">
        <f>_xlfn.XLOOKUP(Kravtabell[[#This Row],[3 Siffer]],Bygningsdeler[Kombinert 3],Bygningsdeler[Kombinert 2],"",0,1)</f>
        <v>23 Yttervegger</v>
      </c>
      <c r="E252" s="112" t="str">
        <f>_xlfn.XLOOKUP(Kravtabell[[#This Row],[3 sifret kode (for inntasting)
Slår opp bygningsdel]],Bygningsdeler[Siffer 3],Bygningsdeler[Kombinert 3],"FEIL",0,1)</f>
        <v>235 Utvendig kledning og overflate</v>
      </c>
      <c r="F252" s="114">
        <v>235</v>
      </c>
      <c r="G252" s="54" t="s">
        <v>325</v>
      </c>
      <c r="H252" s="54"/>
      <c r="I252" s="54"/>
      <c r="J252" s="44" t="s">
        <v>29</v>
      </c>
      <c r="K252" s="44"/>
      <c r="L252" s="44"/>
      <c r="M252" s="44"/>
      <c r="N252" s="44"/>
      <c r="O252" s="44"/>
      <c r="P252" s="44"/>
      <c r="Q252" s="44"/>
      <c r="R252" s="44"/>
      <c r="S252" s="44"/>
      <c r="T252" s="44"/>
      <c r="U252" s="44"/>
      <c r="V252" s="44"/>
      <c r="W252" s="44"/>
      <c r="X252" s="44"/>
      <c r="Y252" s="44"/>
      <c r="Z252" s="44"/>
      <c r="AA252" s="44" t="s">
        <v>29</v>
      </c>
      <c r="AB252" s="43"/>
      <c r="AC252" s="43"/>
    </row>
    <row r="253" spans="2:29" s="37" customFormat="1" ht="29" x14ac:dyDescent="0.35">
      <c r="B253" s="52">
        <v>257</v>
      </c>
      <c r="C253" s="54" t="str">
        <f>_xlfn.XLOOKUP(Kravtabell[[#This Row],[3 Siffer]],Bygningsdeler[Kombinert 3],Bygningsdeler[Kombinert 1],"",0,1)</f>
        <v>2 BYGNING</v>
      </c>
      <c r="D253" s="54" t="str">
        <f>_xlfn.XLOOKUP(Kravtabell[[#This Row],[3 Siffer]],Bygningsdeler[Kombinert 3],Bygningsdeler[Kombinert 2],"",0,1)</f>
        <v>23 Yttervegger</v>
      </c>
      <c r="E253" s="112" t="str">
        <f>_xlfn.XLOOKUP(Kravtabell[[#This Row],[3 sifret kode (for inntasting)
Slår opp bygningsdel]],Bygningsdeler[Siffer 3],Bygningsdeler[Kombinert 3],"FEIL",0,1)</f>
        <v>235 Utvendig kledning og overflate</v>
      </c>
      <c r="F253" s="114">
        <v>235</v>
      </c>
      <c r="G253" s="54" t="s">
        <v>326</v>
      </c>
      <c r="H253" s="54"/>
      <c r="I253" s="54"/>
      <c r="J253" s="44" t="s">
        <v>29</v>
      </c>
      <c r="K253" s="44"/>
      <c r="L253" s="44"/>
      <c r="M253" s="44"/>
      <c r="N253" s="44"/>
      <c r="O253" s="44"/>
      <c r="P253" s="44"/>
      <c r="Q253" s="44"/>
      <c r="R253" s="44"/>
      <c r="S253" s="44"/>
      <c r="T253" s="44"/>
      <c r="U253" s="44"/>
      <c r="V253" s="44"/>
      <c r="W253" s="44"/>
      <c r="X253" s="44"/>
      <c r="Y253" s="44"/>
      <c r="Z253" s="44"/>
      <c r="AA253" s="44" t="s">
        <v>29</v>
      </c>
      <c r="AB253" s="43"/>
      <c r="AC253" s="43"/>
    </row>
    <row r="254" spans="2:29" s="37" customFormat="1" ht="29" x14ac:dyDescent="0.35">
      <c r="B254" s="52">
        <v>258</v>
      </c>
      <c r="C254" s="54" t="str">
        <f>_xlfn.XLOOKUP(Kravtabell[[#This Row],[3 Siffer]],Bygningsdeler[Kombinert 3],Bygningsdeler[Kombinert 1],"",0,1)</f>
        <v>2 BYGNING</v>
      </c>
      <c r="D254" s="54" t="str">
        <f>_xlfn.XLOOKUP(Kravtabell[[#This Row],[3 Siffer]],Bygningsdeler[Kombinert 3],Bygningsdeler[Kombinert 2],"",0,1)</f>
        <v>23 Yttervegger</v>
      </c>
      <c r="E254" s="112" t="str">
        <f>_xlfn.XLOOKUP(Kravtabell[[#This Row],[3 sifret kode (for inntasting)
Slår opp bygningsdel]],Bygningsdeler[Siffer 3],Bygningsdeler[Kombinert 3],"FEIL",0,1)</f>
        <v>235 Utvendig kledning og overflate</v>
      </c>
      <c r="F254" s="114">
        <v>235</v>
      </c>
      <c r="G254" s="54" t="s">
        <v>327</v>
      </c>
      <c r="H254" s="54"/>
      <c r="I254" s="54"/>
      <c r="J254" s="44" t="s">
        <v>29</v>
      </c>
      <c r="K254" s="44"/>
      <c r="L254" s="44"/>
      <c r="M254" s="44"/>
      <c r="N254" s="44"/>
      <c r="O254" s="44"/>
      <c r="P254" s="44"/>
      <c r="Q254" s="44"/>
      <c r="R254" s="44"/>
      <c r="S254" s="44"/>
      <c r="T254" s="44"/>
      <c r="U254" s="44"/>
      <c r="V254" s="44"/>
      <c r="W254" s="44"/>
      <c r="X254" s="44"/>
      <c r="Y254" s="44"/>
      <c r="Z254" s="44"/>
      <c r="AA254" s="44" t="s">
        <v>29</v>
      </c>
      <c r="AB254" s="43"/>
      <c r="AC254" s="43"/>
    </row>
    <row r="255" spans="2:29" s="37" customFormat="1" ht="29" x14ac:dyDescent="0.35">
      <c r="B255" s="52">
        <v>259</v>
      </c>
      <c r="C255" s="54" t="str">
        <f>_xlfn.XLOOKUP(Kravtabell[[#This Row],[3 Siffer]],Bygningsdeler[Kombinert 3],Bygningsdeler[Kombinert 1],"",0,1)</f>
        <v>2 BYGNING</v>
      </c>
      <c r="D255" s="54" t="str">
        <f>_xlfn.XLOOKUP(Kravtabell[[#This Row],[3 Siffer]],Bygningsdeler[Kombinert 3],Bygningsdeler[Kombinert 2],"",0,1)</f>
        <v>23 Yttervegger</v>
      </c>
      <c r="E255" s="112" t="str">
        <f>_xlfn.XLOOKUP(Kravtabell[[#This Row],[3 sifret kode (for inntasting)
Slår opp bygningsdel]],Bygningsdeler[Siffer 3],Bygningsdeler[Kombinert 3],"FEIL",0,1)</f>
        <v>235 Utvendig kledning og overflate</v>
      </c>
      <c r="F255" s="114">
        <v>235</v>
      </c>
      <c r="G255" s="54" t="s">
        <v>328</v>
      </c>
      <c r="H255" s="54"/>
      <c r="I255" s="54"/>
      <c r="J255" s="44" t="s">
        <v>29</v>
      </c>
      <c r="K255" s="44"/>
      <c r="L255" s="44"/>
      <c r="M255" s="44"/>
      <c r="N255" s="44"/>
      <c r="O255" s="44"/>
      <c r="P255" s="44"/>
      <c r="Q255" s="44"/>
      <c r="R255" s="44"/>
      <c r="S255" s="44"/>
      <c r="T255" s="44"/>
      <c r="U255" s="44"/>
      <c r="V255" s="44"/>
      <c r="W255" s="44"/>
      <c r="X255" s="44"/>
      <c r="Y255" s="44"/>
      <c r="Z255" s="44"/>
      <c r="AA255" s="44" t="s">
        <v>29</v>
      </c>
      <c r="AB255" s="43"/>
      <c r="AC255" s="43"/>
    </row>
    <row r="256" spans="2:29" s="37" customFormat="1" ht="29" x14ac:dyDescent="0.35">
      <c r="B256" s="52">
        <v>260</v>
      </c>
      <c r="C256" s="54" t="str">
        <f>_xlfn.XLOOKUP(Kravtabell[[#This Row],[3 Siffer]],Bygningsdeler[Kombinert 3],Bygningsdeler[Kombinert 1],"",0,1)</f>
        <v>2 BYGNING</v>
      </c>
      <c r="D256" s="54" t="str">
        <f>_xlfn.XLOOKUP(Kravtabell[[#This Row],[3 Siffer]],Bygningsdeler[Kombinert 3],Bygningsdeler[Kombinert 2],"",0,1)</f>
        <v>23 Yttervegger</v>
      </c>
      <c r="E256" s="112" t="str">
        <f>_xlfn.XLOOKUP(Kravtabell[[#This Row],[3 sifret kode (for inntasting)
Slår opp bygningsdel]],Bygningsdeler[Siffer 3],Bygningsdeler[Kombinert 3],"FEIL",0,1)</f>
        <v>235 Utvendig kledning og overflate</v>
      </c>
      <c r="F256" s="114">
        <v>235</v>
      </c>
      <c r="G256" s="54" t="s">
        <v>329</v>
      </c>
      <c r="H256" s="54"/>
      <c r="I256" s="54"/>
      <c r="J256" s="44" t="s">
        <v>29</v>
      </c>
      <c r="K256" s="44"/>
      <c r="L256" s="44"/>
      <c r="M256" s="44"/>
      <c r="N256" s="44"/>
      <c r="O256" s="44"/>
      <c r="P256" s="44"/>
      <c r="Q256" s="44"/>
      <c r="R256" s="44"/>
      <c r="S256" s="44"/>
      <c r="T256" s="44"/>
      <c r="U256" s="44"/>
      <c r="V256" s="44"/>
      <c r="W256" s="44"/>
      <c r="X256" s="44"/>
      <c r="Y256" s="44"/>
      <c r="Z256" s="44"/>
      <c r="AA256" s="44" t="s">
        <v>29</v>
      </c>
      <c r="AB256" s="43"/>
      <c r="AC256" s="43"/>
    </row>
    <row r="257" spans="2:29" s="37" customFormat="1" ht="29" x14ac:dyDescent="0.35">
      <c r="B257" s="52">
        <v>261</v>
      </c>
      <c r="C257" s="54" t="str">
        <f>_xlfn.XLOOKUP(Kravtabell[[#This Row],[3 Siffer]],Bygningsdeler[Kombinert 3],Bygningsdeler[Kombinert 1],"",0,1)</f>
        <v>2 BYGNING</v>
      </c>
      <c r="D257" s="54" t="str">
        <f>_xlfn.XLOOKUP(Kravtabell[[#This Row],[3 Siffer]],Bygningsdeler[Kombinert 3],Bygningsdeler[Kombinert 2],"",0,1)</f>
        <v>23 Yttervegger</v>
      </c>
      <c r="E257" s="112" t="str">
        <f>_xlfn.XLOOKUP(Kravtabell[[#This Row],[3 sifret kode (for inntasting)
Slår opp bygningsdel]],Bygningsdeler[Siffer 3],Bygningsdeler[Kombinert 3],"FEIL",0,1)</f>
        <v>235 Utvendig kledning og overflate</v>
      </c>
      <c r="F257" s="114">
        <v>235</v>
      </c>
      <c r="G257" s="54" t="s">
        <v>330</v>
      </c>
      <c r="H257" s="54"/>
      <c r="I257" s="54"/>
      <c r="J257" s="44" t="s">
        <v>29</v>
      </c>
      <c r="K257" s="44"/>
      <c r="L257" s="44"/>
      <c r="M257" s="44"/>
      <c r="N257" s="44"/>
      <c r="O257" s="44"/>
      <c r="P257" s="44"/>
      <c r="Q257" s="44"/>
      <c r="R257" s="44"/>
      <c r="S257" s="44"/>
      <c r="T257" s="44"/>
      <c r="U257" s="44"/>
      <c r="V257" s="44"/>
      <c r="W257" s="44"/>
      <c r="X257" s="44"/>
      <c r="Y257" s="44"/>
      <c r="Z257" s="44"/>
      <c r="AA257" s="44" t="s">
        <v>29</v>
      </c>
      <c r="AB257" s="43"/>
      <c r="AC257" s="43"/>
    </row>
    <row r="258" spans="2:29" s="37" customFormat="1" ht="29" x14ac:dyDescent="0.35">
      <c r="B258" s="52">
        <v>262</v>
      </c>
      <c r="C258" s="54" t="str">
        <f>_xlfn.XLOOKUP(Kravtabell[[#This Row],[3 Siffer]],Bygningsdeler[Kombinert 3],Bygningsdeler[Kombinert 1],"",0,1)</f>
        <v>2 BYGNING</v>
      </c>
      <c r="D258" s="54" t="str">
        <f>_xlfn.XLOOKUP(Kravtabell[[#This Row],[3 Siffer]],Bygningsdeler[Kombinert 3],Bygningsdeler[Kombinert 2],"",0,1)</f>
        <v>23 Yttervegger</v>
      </c>
      <c r="E258" s="112" t="str">
        <f>_xlfn.XLOOKUP(Kravtabell[[#This Row],[3 sifret kode (for inntasting)
Slår opp bygningsdel]],Bygningsdeler[Siffer 3],Bygningsdeler[Kombinert 3],"FEIL",0,1)</f>
        <v>235 Utvendig kledning og overflate</v>
      </c>
      <c r="F258" s="114">
        <v>235</v>
      </c>
      <c r="G258" s="54" t="s">
        <v>331</v>
      </c>
      <c r="H258" s="54"/>
      <c r="I258" s="54"/>
      <c r="J258" s="44" t="s">
        <v>29</v>
      </c>
      <c r="K258" s="44"/>
      <c r="L258" s="44"/>
      <c r="M258" s="44"/>
      <c r="N258" s="44"/>
      <c r="O258" s="44"/>
      <c r="P258" s="44"/>
      <c r="Q258" s="44"/>
      <c r="R258" s="44"/>
      <c r="S258" s="44"/>
      <c r="T258" s="44"/>
      <c r="U258" s="44"/>
      <c r="V258" s="44"/>
      <c r="W258" s="44"/>
      <c r="X258" s="44"/>
      <c r="Y258" s="44"/>
      <c r="Z258" s="44"/>
      <c r="AA258" s="44" t="s">
        <v>29</v>
      </c>
      <c r="AB258" s="43"/>
      <c r="AC258" s="43"/>
    </row>
    <row r="259" spans="2:29" s="37" customFormat="1" ht="29" x14ac:dyDescent="0.35">
      <c r="B259" s="52">
        <v>263</v>
      </c>
      <c r="C259" s="54" t="str">
        <f>_xlfn.XLOOKUP(Kravtabell[[#This Row],[3 Siffer]],Bygningsdeler[Kombinert 3],Bygningsdeler[Kombinert 1],"",0,1)</f>
        <v>2 BYGNING</v>
      </c>
      <c r="D259" s="54" t="str">
        <f>_xlfn.XLOOKUP(Kravtabell[[#This Row],[3 Siffer]],Bygningsdeler[Kombinert 3],Bygningsdeler[Kombinert 2],"",0,1)</f>
        <v>23 Yttervegger</v>
      </c>
      <c r="E259" s="112" t="str">
        <f>_xlfn.XLOOKUP(Kravtabell[[#This Row],[3 sifret kode (for inntasting)
Slår opp bygningsdel]],Bygningsdeler[Siffer 3],Bygningsdeler[Kombinert 3],"FEIL",0,1)</f>
        <v>235 Utvendig kledning og overflate</v>
      </c>
      <c r="F259" s="114">
        <v>235</v>
      </c>
      <c r="G259" s="54" t="s">
        <v>332</v>
      </c>
      <c r="H259" s="54"/>
      <c r="I259" s="54"/>
      <c r="J259" s="44" t="s">
        <v>29</v>
      </c>
      <c r="K259" s="44"/>
      <c r="L259" s="44"/>
      <c r="M259" s="44"/>
      <c r="N259" s="44"/>
      <c r="O259" s="44"/>
      <c r="P259" s="44"/>
      <c r="Q259" s="44"/>
      <c r="R259" s="44"/>
      <c r="S259" s="44"/>
      <c r="T259" s="44"/>
      <c r="U259" s="44"/>
      <c r="V259" s="44"/>
      <c r="W259" s="44"/>
      <c r="X259" s="44"/>
      <c r="Y259" s="44"/>
      <c r="Z259" s="44"/>
      <c r="AA259" s="44" t="s">
        <v>29</v>
      </c>
      <c r="AB259" s="43"/>
      <c r="AC259" s="43"/>
    </row>
    <row r="260" spans="2:29" s="37" customFormat="1" ht="29" x14ac:dyDescent="0.35">
      <c r="B260" s="52">
        <v>264</v>
      </c>
      <c r="C260" s="54" t="str">
        <f>_xlfn.XLOOKUP(Kravtabell[[#This Row],[3 Siffer]],Bygningsdeler[Kombinert 3],Bygningsdeler[Kombinert 1],"",0,1)</f>
        <v>2 BYGNING</v>
      </c>
      <c r="D260" s="54" t="str">
        <f>_xlfn.XLOOKUP(Kravtabell[[#This Row],[3 Siffer]],Bygningsdeler[Kombinert 3],Bygningsdeler[Kombinert 2],"",0,1)</f>
        <v>23 Yttervegger</v>
      </c>
      <c r="E260" s="112" t="str">
        <f>_xlfn.XLOOKUP(Kravtabell[[#This Row],[3 sifret kode (for inntasting)
Slår opp bygningsdel]],Bygningsdeler[Siffer 3],Bygningsdeler[Kombinert 3],"FEIL",0,1)</f>
        <v>235 Utvendig kledning og overflate</v>
      </c>
      <c r="F260" s="114">
        <v>235</v>
      </c>
      <c r="G260" s="54" t="s">
        <v>333</v>
      </c>
      <c r="H260" s="54"/>
      <c r="I260" s="54"/>
      <c r="J260" s="44" t="s">
        <v>29</v>
      </c>
      <c r="K260" s="44"/>
      <c r="L260" s="44"/>
      <c r="M260" s="44"/>
      <c r="N260" s="44"/>
      <c r="O260" s="44"/>
      <c r="P260" s="44"/>
      <c r="Q260" s="44"/>
      <c r="R260" s="44"/>
      <c r="S260" s="44"/>
      <c r="T260" s="44"/>
      <c r="U260" s="44"/>
      <c r="V260" s="44"/>
      <c r="W260" s="44"/>
      <c r="X260" s="44"/>
      <c r="Y260" s="44"/>
      <c r="Z260" s="44"/>
      <c r="AA260" s="44" t="s">
        <v>29</v>
      </c>
      <c r="AB260" s="43"/>
      <c r="AC260" s="43"/>
    </row>
    <row r="261" spans="2:29" s="37" customFormat="1" ht="29" x14ac:dyDescent="0.35">
      <c r="B261" s="52">
        <v>265</v>
      </c>
      <c r="C261" s="54" t="str">
        <f>_xlfn.XLOOKUP(Kravtabell[[#This Row],[3 Siffer]],Bygningsdeler[Kombinert 3],Bygningsdeler[Kombinert 1],"",0,1)</f>
        <v>2 BYGNING</v>
      </c>
      <c r="D261" s="54" t="str">
        <f>_xlfn.XLOOKUP(Kravtabell[[#This Row],[3 Siffer]],Bygningsdeler[Kombinert 3],Bygningsdeler[Kombinert 2],"",0,1)</f>
        <v>23 Yttervegger</v>
      </c>
      <c r="E261" s="112" t="str">
        <f>_xlfn.XLOOKUP(Kravtabell[[#This Row],[3 sifret kode (for inntasting)
Slår opp bygningsdel]],Bygningsdeler[Siffer 3],Bygningsdeler[Kombinert 3],"FEIL",0,1)</f>
        <v>235 Utvendig kledning og overflate</v>
      </c>
      <c r="F261" s="114">
        <v>235</v>
      </c>
      <c r="G261" s="54" t="s">
        <v>334</v>
      </c>
      <c r="H261" s="54"/>
      <c r="I261" s="54"/>
      <c r="J261" s="44" t="s">
        <v>29</v>
      </c>
      <c r="K261" s="44"/>
      <c r="L261" s="44"/>
      <c r="M261" s="44"/>
      <c r="N261" s="44"/>
      <c r="O261" s="44"/>
      <c r="P261" s="44"/>
      <c r="Q261" s="44"/>
      <c r="R261" s="44"/>
      <c r="S261" s="44"/>
      <c r="T261" s="44"/>
      <c r="U261" s="44"/>
      <c r="V261" s="44"/>
      <c r="W261" s="44"/>
      <c r="X261" s="44"/>
      <c r="Y261" s="44"/>
      <c r="Z261" s="44"/>
      <c r="AA261" s="44" t="s">
        <v>29</v>
      </c>
      <c r="AB261" s="43"/>
      <c r="AC261" s="43"/>
    </row>
    <row r="262" spans="2:29" s="37" customFormat="1" ht="29" x14ac:dyDescent="0.35">
      <c r="B262" s="52">
        <v>266</v>
      </c>
      <c r="C262" s="54" t="str">
        <f>_xlfn.XLOOKUP(Kravtabell[[#This Row],[3 Siffer]],Bygningsdeler[Kombinert 3],Bygningsdeler[Kombinert 1],"",0,1)</f>
        <v>2 BYGNING</v>
      </c>
      <c r="D262" s="54" t="str">
        <f>_xlfn.XLOOKUP(Kravtabell[[#This Row],[3 Siffer]],Bygningsdeler[Kombinert 3],Bygningsdeler[Kombinert 2],"",0,1)</f>
        <v>23 Yttervegger</v>
      </c>
      <c r="E262" s="112" t="str">
        <f>_xlfn.XLOOKUP(Kravtabell[[#This Row],[3 sifret kode (for inntasting)
Slår opp bygningsdel]],Bygningsdeler[Siffer 3],Bygningsdeler[Kombinert 3],"FEIL",0,1)</f>
        <v>235 Utvendig kledning og overflate</v>
      </c>
      <c r="F262" s="114">
        <v>235</v>
      </c>
      <c r="G262" s="54" t="s">
        <v>335</v>
      </c>
      <c r="H262" s="54"/>
      <c r="I262" s="54"/>
      <c r="J262" s="44" t="s">
        <v>29</v>
      </c>
      <c r="K262" s="44"/>
      <c r="L262" s="44"/>
      <c r="M262" s="44"/>
      <c r="N262" s="44"/>
      <c r="O262" s="44"/>
      <c r="P262" s="44"/>
      <c r="Q262" s="44"/>
      <c r="R262" s="44"/>
      <c r="S262" s="44"/>
      <c r="T262" s="44"/>
      <c r="U262" s="44"/>
      <c r="V262" s="44"/>
      <c r="W262" s="44"/>
      <c r="X262" s="44"/>
      <c r="Y262" s="44"/>
      <c r="Z262" s="44"/>
      <c r="AA262" s="44" t="s">
        <v>29</v>
      </c>
      <c r="AB262" s="43"/>
      <c r="AC262" s="43"/>
    </row>
    <row r="263" spans="2:29" s="37" customFormat="1" ht="29" x14ac:dyDescent="0.35">
      <c r="B263" s="52">
        <v>267</v>
      </c>
      <c r="C263" s="54" t="str">
        <f>_xlfn.XLOOKUP(Kravtabell[[#This Row],[3 Siffer]],Bygningsdeler[Kombinert 3],Bygningsdeler[Kombinert 1],"",0,1)</f>
        <v>2 BYGNING</v>
      </c>
      <c r="D263" s="54" t="str">
        <f>_xlfn.XLOOKUP(Kravtabell[[#This Row],[3 Siffer]],Bygningsdeler[Kombinert 3],Bygningsdeler[Kombinert 2],"",0,1)</f>
        <v>23 Yttervegger</v>
      </c>
      <c r="E263" s="112" t="str">
        <f>_xlfn.XLOOKUP(Kravtabell[[#This Row],[3 sifret kode (for inntasting)
Slår opp bygningsdel]],Bygningsdeler[Siffer 3],Bygningsdeler[Kombinert 3],"FEIL",0,1)</f>
        <v>235 Utvendig kledning og overflate</v>
      </c>
      <c r="F263" s="114">
        <v>235</v>
      </c>
      <c r="G263" s="54" t="s">
        <v>336</v>
      </c>
      <c r="H263" s="54" t="s">
        <v>337</v>
      </c>
      <c r="I263" s="54"/>
      <c r="J263" s="44" t="s">
        <v>29</v>
      </c>
      <c r="K263" s="44"/>
      <c r="L263" s="44"/>
      <c r="M263" s="44"/>
      <c r="N263" s="44"/>
      <c r="O263" s="44"/>
      <c r="P263" s="44"/>
      <c r="Q263" s="44"/>
      <c r="R263" s="44"/>
      <c r="S263" s="44"/>
      <c r="T263" s="44"/>
      <c r="U263" s="44"/>
      <c r="V263" s="44"/>
      <c r="W263" s="44"/>
      <c r="X263" s="44"/>
      <c r="Y263" s="44"/>
      <c r="Z263" s="44"/>
      <c r="AA263" s="44" t="s">
        <v>29</v>
      </c>
      <c r="AB263" s="43"/>
      <c r="AC263" s="43"/>
    </row>
    <row r="264" spans="2:29" s="37" customFormat="1" ht="29" x14ac:dyDescent="0.35">
      <c r="B264" s="52">
        <v>268</v>
      </c>
      <c r="C264" s="54" t="str">
        <f>_xlfn.XLOOKUP(Kravtabell[[#This Row],[3 Siffer]],Bygningsdeler[Kombinert 3],Bygningsdeler[Kombinert 1],"",0,1)</f>
        <v>2 BYGNING</v>
      </c>
      <c r="D264" s="54" t="str">
        <f>_xlfn.XLOOKUP(Kravtabell[[#This Row],[3 Siffer]],Bygningsdeler[Kombinert 3],Bygningsdeler[Kombinert 2],"",0,1)</f>
        <v>23 Yttervegger</v>
      </c>
      <c r="E264" s="112" t="str">
        <f>_xlfn.XLOOKUP(Kravtabell[[#This Row],[3 sifret kode (for inntasting)
Slår opp bygningsdel]],Bygningsdeler[Siffer 3],Bygningsdeler[Kombinert 3],"FEIL",0,1)</f>
        <v>235 Utvendig kledning og overflate</v>
      </c>
      <c r="F264" s="114">
        <v>235</v>
      </c>
      <c r="G264" s="54" t="s">
        <v>338</v>
      </c>
      <c r="H264" s="54"/>
      <c r="I264" s="54"/>
      <c r="J264" s="44" t="s">
        <v>29</v>
      </c>
      <c r="K264" s="44"/>
      <c r="L264" s="44"/>
      <c r="M264" s="44"/>
      <c r="N264" s="44"/>
      <c r="O264" s="44"/>
      <c r="P264" s="44"/>
      <c r="Q264" s="44"/>
      <c r="R264" s="44"/>
      <c r="S264" s="44"/>
      <c r="T264" s="44"/>
      <c r="U264" s="44"/>
      <c r="V264" s="44"/>
      <c r="W264" s="44"/>
      <c r="X264" s="44"/>
      <c r="Y264" s="44"/>
      <c r="Z264" s="44"/>
      <c r="AA264" s="44" t="s">
        <v>29</v>
      </c>
      <c r="AB264" s="43"/>
      <c r="AC264" s="43"/>
    </row>
    <row r="265" spans="2:29" s="37" customFormat="1" ht="29" x14ac:dyDescent="0.35">
      <c r="B265" s="52">
        <v>269</v>
      </c>
      <c r="C265" s="54" t="str">
        <f>_xlfn.XLOOKUP(Kravtabell[[#This Row],[3 Siffer]],Bygningsdeler[Kombinert 3],Bygningsdeler[Kombinert 1],"",0,1)</f>
        <v>2 BYGNING</v>
      </c>
      <c r="D265" s="54" t="str">
        <f>_xlfn.XLOOKUP(Kravtabell[[#This Row],[3 Siffer]],Bygningsdeler[Kombinert 3],Bygningsdeler[Kombinert 2],"",0,1)</f>
        <v>23 Yttervegger</v>
      </c>
      <c r="E265" s="112" t="str">
        <f>_xlfn.XLOOKUP(Kravtabell[[#This Row],[3 sifret kode (for inntasting)
Slår opp bygningsdel]],Bygningsdeler[Siffer 3],Bygningsdeler[Kombinert 3],"FEIL",0,1)</f>
        <v>235 Utvendig kledning og overflate</v>
      </c>
      <c r="F265" s="114">
        <v>235</v>
      </c>
      <c r="G265" s="54" t="s">
        <v>332</v>
      </c>
      <c r="H265" s="54"/>
      <c r="I265" s="54"/>
      <c r="J265" s="44" t="s">
        <v>29</v>
      </c>
      <c r="K265" s="44"/>
      <c r="L265" s="44"/>
      <c r="M265" s="44"/>
      <c r="N265" s="44"/>
      <c r="O265" s="44"/>
      <c r="P265" s="44"/>
      <c r="Q265" s="44"/>
      <c r="R265" s="44"/>
      <c r="S265" s="44"/>
      <c r="T265" s="44"/>
      <c r="U265" s="44"/>
      <c r="V265" s="44"/>
      <c r="W265" s="44"/>
      <c r="X265" s="44"/>
      <c r="Y265" s="44"/>
      <c r="Z265" s="44"/>
      <c r="AA265" s="44" t="s">
        <v>29</v>
      </c>
      <c r="AB265" s="43"/>
      <c r="AC265" s="43"/>
    </row>
    <row r="266" spans="2:29" s="37" customFormat="1" ht="29" x14ac:dyDescent="0.35">
      <c r="B266" s="52">
        <v>270</v>
      </c>
      <c r="C266" s="54" t="str">
        <f>_xlfn.XLOOKUP(Kravtabell[[#This Row],[3 Siffer]],Bygningsdeler[Kombinert 3],Bygningsdeler[Kombinert 1],"",0,1)</f>
        <v>2 BYGNING</v>
      </c>
      <c r="D266" s="54" t="str">
        <f>_xlfn.XLOOKUP(Kravtabell[[#This Row],[3 Siffer]],Bygningsdeler[Kombinert 3],Bygningsdeler[Kombinert 2],"",0,1)</f>
        <v>23 Yttervegger</v>
      </c>
      <c r="E266" s="112" t="str">
        <f>_xlfn.XLOOKUP(Kravtabell[[#This Row],[3 sifret kode (for inntasting)
Slår opp bygningsdel]],Bygningsdeler[Siffer 3],Bygningsdeler[Kombinert 3],"FEIL",0,1)</f>
        <v>236 Innvendig overflate</v>
      </c>
      <c r="F266" s="114">
        <v>236</v>
      </c>
      <c r="G266" s="54" t="s">
        <v>339</v>
      </c>
      <c r="H266" s="54"/>
      <c r="I266" s="54" t="s">
        <v>340</v>
      </c>
      <c r="J266" s="44" t="s">
        <v>29</v>
      </c>
      <c r="K266" s="44"/>
      <c r="L266" s="44"/>
      <c r="M266" s="44"/>
      <c r="N266" s="44"/>
      <c r="O266" s="44"/>
      <c r="P266" s="44"/>
      <c r="Q266" s="44"/>
      <c r="R266" s="44"/>
      <c r="S266" s="44"/>
      <c r="T266" s="44"/>
      <c r="U266" s="44"/>
      <c r="V266" s="44"/>
      <c r="W266" s="44"/>
      <c r="X266" s="44"/>
      <c r="Y266" s="44"/>
      <c r="Z266" s="44"/>
      <c r="AA266" s="44" t="s">
        <v>29</v>
      </c>
      <c r="AB266" s="43"/>
      <c r="AC266" s="43"/>
    </row>
    <row r="267" spans="2:29" s="37" customFormat="1" ht="29" x14ac:dyDescent="0.35">
      <c r="B267" s="52">
        <v>271</v>
      </c>
      <c r="C267" s="54" t="str">
        <f>_xlfn.XLOOKUP(Kravtabell[[#This Row],[3 Siffer]],Bygningsdeler[Kombinert 3],Bygningsdeler[Kombinert 1],"",0,1)</f>
        <v>2 BYGNING</v>
      </c>
      <c r="D267" s="54" t="str">
        <f>_xlfn.XLOOKUP(Kravtabell[[#This Row],[3 Siffer]],Bygningsdeler[Kombinert 3],Bygningsdeler[Kombinert 2],"",0,1)</f>
        <v>23 Yttervegger</v>
      </c>
      <c r="E267" s="112" t="str">
        <f>_xlfn.XLOOKUP(Kravtabell[[#This Row],[3 sifret kode (for inntasting)
Slår opp bygningsdel]],Bygningsdeler[Siffer 3],Bygningsdeler[Kombinert 3],"FEIL",0,1)</f>
        <v>236 Innvendig overflate</v>
      </c>
      <c r="F267" s="114">
        <v>236</v>
      </c>
      <c r="G267" s="54" t="s">
        <v>341</v>
      </c>
      <c r="H267" s="54"/>
      <c r="I267" s="54" t="s">
        <v>340</v>
      </c>
      <c r="J267" s="44" t="s">
        <v>29</v>
      </c>
      <c r="K267" s="44"/>
      <c r="L267" s="44"/>
      <c r="M267" s="44"/>
      <c r="N267" s="44"/>
      <c r="O267" s="44"/>
      <c r="P267" s="44"/>
      <c r="Q267" s="44"/>
      <c r="R267" s="44"/>
      <c r="S267" s="44"/>
      <c r="T267" s="44"/>
      <c r="U267" s="44"/>
      <c r="V267" s="44"/>
      <c r="W267" s="44"/>
      <c r="X267" s="44"/>
      <c r="Y267" s="44"/>
      <c r="Z267" s="44"/>
      <c r="AA267" s="44" t="s">
        <v>29</v>
      </c>
      <c r="AB267" s="43"/>
      <c r="AC267" s="43"/>
    </row>
    <row r="268" spans="2:29" s="37" customFormat="1" ht="159.5" x14ac:dyDescent="0.35">
      <c r="B268" s="52">
        <v>272</v>
      </c>
      <c r="C268" s="54" t="str">
        <f>_xlfn.XLOOKUP(Kravtabell[[#This Row],[3 Siffer]],Bygningsdeler[Kombinert 3],Bygningsdeler[Kombinert 1],"",0,1)</f>
        <v>2 BYGNING</v>
      </c>
      <c r="D268" s="54" t="str">
        <f>_xlfn.XLOOKUP(Kravtabell[[#This Row],[3 Siffer]],Bygningsdeler[Kombinert 3],Bygningsdeler[Kombinert 2],"",0,1)</f>
        <v>23 Yttervegger</v>
      </c>
      <c r="E268" s="112" t="str">
        <f>_xlfn.XLOOKUP(Kravtabell[[#This Row],[3 sifret kode (for inntasting)
Slår opp bygningsdel]],Bygningsdeler[Siffer 3],Bygningsdeler[Kombinert 3],"FEIL",0,1)</f>
        <v>237 Solavskjerming</v>
      </c>
      <c r="F268" s="114">
        <v>237</v>
      </c>
      <c r="G268" s="54" t="s">
        <v>342</v>
      </c>
      <c r="H268" s="54"/>
      <c r="I268" s="54" t="s">
        <v>343</v>
      </c>
      <c r="J268" s="44" t="s">
        <v>29</v>
      </c>
      <c r="K268" s="44"/>
      <c r="L268" s="44" t="s">
        <v>29</v>
      </c>
      <c r="M268" s="44"/>
      <c r="N268" s="44"/>
      <c r="O268" s="44"/>
      <c r="P268" s="44"/>
      <c r="Q268" s="44"/>
      <c r="R268" s="44"/>
      <c r="S268" s="44"/>
      <c r="T268" s="44"/>
      <c r="U268" s="44"/>
      <c r="V268" s="44"/>
      <c r="W268" s="44"/>
      <c r="X268" s="44"/>
      <c r="Y268" s="44"/>
      <c r="Z268" s="44"/>
      <c r="AA268" s="44" t="s">
        <v>29</v>
      </c>
      <c r="AB268" s="43"/>
      <c r="AC268" s="43"/>
    </row>
    <row r="269" spans="2:29" s="37" customFormat="1" ht="29" x14ac:dyDescent="0.35">
      <c r="B269" s="52">
        <v>273</v>
      </c>
      <c r="C269" s="54" t="str">
        <f>_xlfn.XLOOKUP(Kravtabell[[#This Row],[3 Siffer]],Bygningsdeler[Kombinert 3],Bygningsdeler[Kombinert 1],"",0,1)</f>
        <v>2 BYGNING</v>
      </c>
      <c r="D269" s="54" t="str">
        <f>_xlfn.XLOOKUP(Kravtabell[[#This Row],[3 Siffer]],Bygningsdeler[Kombinert 3],Bygningsdeler[Kombinert 2],"",0,1)</f>
        <v>23 Yttervegger</v>
      </c>
      <c r="E269" s="112" t="str">
        <f>_xlfn.XLOOKUP(Kravtabell[[#This Row],[3 sifret kode (for inntasting)
Slår opp bygningsdel]],Bygningsdeler[Siffer 3],Bygningsdeler[Kombinert 3],"FEIL",0,1)</f>
        <v>237 Solavskjerming</v>
      </c>
      <c r="F269" s="114">
        <v>237</v>
      </c>
      <c r="G269" s="54" t="s">
        <v>344</v>
      </c>
      <c r="H269" s="54"/>
      <c r="I269" s="54"/>
      <c r="J269" s="44" t="s">
        <v>29</v>
      </c>
      <c r="K269" s="44"/>
      <c r="L269" s="44" t="s">
        <v>29</v>
      </c>
      <c r="M269" s="44"/>
      <c r="N269" s="44"/>
      <c r="O269" s="44"/>
      <c r="P269" s="44"/>
      <c r="Q269" s="44"/>
      <c r="R269" s="44"/>
      <c r="S269" s="44"/>
      <c r="T269" s="44"/>
      <c r="U269" s="44"/>
      <c r="V269" s="44"/>
      <c r="W269" s="44"/>
      <c r="X269" s="44"/>
      <c r="Y269" s="44"/>
      <c r="Z269" s="44"/>
      <c r="AA269" s="44" t="s">
        <v>29</v>
      </c>
      <c r="AB269" s="43"/>
      <c r="AC269" s="43"/>
    </row>
    <row r="270" spans="2:29" s="37" customFormat="1" ht="29" x14ac:dyDescent="0.35">
      <c r="B270" s="52">
        <v>274</v>
      </c>
      <c r="C270" s="54" t="str">
        <f>_xlfn.XLOOKUP(Kravtabell[[#This Row],[3 Siffer]],Bygningsdeler[Kombinert 3],Bygningsdeler[Kombinert 1],"",0,1)</f>
        <v>2 BYGNING</v>
      </c>
      <c r="D270" s="54" t="str">
        <f>_xlfn.XLOOKUP(Kravtabell[[#This Row],[3 Siffer]],Bygningsdeler[Kombinert 3],Bygningsdeler[Kombinert 2],"",0,1)</f>
        <v>23 Yttervegger</v>
      </c>
      <c r="E270" s="112" t="str">
        <f>_xlfn.XLOOKUP(Kravtabell[[#This Row],[3 sifret kode (for inntasting)
Slår opp bygningsdel]],Bygningsdeler[Siffer 3],Bygningsdeler[Kombinert 3],"FEIL",0,1)</f>
        <v>237 Solavskjerming</v>
      </c>
      <c r="F270" s="114">
        <v>237</v>
      </c>
      <c r="G270" s="54" t="s">
        <v>345</v>
      </c>
      <c r="H270" s="54"/>
      <c r="I270" s="54"/>
      <c r="J270" s="44" t="s">
        <v>29</v>
      </c>
      <c r="K270" s="44"/>
      <c r="L270" s="44" t="s">
        <v>29</v>
      </c>
      <c r="M270" s="44"/>
      <c r="N270" s="44"/>
      <c r="O270" s="44"/>
      <c r="P270" s="44"/>
      <c r="Q270" s="44"/>
      <c r="R270" s="44"/>
      <c r="S270" s="44"/>
      <c r="T270" s="44"/>
      <c r="U270" s="44"/>
      <c r="V270" s="44"/>
      <c r="W270" s="44"/>
      <c r="X270" s="44"/>
      <c r="Y270" s="44"/>
      <c r="Z270" s="44"/>
      <c r="AA270" s="44" t="s">
        <v>29</v>
      </c>
      <c r="AB270" s="48"/>
      <c r="AC270" s="43"/>
    </row>
    <row r="271" spans="2:29" s="37" customFormat="1" ht="43.5" x14ac:dyDescent="0.35">
      <c r="B271" s="52">
        <v>275</v>
      </c>
      <c r="C271" s="54" t="str">
        <f>_xlfn.XLOOKUP(Kravtabell[[#This Row],[3 Siffer]],Bygningsdeler[Kombinert 3],Bygningsdeler[Kombinert 1],"",0,1)</f>
        <v>2 BYGNING</v>
      </c>
      <c r="D271" s="54" t="str">
        <f>_xlfn.XLOOKUP(Kravtabell[[#This Row],[3 Siffer]],Bygningsdeler[Kombinert 3],Bygningsdeler[Kombinert 2],"",0,1)</f>
        <v>23 Yttervegger</v>
      </c>
      <c r="E271" s="112" t="str">
        <f>_xlfn.XLOOKUP(Kravtabell[[#This Row],[3 sifret kode (for inntasting)
Slår opp bygningsdel]],Bygningsdeler[Siffer 3],Bygningsdeler[Kombinert 3],"FEIL",0,1)</f>
        <v>237 Solavskjerming</v>
      </c>
      <c r="F271" s="114">
        <v>237</v>
      </c>
      <c r="G271" s="54" t="s">
        <v>346</v>
      </c>
      <c r="H271" s="54"/>
      <c r="I271" s="54" t="s">
        <v>347</v>
      </c>
      <c r="J271" s="44" t="s">
        <v>29</v>
      </c>
      <c r="K271" s="44"/>
      <c r="L271" s="44"/>
      <c r="M271" s="44"/>
      <c r="N271" s="44"/>
      <c r="O271" s="44"/>
      <c r="P271" s="44"/>
      <c r="Q271" s="44"/>
      <c r="R271" s="44"/>
      <c r="S271" s="44"/>
      <c r="T271" s="44"/>
      <c r="U271" s="44"/>
      <c r="V271" s="44"/>
      <c r="W271" s="44"/>
      <c r="X271" s="44"/>
      <c r="Y271" s="44"/>
      <c r="Z271" s="44"/>
      <c r="AA271" s="44" t="s">
        <v>29</v>
      </c>
      <c r="AB271" s="48"/>
      <c r="AC271" s="43"/>
    </row>
    <row r="272" spans="2:29" s="37" customFormat="1" ht="84.75" customHeight="1" x14ac:dyDescent="0.35">
      <c r="B272" s="52">
        <v>276</v>
      </c>
      <c r="C272" s="54" t="str">
        <f>_xlfn.XLOOKUP(Kravtabell[[#This Row],[3 Siffer]],Bygningsdeler[Kombinert 3],Bygningsdeler[Kombinert 1],"",0,1)</f>
        <v>2 BYGNING</v>
      </c>
      <c r="D272" s="54" t="str">
        <f>_xlfn.XLOOKUP(Kravtabell[[#This Row],[3 Siffer]],Bygningsdeler[Kombinert 3],Bygningsdeler[Kombinert 2],"",0,1)</f>
        <v>23 Yttervegger</v>
      </c>
      <c r="E272" s="112" t="str">
        <f>_xlfn.XLOOKUP(Kravtabell[[#This Row],[3 sifret kode (for inntasting)
Slår opp bygningsdel]],Bygningsdeler[Siffer 3],Bygningsdeler[Kombinert 3],"FEIL",0,1)</f>
        <v>237 Solavskjerming</v>
      </c>
      <c r="F272" s="114">
        <v>237</v>
      </c>
      <c r="G272" s="54" t="s">
        <v>348</v>
      </c>
      <c r="H272" s="54"/>
      <c r="I272" s="54"/>
      <c r="J272" s="44" t="s">
        <v>29</v>
      </c>
      <c r="K272" s="44"/>
      <c r="L272" s="44"/>
      <c r="M272" s="44"/>
      <c r="N272" s="44"/>
      <c r="O272" s="44"/>
      <c r="P272" s="44"/>
      <c r="Q272" s="44"/>
      <c r="R272" s="44"/>
      <c r="S272" s="44"/>
      <c r="T272" s="44"/>
      <c r="U272" s="44"/>
      <c r="V272" s="44"/>
      <c r="W272" s="44"/>
      <c r="X272" s="44"/>
      <c r="Y272" s="44"/>
      <c r="Z272" s="44"/>
      <c r="AA272" s="44" t="s">
        <v>29</v>
      </c>
      <c r="AB272" s="43"/>
      <c r="AC272" s="43"/>
    </row>
    <row r="273" spans="2:29" s="37" customFormat="1" ht="29" x14ac:dyDescent="0.35">
      <c r="B273" s="52">
        <v>277</v>
      </c>
      <c r="C273" s="54" t="str">
        <f>_xlfn.XLOOKUP(Kravtabell[[#This Row],[3 Siffer]],Bygningsdeler[Kombinert 3],Bygningsdeler[Kombinert 1],"",0,1)</f>
        <v>2 BYGNING</v>
      </c>
      <c r="D273" s="54" t="str">
        <f>_xlfn.XLOOKUP(Kravtabell[[#This Row],[3 Siffer]],Bygningsdeler[Kombinert 3],Bygningsdeler[Kombinert 2],"",0,1)</f>
        <v>23 Yttervegger</v>
      </c>
      <c r="E273" s="112" t="str">
        <f>_xlfn.XLOOKUP(Kravtabell[[#This Row],[3 sifret kode (for inntasting)
Slår opp bygningsdel]],Bygningsdeler[Siffer 3],Bygningsdeler[Kombinert 3],"FEIL",0,1)</f>
        <v>237 Solavskjerming</v>
      </c>
      <c r="F273" s="114">
        <v>237</v>
      </c>
      <c r="G273" s="54" t="s">
        <v>349</v>
      </c>
      <c r="H273" s="54"/>
      <c r="I273" s="54"/>
      <c r="J273" s="44" t="s">
        <v>29</v>
      </c>
      <c r="K273" s="44"/>
      <c r="L273" s="44"/>
      <c r="M273" s="44"/>
      <c r="N273" s="44"/>
      <c r="O273" s="44"/>
      <c r="P273" s="44"/>
      <c r="Q273" s="44"/>
      <c r="R273" s="44"/>
      <c r="S273" s="44"/>
      <c r="T273" s="44"/>
      <c r="U273" s="44"/>
      <c r="V273" s="44"/>
      <c r="W273" s="44"/>
      <c r="X273" s="44"/>
      <c r="Y273" s="44"/>
      <c r="Z273" s="44"/>
      <c r="AA273" s="44" t="s">
        <v>29</v>
      </c>
      <c r="AB273" s="43"/>
      <c r="AC273" s="43"/>
    </row>
    <row r="274" spans="2:29" s="37" customFormat="1" ht="29" x14ac:dyDescent="0.35">
      <c r="B274" s="52">
        <v>278</v>
      </c>
      <c r="C274" s="54" t="str">
        <f>_xlfn.XLOOKUP(Kravtabell[[#This Row],[3 Siffer]],Bygningsdeler[Kombinert 3],Bygningsdeler[Kombinert 1],"",0,1)</f>
        <v>2 BYGNING</v>
      </c>
      <c r="D274" s="54" t="str">
        <f>_xlfn.XLOOKUP(Kravtabell[[#This Row],[3 Siffer]],Bygningsdeler[Kombinert 3],Bygningsdeler[Kombinert 2],"",0,1)</f>
        <v>23 Yttervegger</v>
      </c>
      <c r="E274" s="112" t="str">
        <f>_xlfn.XLOOKUP(Kravtabell[[#This Row],[3 sifret kode (for inntasting)
Slår opp bygningsdel]],Bygningsdeler[Siffer 3],Bygningsdeler[Kombinert 3],"FEIL",0,1)</f>
        <v>237 Solavskjerming</v>
      </c>
      <c r="F274" s="114">
        <v>237</v>
      </c>
      <c r="G274" s="54" t="s">
        <v>350</v>
      </c>
      <c r="H274" s="54"/>
      <c r="I274" s="54"/>
      <c r="J274" s="44" t="s">
        <v>29</v>
      </c>
      <c r="K274" s="44"/>
      <c r="L274" s="44"/>
      <c r="M274" s="44"/>
      <c r="N274" s="44"/>
      <c r="O274" s="44"/>
      <c r="P274" s="44"/>
      <c r="Q274" s="44"/>
      <c r="R274" s="44"/>
      <c r="S274" s="44"/>
      <c r="T274" s="44"/>
      <c r="U274" s="44"/>
      <c r="V274" s="44"/>
      <c r="W274" s="44"/>
      <c r="X274" s="44"/>
      <c r="Y274" s="44"/>
      <c r="Z274" s="44" t="s">
        <v>29</v>
      </c>
      <c r="AA274" s="44"/>
      <c r="AB274" s="43"/>
      <c r="AC274" s="43"/>
    </row>
    <row r="275" spans="2:29" s="37" customFormat="1" ht="134.25" customHeight="1" x14ac:dyDescent="0.35">
      <c r="B275" s="52">
        <v>279</v>
      </c>
      <c r="C275" s="54" t="str">
        <f>_xlfn.XLOOKUP(Kravtabell[[#This Row],[3 Siffer]],Bygningsdeler[Kombinert 3],Bygningsdeler[Kombinert 1],"",0,1)</f>
        <v>2 BYGNING</v>
      </c>
      <c r="D275" s="54" t="str">
        <f>_xlfn.XLOOKUP(Kravtabell[[#This Row],[3 Siffer]],Bygningsdeler[Kombinert 3],Bygningsdeler[Kombinert 2],"",0,1)</f>
        <v>23 Yttervegger</v>
      </c>
      <c r="E275" s="112" t="str">
        <f>_xlfn.XLOOKUP(Kravtabell[[#This Row],[3 sifret kode (for inntasting)
Slår opp bygningsdel]],Bygningsdeler[Siffer 3],Bygningsdeler[Kombinert 3],"FEIL",0,1)</f>
        <v>237 Solavskjerming</v>
      </c>
      <c r="F275" s="114">
        <v>237</v>
      </c>
      <c r="G275" s="54" t="s">
        <v>351</v>
      </c>
      <c r="H275" s="54"/>
      <c r="I275" s="54" t="s">
        <v>352</v>
      </c>
      <c r="J275" s="44" t="s">
        <v>29</v>
      </c>
      <c r="K275" s="44"/>
      <c r="L275" s="44"/>
      <c r="M275" s="44"/>
      <c r="N275" s="44"/>
      <c r="O275" s="44"/>
      <c r="P275" s="44"/>
      <c r="Q275" s="44"/>
      <c r="R275" s="44"/>
      <c r="S275" s="44" t="s">
        <v>29</v>
      </c>
      <c r="T275" s="44"/>
      <c r="U275" s="44"/>
      <c r="V275" s="44"/>
      <c r="W275" s="44"/>
      <c r="X275" s="44"/>
      <c r="Y275" s="44"/>
      <c r="Z275" s="44"/>
      <c r="AA275" s="44" t="s">
        <v>29</v>
      </c>
      <c r="AB275" s="43"/>
      <c r="AC275" s="43"/>
    </row>
    <row r="276" spans="2:29" s="37" customFormat="1" ht="29" x14ac:dyDescent="0.35">
      <c r="B276" s="52">
        <v>280</v>
      </c>
      <c r="C276" s="54" t="str">
        <f>_xlfn.XLOOKUP(Kravtabell[[#This Row],[3 Siffer]],Bygningsdeler[Kombinert 3],Bygningsdeler[Kombinert 1],"",0,1)</f>
        <v>2 BYGNING</v>
      </c>
      <c r="D276" s="54" t="str">
        <f>_xlfn.XLOOKUP(Kravtabell[[#This Row],[3 Siffer]],Bygningsdeler[Kombinert 3],Bygningsdeler[Kombinert 2],"",0,1)</f>
        <v>23 Yttervegger</v>
      </c>
      <c r="E276" s="112" t="str">
        <f>_xlfn.XLOOKUP(Kravtabell[[#This Row],[3 sifret kode (for inntasting)
Slår opp bygningsdel]],Bygningsdeler[Siffer 3],Bygningsdeler[Kombinert 3],"FEIL",0,1)</f>
        <v>237 Solavskjerming</v>
      </c>
      <c r="F276" s="114">
        <v>237</v>
      </c>
      <c r="G276" s="54" t="s">
        <v>353</v>
      </c>
      <c r="H276" s="54"/>
      <c r="I276" s="54"/>
      <c r="J276" s="44" t="s">
        <v>29</v>
      </c>
      <c r="K276" s="44"/>
      <c r="L276" s="44" t="s">
        <v>29</v>
      </c>
      <c r="M276" s="44" t="s">
        <v>29</v>
      </c>
      <c r="N276" s="44"/>
      <c r="O276" s="44"/>
      <c r="P276" s="44"/>
      <c r="Q276" s="44"/>
      <c r="R276" s="44"/>
      <c r="S276" s="44"/>
      <c r="T276" s="44"/>
      <c r="U276" s="44"/>
      <c r="V276" s="44"/>
      <c r="W276" s="44"/>
      <c r="X276" s="44"/>
      <c r="Y276" s="44"/>
      <c r="Z276" s="44"/>
      <c r="AA276" s="44" t="s">
        <v>29</v>
      </c>
      <c r="AB276" s="43"/>
      <c r="AC276" s="43"/>
    </row>
    <row r="277" spans="2:29" s="37" customFormat="1" ht="29" x14ac:dyDescent="0.35">
      <c r="B277" s="52">
        <v>281</v>
      </c>
      <c r="C277" s="54" t="str">
        <f>_xlfn.XLOOKUP(Kravtabell[[#This Row],[3 Siffer]],Bygningsdeler[Kombinert 3],Bygningsdeler[Kombinert 1],"",0,1)</f>
        <v>2 BYGNING</v>
      </c>
      <c r="D277" s="54" t="str">
        <f>_xlfn.XLOOKUP(Kravtabell[[#This Row],[3 Siffer]],Bygningsdeler[Kombinert 3],Bygningsdeler[Kombinert 2],"",0,1)</f>
        <v>23 Yttervegger</v>
      </c>
      <c r="E277" s="112" t="str">
        <f>_xlfn.XLOOKUP(Kravtabell[[#This Row],[3 sifret kode (for inntasting)
Slår opp bygningsdel]],Bygningsdeler[Siffer 3],Bygningsdeler[Kombinert 3],"FEIL",0,1)</f>
        <v>237 Solavskjerming</v>
      </c>
      <c r="F277" s="114">
        <v>237</v>
      </c>
      <c r="G277" s="54" t="s">
        <v>354</v>
      </c>
      <c r="H277" s="54"/>
      <c r="I277" s="54"/>
      <c r="J277" s="44" t="s">
        <v>29</v>
      </c>
      <c r="K277" s="44"/>
      <c r="L277" s="44" t="s">
        <v>29</v>
      </c>
      <c r="M277" s="44" t="s">
        <v>29</v>
      </c>
      <c r="N277" s="44"/>
      <c r="O277" s="44"/>
      <c r="P277" s="44"/>
      <c r="Q277" s="44"/>
      <c r="R277" s="44"/>
      <c r="S277" s="44"/>
      <c r="T277" s="44"/>
      <c r="U277" s="44"/>
      <c r="V277" s="44"/>
      <c r="W277" s="44"/>
      <c r="X277" s="44"/>
      <c r="Y277" s="44"/>
      <c r="Z277" s="44"/>
      <c r="AA277" s="44" t="s">
        <v>29</v>
      </c>
      <c r="AB277" s="43"/>
      <c r="AC277" s="43"/>
    </row>
    <row r="278" spans="2:29" s="37" customFormat="1" ht="101.5" x14ac:dyDescent="0.35">
      <c r="B278" s="52">
        <v>282</v>
      </c>
      <c r="C278" s="54" t="str">
        <f>_xlfn.XLOOKUP(Kravtabell[[#This Row],[3 Siffer]],Bygningsdeler[Kombinert 3],Bygningsdeler[Kombinert 1],"",0,1)</f>
        <v>2 BYGNING</v>
      </c>
      <c r="D278" s="54" t="str">
        <f>_xlfn.XLOOKUP(Kravtabell[[#This Row],[3 Siffer]],Bygningsdeler[Kombinert 3],Bygningsdeler[Kombinert 2],"",0,1)</f>
        <v>23 Yttervegger</v>
      </c>
      <c r="E278" s="112" t="str">
        <f>_xlfn.XLOOKUP(Kravtabell[[#This Row],[3 sifret kode (for inntasting)
Slår opp bygningsdel]],Bygningsdeler[Siffer 3],Bygningsdeler[Kombinert 3],"FEIL",0,1)</f>
        <v>237 Solavskjerming</v>
      </c>
      <c r="F278" s="114">
        <v>237</v>
      </c>
      <c r="G278" s="54" t="s">
        <v>355</v>
      </c>
      <c r="H278" s="54"/>
      <c r="I278" s="54" t="s">
        <v>356</v>
      </c>
      <c r="J278" s="44" t="s">
        <v>29</v>
      </c>
      <c r="K278" s="44"/>
      <c r="L278" s="44"/>
      <c r="M278" s="44" t="s">
        <v>29</v>
      </c>
      <c r="N278" s="44"/>
      <c r="O278" s="44"/>
      <c r="P278" s="44"/>
      <c r="Q278" s="44"/>
      <c r="R278" s="44"/>
      <c r="S278" s="44"/>
      <c r="T278" s="44"/>
      <c r="U278" s="44"/>
      <c r="V278" s="44"/>
      <c r="W278" s="44"/>
      <c r="X278" s="44"/>
      <c r="Y278" s="44"/>
      <c r="Z278" s="44"/>
      <c r="AA278" s="44" t="s">
        <v>29</v>
      </c>
      <c r="AB278" s="43"/>
      <c r="AC278" s="43"/>
    </row>
    <row r="279" spans="2:29" s="37" customFormat="1" ht="101.5" x14ac:dyDescent="0.35">
      <c r="B279" s="52">
        <v>283</v>
      </c>
      <c r="C279" s="54" t="str">
        <f>_xlfn.XLOOKUP(Kravtabell[[#This Row],[3 Siffer]],Bygningsdeler[Kombinert 3],Bygningsdeler[Kombinert 1],"",0,1)</f>
        <v>2 BYGNING</v>
      </c>
      <c r="D279" s="54" t="str">
        <f>_xlfn.XLOOKUP(Kravtabell[[#This Row],[3 Siffer]],Bygningsdeler[Kombinert 3],Bygningsdeler[Kombinert 2],"",0,1)</f>
        <v>23 Yttervegger</v>
      </c>
      <c r="E279" s="112" t="str">
        <f>_xlfn.XLOOKUP(Kravtabell[[#This Row],[3 sifret kode (for inntasting)
Slår opp bygningsdel]],Bygningsdeler[Siffer 3],Bygningsdeler[Kombinert 3],"FEIL",0,1)</f>
        <v>237 Solavskjerming</v>
      </c>
      <c r="F279" s="114">
        <v>237</v>
      </c>
      <c r="G279" s="54" t="s">
        <v>357</v>
      </c>
      <c r="H279" s="54"/>
      <c r="I279" s="54" t="s">
        <v>356</v>
      </c>
      <c r="J279" s="44" t="s">
        <v>29</v>
      </c>
      <c r="K279" s="44"/>
      <c r="L279" s="44"/>
      <c r="M279" s="44" t="s">
        <v>29</v>
      </c>
      <c r="N279" s="44"/>
      <c r="O279" s="44"/>
      <c r="P279" s="44"/>
      <c r="Q279" s="44"/>
      <c r="R279" s="44"/>
      <c r="S279" s="44"/>
      <c r="T279" s="44"/>
      <c r="U279" s="44"/>
      <c r="V279" s="44"/>
      <c r="W279" s="44"/>
      <c r="X279" s="44"/>
      <c r="Y279" s="44"/>
      <c r="Z279" s="44"/>
      <c r="AA279" s="44" t="s">
        <v>29</v>
      </c>
      <c r="AB279" s="43"/>
      <c r="AC279" s="43"/>
    </row>
    <row r="280" spans="2:29" s="37" customFormat="1" ht="101.5" x14ac:dyDescent="0.35">
      <c r="B280" s="52">
        <v>284</v>
      </c>
      <c r="C280" s="54" t="str">
        <f>_xlfn.XLOOKUP(Kravtabell[[#This Row],[3 Siffer]],Bygningsdeler[Kombinert 3],Bygningsdeler[Kombinert 1],"",0,1)</f>
        <v>2 BYGNING</v>
      </c>
      <c r="D280" s="54" t="str">
        <f>_xlfn.XLOOKUP(Kravtabell[[#This Row],[3 Siffer]],Bygningsdeler[Kombinert 3],Bygningsdeler[Kombinert 2],"",0,1)</f>
        <v>23 Yttervegger</v>
      </c>
      <c r="E280" s="112" t="str">
        <f>_xlfn.XLOOKUP(Kravtabell[[#This Row],[3 sifret kode (for inntasting)
Slår opp bygningsdel]],Bygningsdeler[Siffer 3],Bygningsdeler[Kombinert 3],"FEIL",0,1)</f>
        <v>237 Solavskjerming</v>
      </c>
      <c r="F280" s="114">
        <v>237</v>
      </c>
      <c r="G280" s="54" t="s">
        <v>358</v>
      </c>
      <c r="H280" s="54"/>
      <c r="I280" s="54" t="s">
        <v>356</v>
      </c>
      <c r="J280" s="44" t="s">
        <v>29</v>
      </c>
      <c r="K280" s="44"/>
      <c r="L280" s="44"/>
      <c r="M280" s="44"/>
      <c r="N280" s="44"/>
      <c r="O280" s="44"/>
      <c r="P280" s="44"/>
      <c r="Q280" s="44"/>
      <c r="R280" s="44"/>
      <c r="S280" s="44"/>
      <c r="T280" s="44"/>
      <c r="U280" s="44"/>
      <c r="V280" s="44"/>
      <c r="W280" s="44"/>
      <c r="X280" s="44"/>
      <c r="Y280" s="44"/>
      <c r="Z280" s="44"/>
      <c r="AA280" s="44" t="s">
        <v>29</v>
      </c>
      <c r="AB280" s="48"/>
      <c r="AC280" s="43"/>
    </row>
    <row r="281" spans="2:29" s="37" customFormat="1" ht="29" x14ac:dyDescent="0.35">
      <c r="B281" s="52">
        <v>285</v>
      </c>
      <c r="C281" s="54" t="str">
        <f>_xlfn.XLOOKUP(Kravtabell[[#This Row],[3 Siffer]],Bygningsdeler[Kombinert 3],Bygningsdeler[Kombinert 1],"",0,1)</f>
        <v>2 BYGNING</v>
      </c>
      <c r="D281" s="54" t="str">
        <f>_xlfn.XLOOKUP(Kravtabell[[#This Row],[3 Siffer]],Bygningsdeler[Kombinert 3],Bygningsdeler[Kombinert 2],"",0,1)</f>
        <v>23 Yttervegger</v>
      </c>
      <c r="E281" s="112" t="str">
        <f>_xlfn.XLOOKUP(Kravtabell[[#This Row],[3 sifret kode (for inntasting)
Slår opp bygningsdel]],Bygningsdeler[Siffer 3],Bygningsdeler[Kombinert 3],"FEIL",0,1)</f>
        <v>237 Solavskjerming</v>
      </c>
      <c r="F281" s="114">
        <v>237</v>
      </c>
      <c r="G281" s="54" t="s">
        <v>359</v>
      </c>
      <c r="H281" s="54"/>
      <c r="I281" s="54"/>
      <c r="J281" s="44" t="s">
        <v>29</v>
      </c>
      <c r="K281" s="44"/>
      <c r="L281" s="44"/>
      <c r="M281" s="44"/>
      <c r="N281" s="44"/>
      <c r="O281" s="44" t="s">
        <v>29</v>
      </c>
      <c r="P281" s="44"/>
      <c r="Q281" s="44"/>
      <c r="R281" s="44"/>
      <c r="S281" s="44"/>
      <c r="T281" s="44" t="s">
        <v>29</v>
      </c>
      <c r="U281" s="44"/>
      <c r="V281" s="44"/>
      <c r="W281" s="44"/>
      <c r="X281" s="44"/>
      <c r="Y281" s="44"/>
      <c r="Z281" s="44"/>
      <c r="AA281" s="44"/>
      <c r="AB281" s="43"/>
      <c r="AC281" s="43"/>
    </row>
    <row r="282" spans="2:29" s="37" customFormat="1" ht="29" x14ac:dyDescent="0.35">
      <c r="B282" s="52">
        <v>286</v>
      </c>
      <c r="C282" s="54" t="str">
        <f>_xlfn.XLOOKUP(Kravtabell[[#This Row],[3 Siffer]],Bygningsdeler[Kombinert 3],Bygningsdeler[Kombinert 1],"",0,1)</f>
        <v>2 BYGNING</v>
      </c>
      <c r="D282" s="54" t="str">
        <f>_xlfn.XLOOKUP(Kravtabell[[#This Row],[3 Siffer]],Bygningsdeler[Kombinert 3],Bygningsdeler[Kombinert 2],"",0,1)</f>
        <v>23 Yttervegger</v>
      </c>
      <c r="E282" s="112" t="str">
        <f>_xlfn.XLOOKUP(Kravtabell[[#This Row],[3 sifret kode (for inntasting)
Slår opp bygningsdel]],Bygningsdeler[Siffer 3],Bygningsdeler[Kombinert 3],"FEIL",0,1)</f>
        <v>237 Solavskjerming</v>
      </c>
      <c r="F282" s="114">
        <v>237</v>
      </c>
      <c r="G282" s="54" t="s">
        <v>360</v>
      </c>
      <c r="H282" s="54"/>
      <c r="I282" s="54"/>
      <c r="J282" s="44" t="s">
        <v>29</v>
      </c>
      <c r="K282" s="44"/>
      <c r="L282" s="44"/>
      <c r="M282" s="44"/>
      <c r="N282" s="44"/>
      <c r="O282" s="44" t="s">
        <v>29</v>
      </c>
      <c r="P282" s="44"/>
      <c r="Q282" s="44"/>
      <c r="R282" s="44"/>
      <c r="S282" s="44"/>
      <c r="T282" s="44" t="s">
        <v>29</v>
      </c>
      <c r="U282" s="44"/>
      <c r="V282" s="44"/>
      <c r="W282" s="44"/>
      <c r="X282" s="44"/>
      <c r="Y282" s="44"/>
      <c r="Z282" s="44"/>
      <c r="AA282" s="44"/>
      <c r="AB282" s="43"/>
      <c r="AC282" s="43"/>
    </row>
    <row r="283" spans="2:29" s="37" customFormat="1" ht="43.5" x14ac:dyDescent="0.35">
      <c r="B283" s="52">
        <v>288</v>
      </c>
      <c r="C283" s="54" t="str">
        <f>_xlfn.XLOOKUP(Kravtabell[[#This Row],[3 Siffer]],Bygningsdeler[Kombinert 3],Bygningsdeler[Kombinert 1],"",0,1)</f>
        <v>2 BYGNING</v>
      </c>
      <c r="D283" s="54" t="str">
        <f>_xlfn.XLOOKUP(Kravtabell[[#This Row],[3 Siffer]],Bygningsdeler[Kombinert 3],Bygningsdeler[Kombinert 2],"",0,1)</f>
        <v>23 Yttervegger</v>
      </c>
      <c r="E283" s="112" t="str">
        <f>_xlfn.XLOOKUP(Kravtabell[[#This Row],[3 sifret kode (for inntasting)
Slår opp bygningsdel]],Bygningsdeler[Siffer 3],Bygningsdeler[Kombinert 3],"FEIL",0,1)</f>
        <v>237 Solavskjerming</v>
      </c>
      <c r="F283" s="114">
        <v>237</v>
      </c>
      <c r="G283" s="54" t="s">
        <v>361</v>
      </c>
      <c r="H283" s="54"/>
      <c r="I283" s="54"/>
      <c r="J283" s="44" t="s">
        <v>29</v>
      </c>
      <c r="K283" s="44"/>
      <c r="L283" s="44"/>
      <c r="M283" s="44"/>
      <c r="N283" s="44"/>
      <c r="O283" s="44"/>
      <c r="P283" s="44"/>
      <c r="Q283" s="44"/>
      <c r="R283" s="44"/>
      <c r="S283" s="44"/>
      <c r="T283" s="44"/>
      <c r="U283" s="44"/>
      <c r="V283" s="44"/>
      <c r="W283" s="44"/>
      <c r="X283" s="44"/>
      <c r="Y283" s="44"/>
      <c r="Z283" s="44"/>
      <c r="AA283" s="44" t="s">
        <v>29</v>
      </c>
      <c r="AB283" s="43"/>
      <c r="AC283" s="43"/>
    </row>
    <row r="284" spans="2:29" s="37" customFormat="1" ht="29" x14ac:dyDescent="0.35">
      <c r="B284" s="52">
        <v>289</v>
      </c>
      <c r="C284" s="54" t="str">
        <f>_xlfn.XLOOKUP(Kravtabell[[#This Row],[3 Siffer]],Bygningsdeler[Kombinert 3],Bygningsdeler[Kombinert 1],"",0,1)</f>
        <v>2 BYGNING</v>
      </c>
      <c r="D284" s="54" t="str">
        <f>_xlfn.XLOOKUP(Kravtabell[[#This Row],[3 Siffer]],Bygningsdeler[Kombinert 3],Bygningsdeler[Kombinert 2],"",0,1)</f>
        <v>23 Yttervegger</v>
      </c>
      <c r="E284" s="112" t="str">
        <f>_xlfn.XLOOKUP(Kravtabell[[#This Row],[3 sifret kode (for inntasting)
Slår opp bygningsdel]],Bygningsdeler[Siffer 3],Bygningsdeler[Kombinert 3],"FEIL",0,1)</f>
        <v>237 Solavskjerming</v>
      </c>
      <c r="F284" s="114">
        <v>237</v>
      </c>
      <c r="G284" s="54" t="s">
        <v>362</v>
      </c>
      <c r="H284" s="54"/>
      <c r="I284" s="54"/>
      <c r="J284" s="44" t="s">
        <v>29</v>
      </c>
      <c r="K284" s="44"/>
      <c r="L284" s="44"/>
      <c r="M284" s="44" t="s">
        <v>29</v>
      </c>
      <c r="N284" s="44"/>
      <c r="O284" s="44"/>
      <c r="P284" s="44"/>
      <c r="Q284" s="44"/>
      <c r="R284" s="44"/>
      <c r="S284" s="44"/>
      <c r="T284" s="44"/>
      <c r="U284" s="44"/>
      <c r="V284" s="44"/>
      <c r="W284" s="44"/>
      <c r="X284" s="44"/>
      <c r="Y284" s="44"/>
      <c r="Z284" s="44"/>
      <c r="AA284" s="44" t="s">
        <v>29</v>
      </c>
      <c r="AB284" s="43"/>
      <c r="AC284" s="43"/>
    </row>
    <row r="285" spans="2:29" s="37" customFormat="1" ht="43.5" x14ac:dyDescent="0.35">
      <c r="B285" s="52">
        <v>291</v>
      </c>
      <c r="C285" s="54" t="str">
        <f>_xlfn.XLOOKUP(Kravtabell[[#This Row],[3 Siffer]],Bygningsdeler[Kombinert 3],Bygningsdeler[Kombinert 1],"",0,1)</f>
        <v>2 BYGNING</v>
      </c>
      <c r="D285" s="54" t="str">
        <f>_xlfn.XLOOKUP(Kravtabell[[#This Row],[3 Siffer]],Bygningsdeler[Kombinert 3],Bygningsdeler[Kombinert 2],"",0,1)</f>
        <v>23 Yttervegger</v>
      </c>
      <c r="E285" s="112" t="str">
        <f>_xlfn.XLOOKUP(Kravtabell[[#This Row],[3 sifret kode (for inntasting)
Slår opp bygningsdel]],Bygningsdeler[Siffer 3],Bygningsdeler[Kombinert 3],"FEIL",0,1)</f>
        <v>237 Solavskjerming</v>
      </c>
      <c r="F285" s="114">
        <v>237</v>
      </c>
      <c r="G285" s="54" t="s">
        <v>363</v>
      </c>
      <c r="H285" s="54"/>
      <c r="I285" s="54" t="s">
        <v>364</v>
      </c>
      <c r="J285" s="44" t="s">
        <v>29</v>
      </c>
      <c r="K285" s="44"/>
      <c r="L285" s="44"/>
      <c r="M285" s="44" t="s">
        <v>29</v>
      </c>
      <c r="N285" s="44"/>
      <c r="O285" s="44"/>
      <c r="P285" s="44"/>
      <c r="Q285" s="44"/>
      <c r="R285" s="44"/>
      <c r="S285" s="44"/>
      <c r="T285" s="44"/>
      <c r="U285" s="44"/>
      <c r="V285" s="44"/>
      <c r="W285" s="44"/>
      <c r="X285" s="44"/>
      <c r="Y285" s="44"/>
      <c r="Z285" s="44"/>
      <c r="AA285" s="44" t="s">
        <v>29</v>
      </c>
      <c r="AB285" s="43"/>
      <c r="AC285" s="43"/>
    </row>
    <row r="286" spans="2:29" s="37" customFormat="1" ht="43.5" x14ac:dyDescent="0.35">
      <c r="B286" s="52">
        <v>292</v>
      </c>
      <c r="C286" s="54" t="str">
        <f>_xlfn.XLOOKUP(Kravtabell[[#This Row],[3 Siffer]],Bygningsdeler[Kombinert 3],Bygningsdeler[Kombinert 1],"",0,1)</f>
        <v>2 BYGNING</v>
      </c>
      <c r="D286" s="54" t="str">
        <f>_xlfn.XLOOKUP(Kravtabell[[#This Row],[3 Siffer]],Bygningsdeler[Kombinert 3],Bygningsdeler[Kombinert 2],"",0,1)</f>
        <v>23 Yttervegger</v>
      </c>
      <c r="E286" s="112" t="str">
        <f>_xlfn.XLOOKUP(Kravtabell[[#This Row],[3 sifret kode (for inntasting)
Slår opp bygningsdel]],Bygningsdeler[Siffer 3],Bygningsdeler[Kombinert 3],"FEIL",0,1)</f>
        <v>237 Solavskjerming</v>
      </c>
      <c r="F286" s="114">
        <v>237</v>
      </c>
      <c r="G286" s="54" t="s">
        <v>365</v>
      </c>
      <c r="H286" s="54"/>
      <c r="I286" s="54" t="s">
        <v>364</v>
      </c>
      <c r="J286" s="44" t="s">
        <v>29</v>
      </c>
      <c r="K286" s="44"/>
      <c r="L286" s="44"/>
      <c r="M286" s="44"/>
      <c r="N286" s="44"/>
      <c r="O286" s="44"/>
      <c r="P286" s="44"/>
      <c r="Q286" s="44"/>
      <c r="R286" s="44"/>
      <c r="S286" s="44"/>
      <c r="T286" s="44"/>
      <c r="U286" s="44"/>
      <c r="V286" s="44"/>
      <c r="W286" s="44"/>
      <c r="X286" s="44"/>
      <c r="Y286" s="44"/>
      <c r="Z286" s="44"/>
      <c r="AA286" s="44" t="s">
        <v>29</v>
      </c>
      <c r="AB286" s="43"/>
      <c r="AC286" s="43"/>
    </row>
    <row r="287" spans="2:29" s="37" customFormat="1" ht="29" x14ac:dyDescent="0.35">
      <c r="B287" s="52">
        <v>293</v>
      </c>
      <c r="C287" s="54" t="str">
        <f>_xlfn.XLOOKUP(Kravtabell[[#This Row],[3 Siffer]],Bygningsdeler[Kombinert 3],Bygningsdeler[Kombinert 1],"",0,1)</f>
        <v>2 BYGNING</v>
      </c>
      <c r="D287" s="54" t="str">
        <f>_xlfn.XLOOKUP(Kravtabell[[#This Row],[3 Siffer]],Bygningsdeler[Kombinert 3],Bygningsdeler[Kombinert 2],"",0,1)</f>
        <v>23 Yttervegger</v>
      </c>
      <c r="E287" s="112" t="str">
        <f>_xlfn.XLOOKUP(Kravtabell[[#This Row],[3 sifret kode (for inntasting)
Slår opp bygningsdel]],Bygningsdeler[Siffer 3],Bygningsdeler[Kombinert 3],"FEIL",0,1)</f>
        <v>237 Solavskjerming</v>
      </c>
      <c r="F287" s="114">
        <v>237</v>
      </c>
      <c r="G287" s="54" t="s">
        <v>366</v>
      </c>
      <c r="H287" s="54"/>
      <c r="I287" s="54"/>
      <c r="J287" s="44" t="s">
        <v>29</v>
      </c>
      <c r="K287" s="44"/>
      <c r="L287" s="44" t="s">
        <v>29</v>
      </c>
      <c r="M287" s="44"/>
      <c r="N287" s="44"/>
      <c r="O287" s="44"/>
      <c r="P287" s="44"/>
      <c r="Q287" s="44"/>
      <c r="R287" s="44"/>
      <c r="S287" s="44" t="s">
        <v>29</v>
      </c>
      <c r="T287" s="44"/>
      <c r="U287" s="44"/>
      <c r="V287" s="44"/>
      <c r="W287" s="44"/>
      <c r="X287" s="44"/>
      <c r="Y287" s="44"/>
      <c r="Z287" s="44"/>
      <c r="AA287" s="44" t="s">
        <v>29</v>
      </c>
      <c r="AB287" s="43"/>
      <c r="AC287" s="43"/>
    </row>
    <row r="288" spans="2:29" s="37" customFormat="1" ht="29" x14ac:dyDescent="0.35">
      <c r="B288" s="52">
        <v>294</v>
      </c>
      <c r="C288" s="54" t="str">
        <f>_xlfn.XLOOKUP(Kravtabell[[#This Row],[3 Siffer]],Bygningsdeler[Kombinert 3],Bygningsdeler[Kombinert 1],"",0,1)</f>
        <v>2 BYGNING</v>
      </c>
      <c r="D288" s="54" t="str">
        <f>_xlfn.XLOOKUP(Kravtabell[[#This Row],[3 Siffer]],Bygningsdeler[Kombinert 3],Bygningsdeler[Kombinert 2],"",0,1)</f>
        <v>23 Yttervegger</v>
      </c>
      <c r="E288" s="112" t="str">
        <f>_xlfn.XLOOKUP(Kravtabell[[#This Row],[3 sifret kode (for inntasting)
Slår opp bygningsdel]],Bygningsdeler[Siffer 3],Bygningsdeler[Kombinert 3],"FEIL",0,1)</f>
        <v>237 Solavskjerming</v>
      </c>
      <c r="F288" s="114">
        <v>237</v>
      </c>
      <c r="G288" s="54" t="s">
        <v>367</v>
      </c>
      <c r="H288" s="54"/>
      <c r="I288" s="54"/>
      <c r="J288" s="44" t="s">
        <v>29</v>
      </c>
      <c r="K288" s="44"/>
      <c r="L288" s="44" t="s">
        <v>29</v>
      </c>
      <c r="M288" s="44"/>
      <c r="N288" s="44"/>
      <c r="O288" s="44"/>
      <c r="P288" s="44"/>
      <c r="Q288" s="44"/>
      <c r="R288" s="44"/>
      <c r="S288" s="44" t="s">
        <v>29</v>
      </c>
      <c r="T288" s="44"/>
      <c r="U288" s="44"/>
      <c r="V288" s="44"/>
      <c r="W288" s="44"/>
      <c r="X288" s="44"/>
      <c r="Y288" s="44"/>
      <c r="Z288" s="44"/>
      <c r="AA288" s="44" t="s">
        <v>29</v>
      </c>
      <c r="AB288" s="43"/>
      <c r="AC288" s="43"/>
    </row>
    <row r="289" spans="2:29" s="37" customFormat="1" ht="29" x14ac:dyDescent="0.35">
      <c r="B289" s="52">
        <v>295</v>
      </c>
      <c r="C289" s="54" t="str">
        <f>_xlfn.XLOOKUP(Kravtabell[[#This Row],[3 Siffer]],Bygningsdeler[Kombinert 3],Bygningsdeler[Kombinert 1],"",0,1)</f>
        <v>2 BYGNING</v>
      </c>
      <c r="D289" s="54" t="str">
        <f>_xlfn.XLOOKUP(Kravtabell[[#This Row],[3 Siffer]],Bygningsdeler[Kombinert 3],Bygningsdeler[Kombinert 2],"",0,1)</f>
        <v>23 Yttervegger</v>
      </c>
      <c r="E289" s="112" t="str">
        <f>_xlfn.XLOOKUP(Kravtabell[[#This Row],[3 sifret kode (for inntasting)
Slår opp bygningsdel]],Bygningsdeler[Siffer 3],Bygningsdeler[Kombinert 3],"FEIL",0,1)</f>
        <v>237 Solavskjerming</v>
      </c>
      <c r="F289" s="114">
        <v>237</v>
      </c>
      <c r="G289" s="54" t="s">
        <v>368</v>
      </c>
      <c r="H289" s="54"/>
      <c r="I289" s="54"/>
      <c r="J289" s="44" t="s">
        <v>29</v>
      </c>
      <c r="K289" s="44"/>
      <c r="L289" s="44"/>
      <c r="M289" s="44"/>
      <c r="N289" s="44"/>
      <c r="O289" s="44"/>
      <c r="P289" s="44"/>
      <c r="Q289" s="44"/>
      <c r="R289" s="44"/>
      <c r="S289" s="44" t="s">
        <v>29</v>
      </c>
      <c r="T289" s="44"/>
      <c r="U289" s="44"/>
      <c r="V289" s="44"/>
      <c r="W289" s="44"/>
      <c r="X289" s="44"/>
      <c r="Y289" s="44"/>
      <c r="Z289" s="44"/>
      <c r="AA289" s="44" t="s">
        <v>29</v>
      </c>
      <c r="AB289" s="43"/>
      <c r="AC289" s="43"/>
    </row>
    <row r="290" spans="2:29" s="37" customFormat="1" ht="29" x14ac:dyDescent="0.35">
      <c r="B290" s="52">
        <v>296</v>
      </c>
      <c r="C290" s="54" t="str">
        <f>_xlfn.XLOOKUP(Kravtabell[[#This Row],[3 Siffer]],Bygningsdeler[Kombinert 3],Bygningsdeler[Kombinert 1],"",0,1)</f>
        <v>2 BYGNING</v>
      </c>
      <c r="D290" s="54" t="str">
        <f>_xlfn.XLOOKUP(Kravtabell[[#This Row],[3 Siffer]],Bygningsdeler[Kombinert 3],Bygningsdeler[Kombinert 2],"",0,1)</f>
        <v>23 Yttervegger</v>
      </c>
      <c r="E290" s="112" t="str">
        <f>_xlfn.XLOOKUP(Kravtabell[[#This Row],[3 sifret kode (for inntasting)
Slår opp bygningsdel]],Bygningsdeler[Siffer 3],Bygningsdeler[Kombinert 3],"FEIL",0,1)</f>
        <v>238 Utstyr og komplettering</v>
      </c>
      <c r="F290" s="114">
        <v>238</v>
      </c>
      <c r="G290" s="54" t="s">
        <v>369</v>
      </c>
      <c r="H290" s="54"/>
      <c r="I290" s="54"/>
      <c r="J290" s="44" t="s">
        <v>29</v>
      </c>
      <c r="K290" s="44"/>
      <c r="L290" s="44"/>
      <c r="M290" s="44"/>
      <c r="N290" s="44"/>
      <c r="O290" s="44"/>
      <c r="P290" s="44"/>
      <c r="Q290" s="44"/>
      <c r="R290" s="44"/>
      <c r="S290" s="44"/>
      <c r="T290" s="44"/>
      <c r="U290" s="44"/>
      <c r="V290" s="44"/>
      <c r="W290" s="44"/>
      <c r="X290" s="44"/>
      <c r="Y290" s="44"/>
      <c r="Z290" s="44"/>
      <c r="AA290" s="44" t="s">
        <v>29</v>
      </c>
      <c r="AB290" s="48"/>
      <c r="AC290" s="43"/>
    </row>
    <row r="291" spans="2:29" s="37" customFormat="1" ht="29" x14ac:dyDescent="0.35">
      <c r="B291" s="52">
        <v>297</v>
      </c>
      <c r="C291" s="54" t="str">
        <f>_xlfn.XLOOKUP(Kravtabell[[#This Row],[3 Siffer]],Bygningsdeler[Kombinert 3],Bygningsdeler[Kombinert 1],"",0,1)</f>
        <v>2 BYGNING</v>
      </c>
      <c r="D291" s="54" t="str">
        <f>_xlfn.XLOOKUP(Kravtabell[[#This Row],[3 Siffer]],Bygningsdeler[Kombinert 3],Bygningsdeler[Kombinert 2],"",0,1)</f>
        <v>23 Yttervegger</v>
      </c>
      <c r="E291" s="112" t="str">
        <f>_xlfn.XLOOKUP(Kravtabell[[#This Row],[3 sifret kode (for inntasting)
Slår opp bygningsdel]],Bygningsdeler[Siffer 3],Bygningsdeler[Kombinert 3],"FEIL",0,1)</f>
        <v>238 Utstyr og komplettering</v>
      </c>
      <c r="F291" s="114">
        <v>238</v>
      </c>
      <c r="G291" s="54" t="s">
        <v>370</v>
      </c>
      <c r="H291" s="54"/>
      <c r="I291" s="54"/>
      <c r="J291" s="44" t="s">
        <v>29</v>
      </c>
      <c r="K291" s="44"/>
      <c r="L291" s="44"/>
      <c r="M291" s="44"/>
      <c r="N291" s="44"/>
      <c r="O291" s="44"/>
      <c r="P291" s="44"/>
      <c r="Q291" s="44"/>
      <c r="R291" s="44"/>
      <c r="S291" s="44"/>
      <c r="T291" s="44"/>
      <c r="U291" s="44"/>
      <c r="V291" s="44"/>
      <c r="W291" s="44"/>
      <c r="X291" s="44"/>
      <c r="Y291" s="44"/>
      <c r="Z291" s="44"/>
      <c r="AA291" s="44" t="s">
        <v>29</v>
      </c>
      <c r="AB291" s="43"/>
      <c r="AC291" s="43"/>
    </row>
    <row r="292" spans="2:29" s="37" customFormat="1" ht="29" x14ac:dyDescent="0.35">
      <c r="B292" s="52">
        <v>298</v>
      </c>
      <c r="C292" s="54" t="str">
        <f>_xlfn.XLOOKUP(Kravtabell[[#This Row],[3 Siffer]],Bygningsdeler[Kombinert 3],Bygningsdeler[Kombinert 1],"",0,1)</f>
        <v>2 BYGNING</v>
      </c>
      <c r="D292" s="54" t="str">
        <f>_xlfn.XLOOKUP(Kravtabell[[#This Row],[3 Siffer]],Bygningsdeler[Kombinert 3],Bygningsdeler[Kombinert 2],"",0,1)</f>
        <v>24 Innervegger</v>
      </c>
      <c r="E292" s="112" t="str">
        <f>_xlfn.XLOOKUP(Kravtabell[[#This Row],[3 sifret kode (for inntasting)
Slår opp bygningsdel]],Bygningsdeler[Siffer 3],Bygningsdeler[Kombinert 3],"FEIL",0,1)</f>
        <v>240 Innervegger, generelt</v>
      </c>
      <c r="F292" s="114">
        <v>240</v>
      </c>
      <c r="G292" s="54" t="s">
        <v>371</v>
      </c>
      <c r="H292" s="54"/>
      <c r="I292" s="54"/>
      <c r="J292" s="44" t="s">
        <v>29</v>
      </c>
      <c r="K292" s="44"/>
      <c r="L292" s="44"/>
      <c r="M292" s="44"/>
      <c r="N292" s="44"/>
      <c r="O292" s="44"/>
      <c r="P292" s="44"/>
      <c r="Q292" s="44"/>
      <c r="R292" s="44"/>
      <c r="S292" s="44"/>
      <c r="T292" s="44"/>
      <c r="U292" s="44"/>
      <c r="V292" s="44"/>
      <c r="W292" s="44"/>
      <c r="X292" s="44"/>
      <c r="Y292" s="44"/>
      <c r="Z292" s="44"/>
      <c r="AA292" s="44" t="s">
        <v>29</v>
      </c>
      <c r="AB292" s="43"/>
      <c r="AC292" s="43"/>
    </row>
    <row r="293" spans="2:29" s="37" customFormat="1" ht="29" x14ac:dyDescent="0.35">
      <c r="B293" s="52">
        <v>299</v>
      </c>
      <c r="C293" s="54" t="str">
        <f>_xlfn.XLOOKUP(Kravtabell[[#This Row],[3 Siffer]],Bygningsdeler[Kombinert 3],Bygningsdeler[Kombinert 1],"",0,1)</f>
        <v>2 BYGNING</v>
      </c>
      <c r="D293" s="54" t="str">
        <f>_xlfn.XLOOKUP(Kravtabell[[#This Row],[3 Siffer]],Bygningsdeler[Kombinert 3],Bygningsdeler[Kombinert 2],"",0,1)</f>
        <v>24 Innervegger</v>
      </c>
      <c r="E293" s="112" t="str">
        <f>_xlfn.XLOOKUP(Kravtabell[[#This Row],[3 sifret kode (for inntasting)
Slår opp bygningsdel]],Bygningsdeler[Siffer 3],Bygningsdeler[Kombinert 3],"FEIL",0,1)</f>
        <v>240 Innervegger, generelt</v>
      </c>
      <c r="F293" s="114">
        <v>240</v>
      </c>
      <c r="G293" s="54" t="s">
        <v>372</v>
      </c>
      <c r="H293" s="54"/>
      <c r="I293" s="54"/>
      <c r="J293" s="44" t="s">
        <v>29</v>
      </c>
      <c r="K293" s="44"/>
      <c r="L293" s="44"/>
      <c r="M293" s="44"/>
      <c r="N293" s="44"/>
      <c r="O293" s="44"/>
      <c r="P293" s="44"/>
      <c r="Q293" s="44"/>
      <c r="R293" s="44"/>
      <c r="S293" s="44" t="s">
        <v>29</v>
      </c>
      <c r="T293" s="44"/>
      <c r="U293" s="44"/>
      <c r="V293" s="44"/>
      <c r="W293" s="44"/>
      <c r="X293" s="44"/>
      <c r="Y293" s="44"/>
      <c r="Z293" s="44"/>
      <c r="AA293" s="44" t="s">
        <v>29</v>
      </c>
      <c r="AB293" s="43"/>
      <c r="AC293" s="43"/>
    </row>
    <row r="294" spans="2:29" s="37" customFormat="1" ht="29" x14ac:dyDescent="0.35">
      <c r="B294" s="52">
        <v>300</v>
      </c>
      <c r="C294" s="54" t="str">
        <f>_xlfn.XLOOKUP(Kravtabell[[#This Row],[3 Siffer]],Bygningsdeler[Kombinert 3],Bygningsdeler[Kombinert 1],"",0,1)</f>
        <v>2 BYGNING</v>
      </c>
      <c r="D294" s="54" t="str">
        <f>_xlfn.XLOOKUP(Kravtabell[[#This Row],[3 Siffer]],Bygningsdeler[Kombinert 3],Bygningsdeler[Kombinert 2],"",0,1)</f>
        <v>24 Innervegger</v>
      </c>
      <c r="E294" s="112" t="str">
        <f>_xlfn.XLOOKUP(Kravtabell[[#This Row],[3 sifret kode (for inntasting)
Slår opp bygningsdel]],Bygningsdeler[Siffer 3],Bygningsdeler[Kombinert 3],"FEIL",0,1)</f>
        <v>240 Innervegger, generelt</v>
      </c>
      <c r="F294" s="114">
        <v>240</v>
      </c>
      <c r="G294" s="54" t="s">
        <v>373</v>
      </c>
      <c r="H294" s="54"/>
      <c r="I294" s="54"/>
      <c r="J294" s="44" t="s">
        <v>29</v>
      </c>
      <c r="K294" s="44"/>
      <c r="L294" s="44"/>
      <c r="M294" s="44"/>
      <c r="N294" s="44"/>
      <c r="O294" s="44"/>
      <c r="P294" s="44"/>
      <c r="Q294" s="44"/>
      <c r="R294" s="44"/>
      <c r="S294" s="44" t="s">
        <v>29</v>
      </c>
      <c r="T294" s="44"/>
      <c r="U294" s="44"/>
      <c r="V294" s="44"/>
      <c r="W294" s="44"/>
      <c r="X294" s="44"/>
      <c r="Y294" s="44"/>
      <c r="Z294" s="44"/>
      <c r="AA294" s="44" t="s">
        <v>29</v>
      </c>
      <c r="AB294" s="43"/>
      <c r="AC294" s="43"/>
    </row>
    <row r="295" spans="2:29" s="37" customFormat="1" ht="29" x14ac:dyDescent="0.35">
      <c r="B295" s="52">
        <v>301</v>
      </c>
      <c r="C295" s="54" t="str">
        <f>_xlfn.XLOOKUP(Kravtabell[[#This Row],[3 Siffer]],Bygningsdeler[Kombinert 3],Bygningsdeler[Kombinert 1],"",0,1)</f>
        <v>2 BYGNING</v>
      </c>
      <c r="D295" s="54" t="str">
        <f>_xlfn.XLOOKUP(Kravtabell[[#This Row],[3 Siffer]],Bygningsdeler[Kombinert 3],Bygningsdeler[Kombinert 2],"",0,1)</f>
        <v>24 Innervegger</v>
      </c>
      <c r="E295" s="112" t="str">
        <f>_xlfn.XLOOKUP(Kravtabell[[#This Row],[3 sifret kode (for inntasting)
Slår opp bygningsdel]],Bygningsdeler[Siffer 3],Bygningsdeler[Kombinert 3],"FEIL",0,1)</f>
        <v>240 Innervegger, generelt</v>
      </c>
      <c r="F295" s="114">
        <v>240</v>
      </c>
      <c r="G295" s="54" t="s">
        <v>374</v>
      </c>
      <c r="H295" s="54"/>
      <c r="I295" s="54"/>
      <c r="J295" s="44" t="s">
        <v>29</v>
      </c>
      <c r="K295" s="44"/>
      <c r="L295" s="44"/>
      <c r="M295" s="44"/>
      <c r="N295" s="44"/>
      <c r="O295" s="44"/>
      <c r="P295" s="44"/>
      <c r="Q295" s="44"/>
      <c r="R295" s="44"/>
      <c r="S295" s="44" t="s">
        <v>29</v>
      </c>
      <c r="T295" s="44"/>
      <c r="U295" s="44"/>
      <c r="V295" s="44"/>
      <c r="W295" s="44"/>
      <c r="X295" s="44"/>
      <c r="Y295" s="44"/>
      <c r="Z295" s="44"/>
      <c r="AA295" s="44" t="s">
        <v>29</v>
      </c>
      <c r="AB295" s="43"/>
      <c r="AC295" s="43"/>
    </row>
    <row r="296" spans="2:29" s="37" customFormat="1" ht="29" x14ac:dyDescent="0.35">
      <c r="B296" s="52">
        <v>302</v>
      </c>
      <c r="C296" s="54" t="str">
        <f>_xlfn.XLOOKUP(Kravtabell[[#This Row],[3 Siffer]],Bygningsdeler[Kombinert 3],Bygningsdeler[Kombinert 1],"",0,1)</f>
        <v>2 BYGNING</v>
      </c>
      <c r="D296" s="54" t="str">
        <f>_xlfn.XLOOKUP(Kravtabell[[#This Row],[3 Siffer]],Bygningsdeler[Kombinert 3],Bygningsdeler[Kombinert 2],"",0,1)</f>
        <v>24 Innervegger</v>
      </c>
      <c r="E296" s="112" t="str">
        <f>_xlfn.XLOOKUP(Kravtabell[[#This Row],[3 sifret kode (for inntasting)
Slår opp bygningsdel]],Bygningsdeler[Siffer 3],Bygningsdeler[Kombinert 3],"FEIL",0,1)</f>
        <v>240 Innervegger, generelt</v>
      </c>
      <c r="F296" s="114">
        <v>240</v>
      </c>
      <c r="G296" s="54" t="s">
        <v>375</v>
      </c>
      <c r="H296" s="54"/>
      <c r="I296" s="54"/>
      <c r="J296" s="44" t="s">
        <v>29</v>
      </c>
      <c r="K296" s="44"/>
      <c r="L296" s="44"/>
      <c r="M296" s="44"/>
      <c r="N296" s="44"/>
      <c r="O296" s="44"/>
      <c r="P296" s="44"/>
      <c r="Q296" s="44"/>
      <c r="R296" s="44"/>
      <c r="S296" s="44"/>
      <c r="T296" s="44"/>
      <c r="U296" s="44"/>
      <c r="V296" s="44"/>
      <c r="W296" s="44"/>
      <c r="X296" s="44"/>
      <c r="Y296" s="44"/>
      <c r="Z296" s="44"/>
      <c r="AA296" s="44" t="s">
        <v>29</v>
      </c>
      <c r="AB296" s="43"/>
      <c r="AC296" s="43"/>
    </row>
    <row r="297" spans="2:29" s="37" customFormat="1" ht="29" x14ac:dyDescent="0.35">
      <c r="B297" s="52">
        <v>303</v>
      </c>
      <c r="C297" s="54" t="str">
        <f>_xlfn.XLOOKUP(Kravtabell[[#This Row],[3 Siffer]],Bygningsdeler[Kombinert 3],Bygningsdeler[Kombinert 1],"",0,1)</f>
        <v>2 BYGNING</v>
      </c>
      <c r="D297" s="54" t="str">
        <f>_xlfn.XLOOKUP(Kravtabell[[#This Row],[3 Siffer]],Bygningsdeler[Kombinert 3],Bygningsdeler[Kombinert 2],"",0,1)</f>
        <v>24 Innervegger</v>
      </c>
      <c r="E297" s="112" t="str">
        <f>_xlfn.XLOOKUP(Kravtabell[[#This Row],[3 sifret kode (for inntasting)
Slår opp bygningsdel]],Bygningsdeler[Siffer 3],Bygningsdeler[Kombinert 3],"FEIL",0,1)</f>
        <v>240 Innervegger, generelt</v>
      </c>
      <c r="F297" s="114">
        <v>240</v>
      </c>
      <c r="G297" s="54" t="s">
        <v>376</v>
      </c>
      <c r="H297" s="54"/>
      <c r="I297" s="54"/>
      <c r="J297" s="44" t="s">
        <v>29</v>
      </c>
      <c r="K297" s="44" t="s">
        <v>29</v>
      </c>
      <c r="L297" s="44" t="s">
        <v>29</v>
      </c>
      <c r="M297" s="44" t="s">
        <v>29</v>
      </c>
      <c r="N297" s="44" t="s">
        <v>29</v>
      </c>
      <c r="O297" s="44" t="s">
        <v>29</v>
      </c>
      <c r="P297" s="44"/>
      <c r="Q297" s="44"/>
      <c r="R297" s="44"/>
      <c r="S297" s="44"/>
      <c r="T297" s="44"/>
      <c r="U297" s="44"/>
      <c r="V297" s="44"/>
      <c r="W297" s="44"/>
      <c r="X297" s="44"/>
      <c r="Y297" s="44"/>
      <c r="Z297" s="44"/>
      <c r="AA297" s="44" t="s">
        <v>29</v>
      </c>
      <c r="AB297" s="43"/>
      <c r="AC297" s="43"/>
    </row>
    <row r="298" spans="2:29" s="37" customFormat="1" ht="29" x14ac:dyDescent="0.35">
      <c r="B298" s="52">
        <v>304</v>
      </c>
      <c r="C298" s="54" t="str">
        <f>_xlfn.XLOOKUP(Kravtabell[[#This Row],[3 Siffer]],Bygningsdeler[Kombinert 3],Bygningsdeler[Kombinert 1],"",0,1)</f>
        <v>2 BYGNING</v>
      </c>
      <c r="D298" s="54" t="str">
        <f>_xlfn.XLOOKUP(Kravtabell[[#This Row],[3 Siffer]],Bygningsdeler[Kombinert 3],Bygningsdeler[Kombinert 2],"",0,1)</f>
        <v>24 Innervegger</v>
      </c>
      <c r="E298" s="112" t="str">
        <f>_xlfn.XLOOKUP(Kravtabell[[#This Row],[3 sifret kode (for inntasting)
Slår opp bygningsdel]],Bygningsdeler[Siffer 3],Bygningsdeler[Kombinert 3],"FEIL",0,1)</f>
        <v>240 Innervegger, generelt</v>
      </c>
      <c r="F298" s="114">
        <v>240</v>
      </c>
      <c r="G298" s="54" t="s">
        <v>377</v>
      </c>
      <c r="H298" s="54"/>
      <c r="I298" s="54"/>
      <c r="J298" s="44" t="s">
        <v>29</v>
      </c>
      <c r="K298" s="44"/>
      <c r="L298" s="44"/>
      <c r="M298" s="44"/>
      <c r="N298" s="44"/>
      <c r="O298" s="44"/>
      <c r="P298" s="44"/>
      <c r="Q298" s="44"/>
      <c r="R298" s="44"/>
      <c r="S298" s="44" t="s">
        <v>29</v>
      </c>
      <c r="T298" s="44"/>
      <c r="U298" s="44"/>
      <c r="V298" s="44"/>
      <c r="W298" s="44"/>
      <c r="X298" s="44"/>
      <c r="Y298" s="44"/>
      <c r="Z298" s="44"/>
      <c r="AA298" s="44" t="s">
        <v>29</v>
      </c>
      <c r="AB298" s="43"/>
      <c r="AC298" s="43"/>
    </row>
    <row r="299" spans="2:29" s="37" customFormat="1" ht="29" x14ac:dyDescent="0.35">
      <c r="B299" s="52">
        <v>306</v>
      </c>
      <c r="C299" s="54" t="str">
        <f>_xlfn.XLOOKUP(Kravtabell[[#This Row],[3 Siffer]],Bygningsdeler[Kombinert 3],Bygningsdeler[Kombinert 1],"",0,1)</f>
        <v>2 BYGNING</v>
      </c>
      <c r="D299" s="54" t="str">
        <f>_xlfn.XLOOKUP(Kravtabell[[#This Row],[3 Siffer]],Bygningsdeler[Kombinert 3],Bygningsdeler[Kombinert 2],"",0,1)</f>
        <v>24 Innervegger</v>
      </c>
      <c r="E299" s="112" t="str">
        <f>_xlfn.XLOOKUP(Kravtabell[[#This Row],[3 sifret kode (for inntasting)
Slår opp bygningsdel]],Bygningsdeler[Siffer 3],Bygningsdeler[Kombinert 3],"FEIL",0,1)</f>
        <v>240 Innervegger, generelt</v>
      </c>
      <c r="F299" s="114">
        <v>240</v>
      </c>
      <c r="G299" s="54" t="s">
        <v>378</v>
      </c>
      <c r="H299" s="54"/>
      <c r="I299" s="54"/>
      <c r="J299" s="44" t="s">
        <v>29</v>
      </c>
      <c r="K299" s="44"/>
      <c r="L299" s="44"/>
      <c r="M299" s="44"/>
      <c r="N299" s="44"/>
      <c r="O299" s="44"/>
      <c r="P299" s="44"/>
      <c r="Q299" s="44"/>
      <c r="R299" s="44"/>
      <c r="S299" s="44"/>
      <c r="T299" s="44"/>
      <c r="U299" s="44"/>
      <c r="V299" s="44"/>
      <c r="W299" s="44"/>
      <c r="X299" s="44"/>
      <c r="Y299" s="44"/>
      <c r="Z299" s="44"/>
      <c r="AA299" s="44" t="s">
        <v>29</v>
      </c>
      <c r="AB299" s="43"/>
      <c r="AC299" s="43"/>
    </row>
    <row r="300" spans="2:29" s="37" customFormat="1" ht="29" x14ac:dyDescent="0.35">
      <c r="B300" s="52">
        <v>308</v>
      </c>
      <c r="C300" s="54" t="str">
        <f>_xlfn.XLOOKUP(Kravtabell[[#This Row],[3 Siffer]],Bygningsdeler[Kombinert 3],Bygningsdeler[Kombinert 1],"",0,1)</f>
        <v>2 BYGNING</v>
      </c>
      <c r="D300" s="54" t="str">
        <f>_xlfn.XLOOKUP(Kravtabell[[#This Row],[3 Siffer]],Bygningsdeler[Kombinert 3],Bygningsdeler[Kombinert 2],"",0,1)</f>
        <v>24 Innervegger</v>
      </c>
      <c r="E300" s="112" t="str">
        <f>_xlfn.XLOOKUP(Kravtabell[[#This Row],[3 sifret kode (for inntasting)
Slår opp bygningsdel]],Bygningsdeler[Siffer 3],Bygningsdeler[Kombinert 3],"FEIL",0,1)</f>
        <v>240 Innervegger, generelt</v>
      </c>
      <c r="F300" s="114">
        <v>240</v>
      </c>
      <c r="G300" s="54" t="s">
        <v>379</v>
      </c>
      <c r="H300" s="54"/>
      <c r="I300" s="54"/>
      <c r="J300" s="44" t="s">
        <v>29</v>
      </c>
      <c r="K300" s="44"/>
      <c r="L300" s="44"/>
      <c r="M300" s="44"/>
      <c r="N300" s="44"/>
      <c r="O300" s="44"/>
      <c r="P300" s="44"/>
      <c r="Q300" s="44"/>
      <c r="R300" s="44"/>
      <c r="S300" s="44"/>
      <c r="T300" s="44"/>
      <c r="U300" s="44"/>
      <c r="V300" s="44"/>
      <c r="W300" s="44"/>
      <c r="X300" s="44"/>
      <c r="Y300" s="44"/>
      <c r="Z300" s="44"/>
      <c r="AA300" s="44" t="s">
        <v>29</v>
      </c>
      <c r="AB300" s="43"/>
      <c r="AC300" s="43"/>
    </row>
    <row r="301" spans="2:29" s="37" customFormat="1" ht="29" x14ac:dyDescent="0.35">
      <c r="B301" s="52">
        <v>309</v>
      </c>
      <c r="C301" s="54" t="str">
        <f>_xlfn.XLOOKUP(Kravtabell[[#This Row],[3 Siffer]],Bygningsdeler[Kombinert 3],Bygningsdeler[Kombinert 1],"",0,1)</f>
        <v>2 BYGNING</v>
      </c>
      <c r="D301" s="54" t="str">
        <f>_xlfn.XLOOKUP(Kravtabell[[#This Row],[3 Siffer]],Bygningsdeler[Kombinert 3],Bygningsdeler[Kombinert 2],"",0,1)</f>
        <v>24 Innervegger</v>
      </c>
      <c r="E301" s="112" t="str">
        <f>_xlfn.XLOOKUP(Kravtabell[[#This Row],[3 sifret kode (for inntasting)
Slår opp bygningsdel]],Bygningsdeler[Siffer 3],Bygningsdeler[Kombinert 3],"FEIL",0,1)</f>
        <v>240 Innervegger, generelt</v>
      </c>
      <c r="F301" s="114">
        <v>240</v>
      </c>
      <c r="G301" s="54" t="s">
        <v>380</v>
      </c>
      <c r="H301" s="54"/>
      <c r="I301" s="54"/>
      <c r="J301" s="44" t="s">
        <v>29</v>
      </c>
      <c r="K301" s="44"/>
      <c r="L301" s="44"/>
      <c r="M301" s="44"/>
      <c r="N301" s="44"/>
      <c r="O301" s="44"/>
      <c r="P301" s="44"/>
      <c r="Q301" s="44"/>
      <c r="R301" s="44"/>
      <c r="S301" s="44"/>
      <c r="T301" s="44"/>
      <c r="U301" s="44"/>
      <c r="V301" s="44"/>
      <c r="W301" s="44"/>
      <c r="X301" s="44"/>
      <c r="Y301" s="44"/>
      <c r="Z301" s="44"/>
      <c r="AA301" s="44" t="s">
        <v>29</v>
      </c>
      <c r="AB301" s="43"/>
      <c r="AC301" s="43"/>
    </row>
    <row r="302" spans="2:29" s="37" customFormat="1" ht="29" x14ac:dyDescent="0.35">
      <c r="B302" s="52">
        <v>310</v>
      </c>
      <c r="C302" s="54" t="str">
        <f>_xlfn.XLOOKUP(Kravtabell[[#This Row],[3 Siffer]],Bygningsdeler[Kombinert 3],Bygningsdeler[Kombinert 1],"",0,1)</f>
        <v>2 BYGNING</v>
      </c>
      <c r="D302" s="54" t="str">
        <f>_xlfn.XLOOKUP(Kravtabell[[#This Row],[3 Siffer]],Bygningsdeler[Kombinert 3],Bygningsdeler[Kombinert 2],"",0,1)</f>
        <v>24 Innervegger</v>
      </c>
      <c r="E302" s="112" t="str">
        <f>_xlfn.XLOOKUP(Kravtabell[[#This Row],[3 sifret kode (for inntasting)
Slår opp bygningsdel]],Bygningsdeler[Siffer 3],Bygningsdeler[Kombinert 3],"FEIL",0,1)</f>
        <v>240 Innervegger, generelt</v>
      </c>
      <c r="F302" s="114">
        <v>240</v>
      </c>
      <c r="G302" s="54" t="s">
        <v>381</v>
      </c>
      <c r="H302" s="54"/>
      <c r="I302" s="54"/>
      <c r="J302" s="44" t="s">
        <v>29</v>
      </c>
      <c r="K302" s="44"/>
      <c r="L302" s="44"/>
      <c r="M302" s="44"/>
      <c r="N302" s="44"/>
      <c r="O302" s="44"/>
      <c r="P302" s="44"/>
      <c r="Q302" s="44"/>
      <c r="R302" s="44"/>
      <c r="S302" s="44"/>
      <c r="T302" s="44"/>
      <c r="U302" s="44"/>
      <c r="V302" s="44"/>
      <c r="W302" s="44"/>
      <c r="X302" s="44"/>
      <c r="Y302" s="44"/>
      <c r="Z302" s="44"/>
      <c r="AA302" s="44" t="s">
        <v>29</v>
      </c>
      <c r="AB302" s="43"/>
      <c r="AC302" s="43"/>
    </row>
    <row r="303" spans="2:29" s="37" customFormat="1" ht="29" x14ac:dyDescent="0.35">
      <c r="B303" s="52">
        <v>311</v>
      </c>
      <c r="C303" s="54" t="str">
        <f>_xlfn.XLOOKUP(Kravtabell[[#This Row],[3 Siffer]],Bygningsdeler[Kombinert 3],Bygningsdeler[Kombinert 1],"",0,1)</f>
        <v>2 BYGNING</v>
      </c>
      <c r="D303" s="54" t="str">
        <f>_xlfn.XLOOKUP(Kravtabell[[#This Row],[3 Siffer]],Bygningsdeler[Kombinert 3],Bygningsdeler[Kombinert 2],"",0,1)</f>
        <v>24 Innervegger</v>
      </c>
      <c r="E303" s="112" t="str">
        <f>_xlfn.XLOOKUP(Kravtabell[[#This Row],[3 sifret kode (for inntasting)
Slår opp bygningsdel]],Bygningsdeler[Siffer 3],Bygningsdeler[Kombinert 3],"FEIL",0,1)</f>
        <v>240 Innervegger, generelt</v>
      </c>
      <c r="F303" s="114">
        <v>240</v>
      </c>
      <c r="G303" s="54" t="s">
        <v>382</v>
      </c>
      <c r="H303" s="54"/>
      <c r="I303" s="54"/>
      <c r="J303" s="44" t="s">
        <v>29</v>
      </c>
      <c r="K303" s="44"/>
      <c r="L303" s="44"/>
      <c r="M303" s="44"/>
      <c r="N303" s="44"/>
      <c r="O303" s="44"/>
      <c r="P303" s="44"/>
      <c r="Q303" s="44"/>
      <c r="R303" s="44"/>
      <c r="S303" s="44"/>
      <c r="T303" s="44"/>
      <c r="U303" s="44"/>
      <c r="V303" s="44"/>
      <c r="W303" s="44"/>
      <c r="X303" s="44"/>
      <c r="Y303" s="44"/>
      <c r="Z303" s="44"/>
      <c r="AA303" s="44" t="s">
        <v>29</v>
      </c>
      <c r="AB303" s="43"/>
      <c r="AC303" s="43"/>
    </row>
    <row r="304" spans="2:29" s="37" customFormat="1" ht="29" x14ac:dyDescent="0.35">
      <c r="B304" s="52">
        <v>312</v>
      </c>
      <c r="C304" s="54" t="str">
        <f>_xlfn.XLOOKUP(Kravtabell[[#This Row],[3 Siffer]],Bygningsdeler[Kombinert 3],Bygningsdeler[Kombinert 1],"",0,1)</f>
        <v>2 BYGNING</v>
      </c>
      <c r="D304" s="54" t="str">
        <f>_xlfn.XLOOKUP(Kravtabell[[#This Row],[3 Siffer]],Bygningsdeler[Kombinert 3],Bygningsdeler[Kombinert 2],"",0,1)</f>
        <v>24 Innervegger</v>
      </c>
      <c r="E304" s="112" t="str">
        <f>_xlfn.XLOOKUP(Kravtabell[[#This Row],[3 sifret kode (for inntasting)
Slår opp bygningsdel]],Bygningsdeler[Siffer 3],Bygningsdeler[Kombinert 3],"FEIL",0,1)</f>
        <v>240 Innervegger, generelt</v>
      </c>
      <c r="F304" s="114">
        <v>240</v>
      </c>
      <c r="G304" s="54" t="s">
        <v>383</v>
      </c>
      <c r="H304" s="54"/>
      <c r="I304" s="54"/>
      <c r="J304" s="44" t="s">
        <v>29</v>
      </c>
      <c r="K304" s="44"/>
      <c r="L304" s="44"/>
      <c r="M304" s="44"/>
      <c r="N304" s="44"/>
      <c r="O304" s="44"/>
      <c r="P304" s="44"/>
      <c r="Q304" s="44"/>
      <c r="R304" s="44"/>
      <c r="S304" s="44" t="s">
        <v>29</v>
      </c>
      <c r="T304" s="44"/>
      <c r="U304" s="44"/>
      <c r="V304" s="44"/>
      <c r="W304" s="44"/>
      <c r="X304" s="44"/>
      <c r="Y304" s="44"/>
      <c r="Z304" s="44"/>
      <c r="AA304" s="44" t="s">
        <v>29</v>
      </c>
      <c r="AB304" s="48"/>
      <c r="AC304" s="43"/>
    </row>
    <row r="305" spans="2:29" s="37" customFormat="1" ht="43.5" x14ac:dyDescent="0.35">
      <c r="B305" s="52">
        <v>313</v>
      </c>
      <c r="C305" s="54" t="str">
        <f>_xlfn.XLOOKUP(Kravtabell[[#This Row],[3 Siffer]],Bygningsdeler[Kombinert 3],Bygningsdeler[Kombinert 1],"",0,1)</f>
        <v>2 BYGNING</v>
      </c>
      <c r="D305" s="54" t="str">
        <f>_xlfn.XLOOKUP(Kravtabell[[#This Row],[3 Siffer]],Bygningsdeler[Kombinert 3],Bygningsdeler[Kombinert 2],"",0,1)</f>
        <v>24 Innervegger</v>
      </c>
      <c r="E305" s="112" t="str">
        <f>_xlfn.XLOOKUP(Kravtabell[[#This Row],[3 sifret kode (for inntasting)
Slår opp bygningsdel]],Bygningsdeler[Siffer 3],Bygningsdeler[Kombinert 3],"FEIL",0,1)</f>
        <v>240 Innervegger, generelt</v>
      </c>
      <c r="F305" s="114">
        <v>240</v>
      </c>
      <c r="G305" s="54" t="s">
        <v>384</v>
      </c>
      <c r="H305" s="54"/>
      <c r="I305" s="54" t="s">
        <v>385</v>
      </c>
      <c r="J305" s="44" t="s">
        <v>29</v>
      </c>
      <c r="K305" s="44"/>
      <c r="L305" s="44"/>
      <c r="M305" s="44"/>
      <c r="N305" s="44"/>
      <c r="O305" s="44"/>
      <c r="P305" s="44"/>
      <c r="Q305" s="44"/>
      <c r="R305" s="44"/>
      <c r="S305" s="44"/>
      <c r="T305" s="44"/>
      <c r="U305" s="44"/>
      <c r="V305" s="44"/>
      <c r="W305" s="44"/>
      <c r="X305" s="44"/>
      <c r="Y305" s="44"/>
      <c r="Z305" s="44"/>
      <c r="AA305" s="44" t="s">
        <v>29</v>
      </c>
      <c r="AB305" s="43"/>
      <c r="AC305" s="43"/>
    </row>
    <row r="306" spans="2:29" s="37" customFormat="1" ht="43.5" x14ac:dyDescent="0.35">
      <c r="B306" s="52">
        <v>314</v>
      </c>
      <c r="C306" s="54" t="str">
        <f>_xlfn.XLOOKUP(Kravtabell[[#This Row],[3 Siffer]],Bygningsdeler[Kombinert 3],Bygningsdeler[Kombinert 1],"",0,1)</f>
        <v>2 BYGNING</v>
      </c>
      <c r="D306" s="54" t="str">
        <f>_xlfn.XLOOKUP(Kravtabell[[#This Row],[3 Siffer]],Bygningsdeler[Kombinert 3],Bygningsdeler[Kombinert 2],"",0,1)</f>
        <v>24 Innervegger</v>
      </c>
      <c r="E306" s="112" t="str">
        <f>_xlfn.XLOOKUP(Kravtabell[[#This Row],[3 sifret kode (for inntasting)
Slår opp bygningsdel]],Bygningsdeler[Siffer 3],Bygningsdeler[Kombinert 3],"FEIL",0,1)</f>
        <v>240 Innervegger, generelt</v>
      </c>
      <c r="F306" s="114">
        <v>240</v>
      </c>
      <c r="G306" s="54" t="s">
        <v>386</v>
      </c>
      <c r="H306" s="54"/>
      <c r="I306" s="54" t="s">
        <v>387</v>
      </c>
      <c r="J306" s="44" t="s">
        <v>29</v>
      </c>
      <c r="K306" s="44"/>
      <c r="L306" s="44"/>
      <c r="M306" s="44"/>
      <c r="N306" s="44"/>
      <c r="O306" s="44"/>
      <c r="P306" s="44"/>
      <c r="Q306" s="44"/>
      <c r="R306" s="44"/>
      <c r="S306" s="44"/>
      <c r="T306" s="44"/>
      <c r="U306" s="44"/>
      <c r="V306" s="44"/>
      <c r="W306" s="44"/>
      <c r="X306" s="44"/>
      <c r="Y306" s="44"/>
      <c r="Z306" s="44"/>
      <c r="AA306" s="44" t="s">
        <v>29</v>
      </c>
      <c r="AB306" s="43"/>
      <c r="AC306" s="43"/>
    </row>
    <row r="307" spans="2:29" s="37" customFormat="1" ht="29" x14ac:dyDescent="0.35">
      <c r="B307" s="52">
        <v>315</v>
      </c>
      <c r="C307" s="54" t="str">
        <f>_xlfn.XLOOKUP(Kravtabell[[#This Row],[3 Siffer]],Bygningsdeler[Kombinert 3],Bygningsdeler[Kombinert 1],"",0,1)</f>
        <v>2 BYGNING</v>
      </c>
      <c r="D307" s="54" t="str">
        <f>_xlfn.XLOOKUP(Kravtabell[[#This Row],[3 Siffer]],Bygningsdeler[Kombinert 3],Bygningsdeler[Kombinert 2],"",0,1)</f>
        <v>24 Innervegger</v>
      </c>
      <c r="E307" s="112" t="str">
        <f>_xlfn.XLOOKUP(Kravtabell[[#This Row],[3 sifret kode (for inntasting)
Slår opp bygningsdel]],Bygningsdeler[Siffer 3],Bygningsdeler[Kombinert 3],"FEIL",0,1)</f>
        <v>240 Innervegger, generelt</v>
      </c>
      <c r="F307" s="114">
        <v>240</v>
      </c>
      <c r="G307" s="54" t="s">
        <v>388</v>
      </c>
      <c r="H307" s="54"/>
      <c r="I307" s="54" t="s">
        <v>389</v>
      </c>
      <c r="J307" s="44" t="s">
        <v>29</v>
      </c>
      <c r="K307" s="44"/>
      <c r="L307" s="44"/>
      <c r="M307" s="44"/>
      <c r="N307" s="44"/>
      <c r="O307" s="44"/>
      <c r="P307" s="44"/>
      <c r="Q307" s="44"/>
      <c r="R307" s="44"/>
      <c r="S307" s="44"/>
      <c r="T307" s="44"/>
      <c r="U307" s="44"/>
      <c r="V307" s="44"/>
      <c r="W307" s="44"/>
      <c r="X307" s="44"/>
      <c r="Y307" s="44"/>
      <c r="Z307" s="44"/>
      <c r="AA307" s="44" t="s">
        <v>29</v>
      </c>
      <c r="AB307" s="43"/>
      <c r="AC307" s="43"/>
    </row>
    <row r="308" spans="2:29" s="37" customFormat="1" ht="29" x14ac:dyDescent="0.35">
      <c r="B308" s="52">
        <v>316</v>
      </c>
      <c r="C308" s="54" t="str">
        <f>_xlfn.XLOOKUP(Kravtabell[[#This Row],[3 Siffer]],Bygningsdeler[Kombinert 3],Bygningsdeler[Kombinert 1],"",0,1)</f>
        <v>2 BYGNING</v>
      </c>
      <c r="D308" s="54" t="str">
        <f>_xlfn.XLOOKUP(Kravtabell[[#This Row],[3 Siffer]],Bygningsdeler[Kombinert 3],Bygningsdeler[Kombinert 2],"",0,1)</f>
        <v>24 Innervegger</v>
      </c>
      <c r="E308" s="112" t="str">
        <f>_xlfn.XLOOKUP(Kravtabell[[#This Row],[3 sifret kode (for inntasting)
Slår opp bygningsdel]],Bygningsdeler[Siffer 3],Bygningsdeler[Kombinert 3],"FEIL",0,1)</f>
        <v>240 Innervegger, generelt</v>
      </c>
      <c r="F308" s="114">
        <v>240</v>
      </c>
      <c r="G308" s="54" t="s">
        <v>390</v>
      </c>
      <c r="H308" s="54"/>
      <c r="I308" s="54"/>
      <c r="J308" s="44" t="s">
        <v>29</v>
      </c>
      <c r="K308" s="44"/>
      <c r="L308" s="44"/>
      <c r="M308" s="44"/>
      <c r="N308" s="44"/>
      <c r="O308" s="44"/>
      <c r="P308" s="44"/>
      <c r="Q308" s="44"/>
      <c r="R308" s="44"/>
      <c r="S308" s="44"/>
      <c r="T308" s="44"/>
      <c r="U308" s="44"/>
      <c r="V308" s="44"/>
      <c r="W308" s="44"/>
      <c r="X308" s="44"/>
      <c r="Y308" s="44"/>
      <c r="Z308" s="44"/>
      <c r="AA308" s="44" t="s">
        <v>29</v>
      </c>
      <c r="AB308" s="43"/>
      <c r="AC308" s="43"/>
    </row>
    <row r="309" spans="2:29" s="37" customFormat="1" ht="87" x14ac:dyDescent="0.35">
      <c r="B309" s="52">
        <v>317</v>
      </c>
      <c r="C309" s="54" t="str">
        <f>_xlfn.XLOOKUP(Kravtabell[[#This Row],[3 Siffer]],Bygningsdeler[Kombinert 3],Bygningsdeler[Kombinert 1],"",0,1)</f>
        <v>2 BYGNING</v>
      </c>
      <c r="D309" s="54" t="str">
        <f>_xlfn.XLOOKUP(Kravtabell[[#This Row],[3 Siffer]],Bygningsdeler[Kombinert 3],Bygningsdeler[Kombinert 2],"",0,1)</f>
        <v>24 Innervegger</v>
      </c>
      <c r="E309" s="112" t="str">
        <f>_xlfn.XLOOKUP(Kravtabell[[#This Row],[3 sifret kode (for inntasting)
Slår opp bygningsdel]],Bygningsdeler[Siffer 3],Bygningsdeler[Kombinert 3],"FEIL",0,1)</f>
        <v>240 Innervegger, generelt</v>
      </c>
      <c r="F309" s="114">
        <v>240</v>
      </c>
      <c r="G309" s="54" t="s">
        <v>391</v>
      </c>
      <c r="H309" s="54"/>
      <c r="I309" s="54" t="s">
        <v>392</v>
      </c>
      <c r="J309" s="44" t="s">
        <v>29</v>
      </c>
      <c r="K309" s="44"/>
      <c r="L309" s="44"/>
      <c r="M309" s="44"/>
      <c r="N309" s="44"/>
      <c r="O309" s="44"/>
      <c r="P309" s="44"/>
      <c r="Q309" s="44"/>
      <c r="R309" s="44"/>
      <c r="S309" s="44"/>
      <c r="T309" s="44"/>
      <c r="U309" s="44"/>
      <c r="V309" s="44"/>
      <c r="W309" s="44"/>
      <c r="X309" s="44"/>
      <c r="Y309" s="44"/>
      <c r="Z309" s="44"/>
      <c r="AA309" s="44" t="s">
        <v>29</v>
      </c>
      <c r="AB309" s="43"/>
      <c r="AC309" s="43"/>
    </row>
    <row r="310" spans="2:29" s="37" customFormat="1" ht="29" x14ac:dyDescent="0.35">
      <c r="B310" s="52">
        <v>318</v>
      </c>
      <c r="C310" s="54" t="str">
        <f>_xlfn.XLOOKUP(Kravtabell[[#This Row],[3 Siffer]],Bygningsdeler[Kombinert 3],Bygningsdeler[Kombinert 1],"",0,1)</f>
        <v>2 BYGNING</v>
      </c>
      <c r="D310" s="54" t="str">
        <f>_xlfn.XLOOKUP(Kravtabell[[#This Row],[3 Siffer]],Bygningsdeler[Kombinert 3],Bygningsdeler[Kombinert 2],"",0,1)</f>
        <v>24 Innervegger</v>
      </c>
      <c r="E310" s="112" t="str">
        <f>_xlfn.XLOOKUP(Kravtabell[[#This Row],[3 sifret kode (for inntasting)
Slår opp bygningsdel]],Bygningsdeler[Siffer 3],Bygningsdeler[Kombinert 3],"FEIL",0,1)</f>
        <v>241 Bærende innervegger</v>
      </c>
      <c r="F310" s="114">
        <v>241</v>
      </c>
      <c r="G310" s="54" t="s">
        <v>393</v>
      </c>
      <c r="H310" s="54"/>
      <c r="I310" s="54"/>
      <c r="J310" s="44" t="s">
        <v>29</v>
      </c>
      <c r="K310" s="44"/>
      <c r="L310" s="44"/>
      <c r="M310" s="44"/>
      <c r="N310" s="44"/>
      <c r="O310" s="44"/>
      <c r="P310" s="44"/>
      <c r="Q310" s="44"/>
      <c r="R310" s="44"/>
      <c r="S310" s="44"/>
      <c r="T310" s="44"/>
      <c r="U310" s="44"/>
      <c r="V310" s="44"/>
      <c r="W310" s="44"/>
      <c r="X310" s="44"/>
      <c r="Y310" s="44"/>
      <c r="Z310" s="44"/>
      <c r="AA310" s="44" t="s">
        <v>29</v>
      </c>
      <c r="AB310" s="43"/>
      <c r="AC310" s="43"/>
    </row>
    <row r="311" spans="2:29" s="37" customFormat="1" ht="29" x14ac:dyDescent="0.35">
      <c r="B311" s="52">
        <v>319</v>
      </c>
      <c r="C311" s="54" t="str">
        <f>_xlfn.XLOOKUP(Kravtabell[[#This Row],[3 Siffer]],Bygningsdeler[Kombinert 3],Bygningsdeler[Kombinert 1],"",0,1)</f>
        <v>2 BYGNING</v>
      </c>
      <c r="D311" s="54" t="str">
        <f>_xlfn.XLOOKUP(Kravtabell[[#This Row],[3 Siffer]],Bygningsdeler[Kombinert 3],Bygningsdeler[Kombinert 2],"",0,1)</f>
        <v>24 Innervegger</v>
      </c>
      <c r="E311" s="112" t="str">
        <f>_xlfn.XLOOKUP(Kravtabell[[#This Row],[3 sifret kode (for inntasting)
Slår opp bygningsdel]],Bygningsdeler[Siffer 3],Bygningsdeler[Kombinert 3],"FEIL",0,1)</f>
        <v>241 Bærende innervegger</v>
      </c>
      <c r="F311" s="114">
        <v>241</v>
      </c>
      <c r="G311" s="54" t="s">
        <v>394</v>
      </c>
      <c r="H311" s="54"/>
      <c r="I311" s="54"/>
      <c r="J311" s="44" t="s">
        <v>29</v>
      </c>
      <c r="K311" s="44"/>
      <c r="L311" s="44"/>
      <c r="M311" s="44"/>
      <c r="N311" s="44"/>
      <c r="O311" s="44"/>
      <c r="P311" s="44"/>
      <c r="Q311" s="44"/>
      <c r="R311" s="44"/>
      <c r="S311" s="44"/>
      <c r="T311" s="44"/>
      <c r="U311" s="44"/>
      <c r="V311" s="44"/>
      <c r="W311" s="44"/>
      <c r="X311" s="44"/>
      <c r="Y311" s="44"/>
      <c r="Z311" s="44"/>
      <c r="AA311" s="44" t="s">
        <v>29</v>
      </c>
      <c r="AB311" s="43"/>
      <c r="AC311" s="43"/>
    </row>
    <row r="312" spans="2:29" s="37" customFormat="1" ht="29" x14ac:dyDescent="0.35">
      <c r="B312" s="52">
        <v>320</v>
      </c>
      <c r="C312" s="54" t="str">
        <f>_xlfn.XLOOKUP(Kravtabell[[#This Row],[3 Siffer]],Bygningsdeler[Kombinert 3],Bygningsdeler[Kombinert 1],"",0,1)</f>
        <v>2 BYGNING</v>
      </c>
      <c r="D312" s="54" t="str">
        <f>_xlfn.XLOOKUP(Kravtabell[[#This Row],[3 Siffer]],Bygningsdeler[Kombinert 3],Bygningsdeler[Kombinert 2],"",0,1)</f>
        <v>24 Innervegger</v>
      </c>
      <c r="E312" s="112" t="str">
        <f>_xlfn.XLOOKUP(Kravtabell[[#This Row],[3 sifret kode (for inntasting)
Slår opp bygningsdel]],Bygningsdeler[Siffer 3],Bygningsdeler[Kombinert 3],"FEIL",0,1)</f>
        <v>241 Bærende innervegger</v>
      </c>
      <c r="F312" s="114">
        <v>241</v>
      </c>
      <c r="G312" s="54" t="s">
        <v>395</v>
      </c>
      <c r="H312" s="54"/>
      <c r="I312" s="54"/>
      <c r="J312" s="44" t="s">
        <v>29</v>
      </c>
      <c r="K312" s="44"/>
      <c r="L312" s="44"/>
      <c r="M312" s="44"/>
      <c r="N312" s="44"/>
      <c r="O312" s="44"/>
      <c r="P312" s="44"/>
      <c r="Q312" s="44"/>
      <c r="R312" s="44"/>
      <c r="S312" s="44"/>
      <c r="T312" s="44"/>
      <c r="U312" s="44"/>
      <c r="V312" s="44"/>
      <c r="W312" s="44"/>
      <c r="X312" s="44"/>
      <c r="Y312" s="44"/>
      <c r="Z312" s="44"/>
      <c r="AA312" s="44" t="s">
        <v>29</v>
      </c>
      <c r="AB312" s="43"/>
      <c r="AC312" s="43"/>
    </row>
    <row r="313" spans="2:29" s="37" customFormat="1" ht="29" x14ac:dyDescent="0.35">
      <c r="B313" s="52">
        <v>321</v>
      </c>
      <c r="C313" s="54" t="str">
        <f>_xlfn.XLOOKUP(Kravtabell[[#This Row],[3 Siffer]],Bygningsdeler[Kombinert 3],Bygningsdeler[Kombinert 1],"",0,1)</f>
        <v>2 BYGNING</v>
      </c>
      <c r="D313" s="54" t="str">
        <f>_xlfn.XLOOKUP(Kravtabell[[#This Row],[3 Siffer]],Bygningsdeler[Kombinert 3],Bygningsdeler[Kombinert 2],"",0,1)</f>
        <v>24 Innervegger</v>
      </c>
      <c r="E313" s="112" t="str">
        <f>_xlfn.XLOOKUP(Kravtabell[[#This Row],[3 sifret kode (for inntasting)
Slår opp bygningsdel]],Bygningsdeler[Siffer 3],Bygningsdeler[Kombinert 3],"FEIL",0,1)</f>
        <v>241 Bærende innervegger</v>
      </c>
      <c r="F313" s="114">
        <v>241</v>
      </c>
      <c r="G313" s="54" t="s">
        <v>396</v>
      </c>
      <c r="H313" s="54"/>
      <c r="I313" s="54"/>
      <c r="J313" s="44" t="s">
        <v>29</v>
      </c>
      <c r="K313" s="44"/>
      <c r="L313" s="44"/>
      <c r="M313" s="44"/>
      <c r="N313" s="44"/>
      <c r="O313" s="44"/>
      <c r="P313" s="44"/>
      <c r="Q313" s="44"/>
      <c r="R313" s="44"/>
      <c r="S313" s="44"/>
      <c r="T313" s="44"/>
      <c r="U313" s="44"/>
      <c r="V313" s="44"/>
      <c r="W313" s="44"/>
      <c r="X313" s="44"/>
      <c r="Y313" s="44"/>
      <c r="Z313" s="44"/>
      <c r="AA313" s="44" t="s">
        <v>29</v>
      </c>
      <c r="AB313" s="43"/>
      <c r="AC313" s="43"/>
    </row>
    <row r="314" spans="2:29" s="37" customFormat="1" ht="29" x14ac:dyDescent="0.35">
      <c r="B314" s="52">
        <v>322</v>
      </c>
      <c r="C314" s="54" t="str">
        <f>_xlfn.XLOOKUP(Kravtabell[[#This Row],[3 Siffer]],Bygningsdeler[Kombinert 3],Bygningsdeler[Kombinert 1],"",0,1)</f>
        <v>2 BYGNING</v>
      </c>
      <c r="D314" s="54" t="str">
        <f>_xlfn.XLOOKUP(Kravtabell[[#This Row],[3 Siffer]],Bygningsdeler[Kombinert 3],Bygningsdeler[Kombinert 2],"",0,1)</f>
        <v>24 Innervegger</v>
      </c>
      <c r="E314" s="112" t="str">
        <f>_xlfn.XLOOKUP(Kravtabell[[#This Row],[3 sifret kode (for inntasting)
Slår opp bygningsdel]],Bygningsdeler[Siffer 3],Bygningsdeler[Kombinert 3],"FEIL",0,1)</f>
        <v>242 Ikke-bærende innervegger</v>
      </c>
      <c r="F314" s="114">
        <v>242</v>
      </c>
      <c r="G314" s="54" t="s">
        <v>397</v>
      </c>
      <c r="H314" s="54"/>
      <c r="I314" s="54"/>
      <c r="J314" s="44" t="s">
        <v>29</v>
      </c>
      <c r="K314" s="44"/>
      <c r="L314" s="44"/>
      <c r="M314" s="44"/>
      <c r="N314" s="44"/>
      <c r="O314" s="44"/>
      <c r="P314" s="44"/>
      <c r="Q314" s="44"/>
      <c r="R314" s="44"/>
      <c r="S314" s="44"/>
      <c r="T314" s="44"/>
      <c r="U314" s="44"/>
      <c r="V314" s="44"/>
      <c r="W314" s="44"/>
      <c r="X314" s="44"/>
      <c r="Y314" s="44"/>
      <c r="Z314" s="44"/>
      <c r="AA314" s="44" t="s">
        <v>29</v>
      </c>
      <c r="AB314" s="43"/>
      <c r="AC314" s="43"/>
    </row>
    <row r="315" spans="2:29" s="37" customFormat="1" ht="29" x14ac:dyDescent="0.35">
      <c r="B315" s="52">
        <v>323</v>
      </c>
      <c r="C315" s="54" t="str">
        <f>_xlfn.XLOOKUP(Kravtabell[[#This Row],[3 Siffer]],Bygningsdeler[Kombinert 3],Bygningsdeler[Kombinert 1],"",0,1)</f>
        <v>2 BYGNING</v>
      </c>
      <c r="D315" s="54" t="str">
        <f>_xlfn.XLOOKUP(Kravtabell[[#This Row],[3 Siffer]],Bygningsdeler[Kombinert 3],Bygningsdeler[Kombinert 2],"",0,1)</f>
        <v>24 Innervegger</v>
      </c>
      <c r="E315" s="112" t="str">
        <f>_xlfn.XLOOKUP(Kravtabell[[#This Row],[3 sifret kode (for inntasting)
Slår opp bygningsdel]],Bygningsdeler[Siffer 3],Bygningsdeler[Kombinert 3],"FEIL",0,1)</f>
        <v>242 Ikke-bærende innervegger</v>
      </c>
      <c r="F315" s="114">
        <v>242</v>
      </c>
      <c r="G315" s="54" t="s">
        <v>398</v>
      </c>
      <c r="H315" s="54"/>
      <c r="I315" s="54"/>
      <c r="J315" s="44" t="s">
        <v>29</v>
      </c>
      <c r="K315" s="44"/>
      <c r="L315" s="44"/>
      <c r="M315" s="44"/>
      <c r="N315" s="44"/>
      <c r="O315" s="44"/>
      <c r="P315" s="44"/>
      <c r="Q315" s="44"/>
      <c r="R315" s="44"/>
      <c r="S315" s="44"/>
      <c r="T315" s="44"/>
      <c r="U315" s="44"/>
      <c r="V315" s="44"/>
      <c r="W315" s="44"/>
      <c r="X315" s="44"/>
      <c r="Y315" s="44"/>
      <c r="Z315" s="44"/>
      <c r="AA315" s="44" t="s">
        <v>29</v>
      </c>
      <c r="AB315" s="43"/>
      <c r="AC315" s="43"/>
    </row>
    <row r="316" spans="2:29" s="37" customFormat="1" ht="29" x14ac:dyDescent="0.35">
      <c r="B316" s="52">
        <v>324</v>
      </c>
      <c r="C316" s="54" t="str">
        <f>_xlfn.XLOOKUP(Kravtabell[[#This Row],[3 Siffer]],Bygningsdeler[Kombinert 3],Bygningsdeler[Kombinert 1],"",0,1)</f>
        <v>2 BYGNING</v>
      </c>
      <c r="D316" s="54" t="str">
        <f>_xlfn.XLOOKUP(Kravtabell[[#This Row],[3 Siffer]],Bygningsdeler[Kombinert 3],Bygningsdeler[Kombinert 2],"",0,1)</f>
        <v>24 Innervegger</v>
      </c>
      <c r="E316" s="112" t="str">
        <f>_xlfn.XLOOKUP(Kravtabell[[#This Row],[3 sifret kode (for inntasting)
Slår opp bygningsdel]],Bygningsdeler[Siffer 3],Bygningsdeler[Kombinert 3],"FEIL",0,1)</f>
        <v>243 Systemvegger, glassfelt</v>
      </c>
      <c r="F316" s="114">
        <v>243</v>
      </c>
      <c r="G316" s="54" t="s">
        <v>399</v>
      </c>
      <c r="H316" s="54"/>
      <c r="I316" s="54"/>
      <c r="J316" s="44" t="s">
        <v>29</v>
      </c>
      <c r="K316" s="44"/>
      <c r="L316" s="44"/>
      <c r="M316" s="44"/>
      <c r="N316" s="44"/>
      <c r="O316" s="44"/>
      <c r="P316" s="44" t="s">
        <v>29</v>
      </c>
      <c r="Q316" s="44"/>
      <c r="R316" s="44"/>
      <c r="S316" s="44"/>
      <c r="T316" s="44" t="s">
        <v>29</v>
      </c>
      <c r="U316" s="44" t="s">
        <v>29</v>
      </c>
      <c r="V316" s="44"/>
      <c r="W316" s="44"/>
      <c r="X316" s="44"/>
      <c r="Y316" s="44"/>
      <c r="Z316" s="44"/>
      <c r="AA316" s="44"/>
      <c r="AB316" s="43"/>
      <c r="AC316" s="43"/>
    </row>
    <row r="317" spans="2:29" s="37" customFormat="1" ht="29" x14ac:dyDescent="0.35">
      <c r="B317" s="52">
        <v>325</v>
      </c>
      <c r="C317" s="54" t="str">
        <f>_xlfn.XLOOKUP(Kravtabell[[#This Row],[3 Siffer]],Bygningsdeler[Kombinert 3],Bygningsdeler[Kombinert 1],"",0,1)</f>
        <v>2 BYGNING</v>
      </c>
      <c r="D317" s="54" t="str">
        <f>_xlfn.XLOOKUP(Kravtabell[[#This Row],[3 Siffer]],Bygningsdeler[Kombinert 3],Bygningsdeler[Kombinert 2],"",0,1)</f>
        <v>24 Innervegger</v>
      </c>
      <c r="E317" s="112" t="str">
        <f>_xlfn.XLOOKUP(Kravtabell[[#This Row],[3 sifret kode (for inntasting)
Slår opp bygningsdel]],Bygningsdeler[Siffer 3],Bygningsdeler[Kombinert 3],"FEIL",0,1)</f>
        <v>244 Vinduer, dører, foldevegger</v>
      </c>
      <c r="F317" s="114">
        <v>244</v>
      </c>
      <c r="G317" s="54" t="s">
        <v>400</v>
      </c>
      <c r="H317" s="54"/>
      <c r="I317" s="54"/>
      <c r="J317" s="44" t="s">
        <v>29</v>
      </c>
      <c r="K317" s="44"/>
      <c r="L317" s="44"/>
      <c r="M317" s="44"/>
      <c r="N317" s="44"/>
      <c r="O317" s="44"/>
      <c r="P317" s="44" t="s">
        <v>29</v>
      </c>
      <c r="Q317" s="44"/>
      <c r="R317" s="44"/>
      <c r="S317" s="44" t="s">
        <v>29</v>
      </c>
      <c r="T317" s="44"/>
      <c r="U317" s="44"/>
      <c r="V317" s="44"/>
      <c r="W317" s="44"/>
      <c r="X317" s="44"/>
      <c r="Y317" s="44"/>
      <c r="Z317" s="44"/>
      <c r="AA317" s="44" t="s">
        <v>29</v>
      </c>
      <c r="AB317" s="43"/>
      <c r="AC317" s="43"/>
    </row>
    <row r="318" spans="2:29" s="37" customFormat="1" ht="29" x14ac:dyDescent="0.35">
      <c r="B318" s="52">
        <v>326</v>
      </c>
      <c r="C318" s="54" t="str">
        <f>_xlfn.XLOOKUP(Kravtabell[[#This Row],[3 Siffer]],Bygningsdeler[Kombinert 3],Bygningsdeler[Kombinert 1],"",0,1)</f>
        <v>2 BYGNING</v>
      </c>
      <c r="D318" s="54" t="str">
        <f>_xlfn.XLOOKUP(Kravtabell[[#This Row],[3 Siffer]],Bygningsdeler[Kombinert 3],Bygningsdeler[Kombinert 2],"",0,1)</f>
        <v>24 Innervegger</v>
      </c>
      <c r="E318" s="112" t="str">
        <f>_xlfn.XLOOKUP(Kravtabell[[#This Row],[3 sifret kode (for inntasting)
Slår opp bygningsdel]],Bygningsdeler[Siffer 3],Bygningsdeler[Kombinert 3],"FEIL",0,1)</f>
        <v>244 Vinduer, dører, foldevegger</v>
      </c>
      <c r="F318" s="114">
        <v>244</v>
      </c>
      <c r="G318" s="54" t="s">
        <v>401</v>
      </c>
      <c r="H318" s="54"/>
      <c r="I318" s="54"/>
      <c r="J318" s="44" t="s">
        <v>29</v>
      </c>
      <c r="K318" s="44"/>
      <c r="L318" s="44"/>
      <c r="M318" s="44"/>
      <c r="N318" s="44"/>
      <c r="O318" s="44"/>
      <c r="P318" s="44" t="s">
        <v>29</v>
      </c>
      <c r="Q318" s="44"/>
      <c r="R318" s="44"/>
      <c r="S318" s="44"/>
      <c r="T318" s="44"/>
      <c r="U318" s="44"/>
      <c r="V318" s="44"/>
      <c r="W318" s="44"/>
      <c r="X318" s="44"/>
      <c r="Y318" s="44"/>
      <c r="Z318" s="44"/>
      <c r="AA318" s="44" t="s">
        <v>29</v>
      </c>
      <c r="AB318" s="43"/>
      <c r="AC318" s="43"/>
    </row>
    <row r="319" spans="2:29" s="37" customFormat="1" ht="29" x14ac:dyDescent="0.35">
      <c r="B319" s="52">
        <v>327</v>
      </c>
      <c r="C319" s="54" t="str">
        <f>_xlfn.XLOOKUP(Kravtabell[[#This Row],[3 Siffer]],Bygningsdeler[Kombinert 3],Bygningsdeler[Kombinert 1],"",0,1)</f>
        <v>2 BYGNING</v>
      </c>
      <c r="D319" s="54" t="str">
        <f>_xlfn.XLOOKUP(Kravtabell[[#This Row],[3 Siffer]],Bygningsdeler[Kombinert 3],Bygningsdeler[Kombinert 2],"",0,1)</f>
        <v>24 Innervegger</v>
      </c>
      <c r="E319" s="112" t="str">
        <f>_xlfn.XLOOKUP(Kravtabell[[#This Row],[3 sifret kode (for inntasting)
Slår opp bygningsdel]],Bygningsdeler[Siffer 3],Bygningsdeler[Kombinert 3],"FEIL",0,1)</f>
        <v>244 Vinduer, dører, foldevegger</v>
      </c>
      <c r="F319" s="114">
        <v>244</v>
      </c>
      <c r="G319" s="54" t="s">
        <v>402</v>
      </c>
      <c r="H319" s="54"/>
      <c r="I319" s="54"/>
      <c r="J319" s="44" t="s">
        <v>29</v>
      </c>
      <c r="K319" s="44"/>
      <c r="L319" s="44"/>
      <c r="M319" s="44"/>
      <c r="N319" s="44"/>
      <c r="O319" s="44"/>
      <c r="P319" s="44" t="s">
        <v>29</v>
      </c>
      <c r="Q319" s="44"/>
      <c r="R319" s="44"/>
      <c r="S319" s="44"/>
      <c r="T319" s="44"/>
      <c r="U319" s="44"/>
      <c r="V319" s="44"/>
      <c r="W319" s="44"/>
      <c r="X319" s="44"/>
      <c r="Y319" s="44"/>
      <c r="Z319" s="44"/>
      <c r="AA319" s="44" t="s">
        <v>29</v>
      </c>
      <c r="AB319" s="43"/>
      <c r="AC319" s="43"/>
    </row>
    <row r="320" spans="2:29" s="37" customFormat="1" ht="29" x14ac:dyDescent="0.35">
      <c r="B320" s="52">
        <v>328</v>
      </c>
      <c r="C320" s="54" t="str">
        <f>_xlfn.XLOOKUP(Kravtabell[[#This Row],[3 Siffer]],Bygningsdeler[Kombinert 3],Bygningsdeler[Kombinert 1],"",0,1)</f>
        <v>2 BYGNING</v>
      </c>
      <c r="D320" s="54" t="str">
        <f>_xlfn.XLOOKUP(Kravtabell[[#This Row],[3 Siffer]],Bygningsdeler[Kombinert 3],Bygningsdeler[Kombinert 2],"",0,1)</f>
        <v>24 Innervegger</v>
      </c>
      <c r="E320" s="112" t="str">
        <f>_xlfn.XLOOKUP(Kravtabell[[#This Row],[3 sifret kode (for inntasting)
Slår opp bygningsdel]],Bygningsdeler[Siffer 3],Bygningsdeler[Kombinert 3],"FEIL",0,1)</f>
        <v>244 Vinduer, dører, foldevegger</v>
      </c>
      <c r="F320" s="114">
        <v>244</v>
      </c>
      <c r="G320" s="54" t="s">
        <v>403</v>
      </c>
      <c r="H320" s="54"/>
      <c r="I320" s="54"/>
      <c r="J320" s="44" t="s">
        <v>29</v>
      </c>
      <c r="K320" s="44"/>
      <c r="L320" s="44"/>
      <c r="M320" s="44"/>
      <c r="N320" s="44"/>
      <c r="O320" s="44"/>
      <c r="P320" s="44" t="s">
        <v>29</v>
      </c>
      <c r="Q320" s="44"/>
      <c r="R320" s="44"/>
      <c r="S320" s="44"/>
      <c r="T320" s="44"/>
      <c r="U320" s="44"/>
      <c r="V320" s="44"/>
      <c r="W320" s="44"/>
      <c r="X320" s="44"/>
      <c r="Y320" s="44"/>
      <c r="Z320" s="44"/>
      <c r="AA320" s="44" t="s">
        <v>29</v>
      </c>
      <c r="AB320" s="43"/>
      <c r="AC320" s="43"/>
    </row>
    <row r="321" spans="2:29" s="37" customFormat="1" ht="29" x14ac:dyDescent="0.35">
      <c r="B321" s="52">
        <v>329</v>
      </c>
      <c r="C321" s="54" t="str">
        <f>_xlfn.XLOOKUP(Kravtabell[[#This Row],[3 Siffer]],Bygningsdeler[Kombinert 3],Bygningsdeler[Kombinert 1],"",0,1)</f>
        <v>2 BYGNING</v>
      </c>
      <c r="D321" s="54" t="str">
        <f>_xlfn.XLOOKUP(Kravtabell[[#This Row],[3 Siffer]],Bygningsdeler[Kombinert 3],Bygningsdeler[Kombinert 2],"",0,1)</f>
        <v>24 Innervegger</v>
      </c>
      <c r="E321" s="112" t="str">
        <f>_xlfn.XLOOKUP(Kravtabell[[#This Row],[3 sifret kode (for inntasting)
Slår opp bygningsdel]],Bygningsdeler[Siffer 3],Bygningsdeler[Kombinert 3],"FEIL",0,1)</f>
        <v>244 Vinduer, dører, foldevegger</v>
      </c>
      <c r="F321" s="114">
        <v>244</v>
      </c>
      <c r="G321" s="54" t="s">
        <v>404</v>
      </c>
      <c r="H321" s="54" t="s">
        <v>405</v>
      </c>
      <c r="I321" s="54"/>
      <c r="J321" s="44" t="s">
        <v>29</v>
      </c>
      <c r="K321" s="44"/>
      <c r="L321" s="44"/>
      <c r="M321" s="44"/>
      <c r="N321" s="44"/>
      <c r="O321" s="44"/>
      <c r="P321" s="44" t="s">
        <v>29</v>
      </c>
      <c r="Q321" s="44"/>
      <c r="R321" s="44"/>
      <c r="S321" s="44" t="s">
        <v>29</v>
      </c>
      <c r="T321" s="44"/>
      <c r="U321" s="44"/>
      <c r="V321" s="44"/>
      <c r="W321" s="44"/>
      <c r="X321" s="44"/>
      <c r="Y321" s="44"/>
      <c r="Z321" s="44"/>
      <c r="AA321" s="44" t="s">
        <v>29</v>
      </c>
      <c r="AB321" s="43"/>
      <c r="AC321" s="43"/>
    </row>
    <row r="322" spans="2:29" s="37" customFormat="1" ht="29" x14ac:dyDescent="0.35">
      <c r="B322" s="52">
        <v>330</v>
      </c>
      <c r="C322" s="54" t="str">
        <f>_xlfn.XLOOKUP(Kravtabell[[#This Row],[3 Siffer]],Bygningsdeler[Kombinert 3],Bygningsdeler[Kombinert 1],"",0,1)</f>
        <v>2 BYGNING</v>
      </c>
      <c r="D322" s="54" t="str">
        <f>_xlfn.XLOOKUP(Kravtabell[[#This Row],[3 Siffer]],Bygningsdeler[Kombinert 3],Bygningsdeler[Kombinert 2],"",0,1)</f>
        <v>24 Innervegger</v>
      </c>
      <c r="E322" s="112" t="str">
        <f>_xlfn.XLOOKUP(Kravtabell[[#This Row],[3 sifret kode (for inntasting)
Slår opp bygningsdel]],Bygningsdeler[Siffer 3],Bygningsdeler[Kombinert 3],"FEIL",0,1)</f>
        <v>244 Vinduer, dører, foldevegger</v>
      </c>
      <c r="F322" s="114">
        <v>244</v>
      </c>
      <c r="G322" s="54" t="s">
        <v>406</v>
      </c>
      <c r="H322" s="54"/>
      <c r="I322" s="54"/>
      <c r="J322" s="44" t="s">
        <v>29</v>
      </c>
      <c r="K322" s="44"/>
      <c r="L322" s="44"/>
      <c r="M322" s="44"/>
      <c r="N322" s="44"/>
      <c r="O322" s="44"/>
      <c r="P322" s="44" t="s">
        <v>29</v>
      </c>
      <c r="Q322" s="44"/>
      <c r="R322" s="44"/>
      <c r="S322" s="44"/>
      <c r="T322" s="44"/>
      <c r="U322" s="44"/>
      <c r="V322" s="44"/>
      <c r="W322" s="44"/>
      <c r="X322" s="44"/>
      <c r="Y322" s="44"/>
      <c r="Z322" s="44"/>
      <c r="AA322" s="44" t="s">
        <v>29</v>
      </c>
      <c r="AB322" s="43"/>
      <c r="AC322" s="43"/>
    </row>
    <row r="323" spans="2:29" s="37" customFormat="1" ht="58" x14ac:dyDescent="0.35">
      <c r="B323" s="52">
        <v>331</v>
      </c>
      <c r="C323" s="54" t="str">
        <f>_xlfn.XLOOKUP(Kravtabell[[#This Row],[3 Siffer]],Bygningsdeler[Kombinert 3],Bygningsdeler[Kombinert 1],"",0,1)</f>
        <v>2 BYGNING</v>
      </c>
      <c r="D323" s="54" t="str">
        <f>_xlfn.XLOOKUP(Kravtabell[[#This Row],[3 Siffer]],Bygningsdeler[Kombinert 3],Bygningsdeler[Kombinert 2],"",0,1)</f>
        <v>24 Innervegger</v>
      </c>
      <c r="E323" s="112" t="str">
        <f>_xlfn.XLOOKUP(Kravtabell[[#This Row],[3 sifret kode (for inntasting)
Slår opp bygningsdel]],Bygningsdeler[Siffer 3],Bygningsdeler[Kombinert 3],"FEIL",0,1)</f>
        <v>244 Vinduer, dører, foldevegger</v>
      </c>
      <c r="F323" s="114">
        <v>244</v>
      </c>
      <c r="G323" s="54" t="s">
        <v>407</v>
      </c>
      <c r="H323" s="54"/>
      <c r="I323" s="54" t="s">
        <v>408</v>
      </c>
      <c r="J323" s="44" t="s">
        <v>29</v>
      </c>
      <c r="K323" s="44"/>
      <c r="L323" s="44" t="s">
        <v>29</v>
      </c>
      <c r="M323" s="44"/>
      <c r="N323" s="44"/>
      <c r="O323" s="44" t="s">
        <v>29</v>
      </c>
      <c r="P323" s="44" t="s">
        <v>29</v>
      </c>
      <c r="Q323" s="44"/>
      <c r="R323" s="44"/>
      <c r="S323" s="44" t="s">
        <v>29</v>
      </c>
      <c r="T323" s="44"/>
      <c r="U323" s="44"/>
      <c r="V323" s="44"/>
      <c r="W323" s="44"/>
      <c r="X323" s="44"/>
      <c r="Y323" s="44"/>
      <c r="Z323" s="44"/>
      <c r="AA323" s="44" t="s">
        <v>29</v>
      </c>
      <c r="AB323" s="43"/>
      <c r="AC323" s="43"/>
    </row>
    <row r="324" spans="2:29" s="37" customFormat="1" ht="29" x14ac:dyDescent="0.35">
      <c r="B324" s="52">
        <v>332</v>
      </c>
      <c r="C324" s="54" t="str">
        <f>_xlfn.XLOOKUP(Kravtabell[[#This Row],[3 Siffer]],Bygningsdeler[Kombinert 3],Bygningsdeler[Kombinert 1],"",0,1)</f>
        <v>2 BYGNING</v>
      </c>
      <c r="D324" s="54" t="str">
        <f>_xlfn.XLOOKUP(Kravtabell[[#This Row],[3 Siffer]],Bygningsdeler[Kombinert 3],Bygningsdeler[Kombinert 2],"",0,1)</f>
        <v>24 Innervegger</v>
      </c>
      <c r="E324" s="112" t="str">
        <f>_xlfn.XLOOKUP(Kravtabell[[#This Row],[3 sifret kode (for inntasting)
Slår opp bygningsdel]],Bygningsdeler[Siffer 3],Bygningsdeler[Kombinert 3],"FEIL",0,1)</f>
        <v>244 Vinduer, dører, foldevegger</v>
      </c>
      <c r="F324" s="114">
        <v>244</v>
      </c>
      <c r="G324" s="54" t="s">
        <v>409</v>
      </c>
      <c r="H324" s="54"/>
      <c r="I324" s="54"/>
      <c r="J324" s="44" t="s">
        <v>29</v>
      </c>
      <c r="K324" s="44"/>
      <c r="L324" s="44" t="s">
        <v>29</v>
      </c>
      <c r="M324" s="44"/>
      <c r="N324" s="44"/>
      <c r="O324" s="44" t="s">
        <v>29</v>
      </c>
      <c r="P324" s="44" t="s">
        <v>29</v>
      </c>
      <c r="Q324" s="44"/>
      <c r="R324" s="44"/>
      <c r="S324" s="44"/>
      <c r="T324" s="44"/>
      <c r="U324" s="44"/>
      <c r="V324" s="44"/>
      <c r="W324" s="44"/>
      <c r="X324" s="44"/>
      <c r="Y324" s="44"/>
      <c r="Z324" s="44"/>
      <c r="AA324" s="44" t="s">
        <v>29</v>
      </c>
      <c r="AB324" s="43"/>
      <c r="AC324" s="43"/>
    </row>
    <row r="325" spans="2:29" s="37" customFormat="1" ht="29" x14ac:dyDescent="0.35">
      <c r="B325" s="52">
        <v>333</v>
      </c>
      <c r="C325" s="54" t="str">
        <f>_xlfn.XLOOKUP(Kravtabell[[#This Row],[3 Siffer]],Bygningsdeler[Kombinert 3],Bygningsdeler[Kombinert 1],"",0,1)</f>
        <v>2 BYGNING</v>
      </c>
      <c r="D325" s="54" t="str">
        <f>_xlfn.XLOOKUP(Kravtabell[[#This Row],[3 Siffer]],Bygningsdeler[Kombinert 3],Bygningsdeler[Kombinert 2],"",0,1)</f>
        <v>24 Innervegger</v>
      </c>
      <c r="E325" s="112" t="str">
        <f>_xlfn.XLOOKUP(Kravtabell[[#This Row],[3 sifret kode (for inntasting)
Slår opp bygningsdel]],Bygningsdeler[Siffer 3],Bygningsdeler[Kombinert 3],"FEIL",0,1)</f>
        <v>244 Vinduer, dører, foldevegger</v>
      </c>
      <c r="F325" s="114">
        <v>244</v>
      </c>
      <c r="G325" s="54" t="s">
        <v>410</v>
      </c>
      <c r="H325" s="54"/>
      <c r="I325" s="54"/>
      <c r="J325" s="44" t="s">
        <v>29</v>
      </c>
      <c r="K325" s="44"/>
      <c r="L325" s="44" t="s">
        <v>29</v>
      </c>
      <c r="M325" s="44"/>
      <c r="N325" s="44"/>
      <c r="O325" s="44" t="s">
        <v>29</v>
      </c>
      <c r="P325" s="44" t="s">
        <v>29</v>
      </c>
      <c r="Q325" s="44"/>
      <c r="R325" s="44"/>
      <c r="S325" s="44"/>
      <c r="T325" s="44"/>
      <c r="U325" s="44"/>
      <c r="V325" s="44"/>
      <c r="W325" s="44"/>
      <c r="X325" s="44"/>
      <c r="Y325" s="44"/>
      <c r="Z325" s="44"/>
      <c r="AA325" s="44" t="s">
        <v>29</v>
      </c>
      <c r="AB325" s="43"/>
      <c r="AC325" s="43"/>
    </row>
    <row r="326" spans="2:29" s="37" customFormat="1" ht="87" x14ac:dyDescent="0.35">
      <c r="B326" s="52">
        <v>334</v>
      </c>
      <c r="C326" s="54" t="str">
        <f>_xlfn.XLOOKUP(Kravtabell[[#This Row],[3 Siffer]],Bygningsdeler[Kombinert 3],Bygningsdeler[Kombinert 1],"",0,1)</f>
        <v>2 BYGNING</v>
      </c>
      <c r="D326" s="54" t="str">
        <f>_xlfn.XLOOKUP(Kravtabell[[#This Row],[3 Siffer]],Bygningsdeler[Kombinert 3],Bygningsdeler[Kombinert 2],"",0,1)</f>
        <v>24 Innervegger</v>
      </c>
      <c r="E326" s="112" t="str">
        <f>_xlfn.XLOOKUP(Kravtabell[[#This Row],[3 sifret kode (for inntasting)
Slår opp bygningsdel]],Bygningsdeler[Siffer 3],Bygningsdeler[Kombinert 3],"FEIL",0,1)</f>
        <v>244 Vinduer, dører, foldevegger</v>
      </c>
      <c r="F326" s="114">
        <v>244</v>
      </c>
      <c r="G326" s="54" t="s">
        <v>411</v>
      </c>
      <c r="H326" s="54"/>
      <c r="I326" s="54" t="s">
        <v>412</v>
      </c>
      <c r="J326" s="44" t="s">
        <v>29</v>
      </c>
      <c r="K326" s="44"/>
      <c r="L326" s="44" t="s">
        <v>29</v>
      </c>
      <c r="M326" s="44"/>
      <c r="N326" s="44"/>
      <c r="O326" s="44" t="s">
        <v>29</v>
      </c>
      <c r="P326" s="44" t="s">
        <v>29</v>
      </c>
      <c r="Q326" s="44"/>
      <c r="R326" s="44"/>
      <c r="S326" s="44"/>
      <c r="T326" s="44"/>
      <c r="U326" s="44"/>
      <c r="V326" s="44"/>
      <c r="W326" s="44"/>
      <c r="X326" s="44"/>
      <c r="Y326" s="44"/>
      <c r="Z326" s="44"/>
      <c r="AA326" s="44" t="s">
        <v>29</v>
      </c>
      <c r="AB326" s="43"/>
      <c r="AC326" s="43"/>
    </row>
    <row r="327" spans="2:29" s="37" customFormat="1" ht="72.5" x14ac:dyDescent="0.35">
      <c r="B327" s="52">
        <v>335</v>
      </c>
      <c r="C327" s="54" t="str">
        <f>_xlfn.XLOOKUP(Kravtabell[[#This Row],[3 Siffer]],Bygningsdeler[Kombinert 3],Bygningsdeler[Kombinert 1],"",0,1)</f>
        <v>2 BYGNING</v>
      </c>
      <c r="D327" s="54" t="str">
        <f>_xlfn.XLOOKUP(Kravtabell[[#This Row],[3 Siffer]],Bygningsdeler[Kombinert 3],Bygningsdeler[Kombinert 2],"",0,1)</f>
        <v>24 Innervegger</v>
      </c>
      <c r="E327" s="112" t="str">
        <f>_xlfn.XLOOKUP(Kravtabell[[#This Row],[3 sifret kode (for inntasting)
Slår opp bygningsdel]],Bygningsdeler[Siffer 3],Bygningsdeler[Kombinert 3],"FEIL",0,1)</f>
        <v>244 Vinduer, dører, foldevegger</v>
      </c>
      <c r="F327" s="114">
        <v>244</v>
      </c>
      <c r="G327" s="54" t="s">
        <v>413</v>
      </c>
      <c r="H327" s="54"/>
      <c r="I327" s="54" t="s">
        <v>414</v>
      </c>
      <c r="J327" s="44" t="s">
        <v>29</v>
      </c>
      <c r="K327" s="44"/>
      <c r="L327" s="44" t="s">
        <v>29</v>
      </c>
      <c r="M327" s="44"/>
      <c r="N327" s="44"/>
      <c r="O327" s="44" t="s">
        <v>29</v>
      </c>
      <c r="P327" s="44" t="s">
        <v>29</v>
      </c>
      <c r="Q327" s="44"/>
      <c r="R327" s="44"/>
      <c r="S327" s="44" t="s">
        <v>29</v>
      </c>
      <c r="T327" s="44"/>
      <c r="U327" s="44"/>
      <c r="V327" s="44"/>
      <c r="W327" s="44"/>
      <c r="X327" s="44"/>
      <c r="Y327" s="44"/>
      <c r="Z327" s="44"/>
      <c r="AA327" s="44" t="s">
        <v>29</v>
      </c>
      <c r="AB327" s="43"/>
      <c r="AC327" s="43"/>
    </row>
    <row r="328" spans="2:29" s="37" customFormat="1" ht="29" x14ac:dyDescent="0.35">
      <c r="B328" s="52">
        <v>336</v>
      </c>
      <c r="C328" s="54" t="str">
        <f>_xlfn.XLOOKUP(Kravtabell[[#This Row],[3 Siffer]],Bygningsdeler[Kombinert 3],Bygningsdeler[Kombinert 1],"",0,1)</f>
        <v>2 BYGNING</v>
      </c>
      <c r="D328" s="54" t="str">
        <f>_xlfn.XLOOKUP(Kravtabell[[#This Row],[3 Siffer]],Bygningsdeler[Kombinert 3],Bygningsdeler[Kombinert 2],"",0,1)</f>
        <v>24 Innervegger</v>
      </c>
      <c r="E328" s="112" t="str">
        <f>_xlfn.XLOOKUP(Kravtabell[[#This Row],[3 sifret kode (for inntasting)
Slår opp bygningsdel]],Bygningsdeler[Siffer 3],Bygningsdeler[Kombinert 3],"FEIL",0,1)</f>
        <v>244 Vinduer, dører, foldevegger</v>
      </c>
      <c r="F328" s="114">
        <v>244</v>
      </c>
      <c r="G328" s="54" t="s">
        <v>415</v>
      </c>
      <c r="H328" s="54"/>
      <c r="I328" s="54"/>
      <c r="J328" s="44" t="s">
        <v>29</v>
      </c>
      <c r="K328" s="44"/>
      <c r="L328" s="44"/>
      <c r="M328" s="44"/>
      <c r="N328" s="44"/>
      <c r="O328" s="44"/>
      <c r="P328" s="44" t="s">
        <v>29</v>
      </c>
      <c r="Q328" s="44"/>
      <c r="R328" s="44"/>
      <c r="S328" s="44" t="s">
        <v>29</v>
      </c>
      <c r="T328" s="44"/>
      <c r="U328" s="44"/>
      <c r="V328" s="44"/>
      <c r="W328" s="44"/>
      <c r="X328" s="44"/>
      <c r="Y328" s="44"/>
      <c r="Z328" s="44"/>
      <c r="AA328" s="44" t="s">
        <v>29</v>
      </c>
      <c r="AB328" s="43"/>
      <c r="AC328" s="43"/>
    </row>
    <row r="329" spans="2:29" s="37" customFormat="1" ht="29" x14ac:dyDescent="0.35">
      <c r="B329" s="52">
        <v>337</v>
      </c>
      <c r="C329" s="54" t="str">
        <f>_xlfn.XLOOKUP(Kravtabell[[#This Row],[3 Siffer]],Bygningsdeler[Kombinert 3],Bygningsdeler[Kombinert 1],"",0,1)</f>
        <v>2 BYGNING</v>
      </c>
      <c r="D329" s="54" t="str">
        <f>_xlfn.XLOOKUP(Kravtabell[[#This Row],[3 Siffer]],Bygningsdeler[Kombinert 3],Bygningsdeler[Kombinert 2],"",0,1)</f>
        <v>24 Innervegger</v>
      </c>
      <c r="E329" s="112" t="str">
        <f>_xlfn.XLOOKUP(Kravtabell[[#This Row],[3 sifret kode (for inntasting)
Slår opp bygningsdel]],Bygningsdeler[Siffer 3],Bygningsdeler[Kombinert 3],"FEIL",0,1)</f>
        <v>244 Vinduer, dører, foldevegger</v>
      </c>
      <c r="F329" s="114">
        <v>244</v>
      </c>
      <c r="G329" s="54" t="s">
        <v>416</v>
      </c>
      <c r="H329" s="54"/>
      <c r="I329" s="54"/>
      <c r="J329" s="44" t="s">
        <v>29</v>
      </c>
      <c r="K329" s="44"/>
      <c r="L329" s="44"/>
      <c r="M329" s="44"/>
      <c r="N329" s="44"/>
      <c r="O329" s="44"/>
      <c r="P329" s="44" t="s">
        <v>29</v>
      </c>
      <c r="Q329" s="44"/>
      <c r="R329" s="44"/>
      <c r="S329" s="44" t="s">
        <v>29</v>
      </c>
      <c r="T329" s="44"/>
      <c r="U329" s="44"/>
      <c r="V329" s="44"/>
      <c r="W329" s="44"/>
      <c r="X329" s="44"/>
      <c r="Y329" s="44"/>
      <c r="Z329" s="44"/>
      <c r="AA329" s="44" t="s">
        <v>29</v>
      </c>
      <c r="AB329" s="43"/>
      <c r="AC329" s="43"/>
    </row>
    <row r="330" spans="2:29" s="37" customFormat="1" ht="29" x14ac:dyDescent="0.35">
      <c r="B330" s="52">
        <v>338</v>
      </c>
      <c r="C330" s="54" t="str">
        <f>_xlfn.XLOOKUP(Kravtabell[[#This Row],[3 Siffer]],Bygningsdeler[Kombinert 3],Bygningsdeler[Kombinert 1],"",0,1)</f>
        <v>2 BYGNING</v>
      </c>
      <c r="D330" s="54" t="str">
        <f>_xlfn.XLOOKUP(Kravtabell[[#This Row],[3 Siffer]],Bygningsdeler[Kombinert 3],Bygningsdeler[Kombinert 2],"",0,1)</f>
        <v>24 Innervegger</v>
      </c>
      <c r="E330" s="112" t="str">
        <f>_xlfn.XLOOKUP(Kravtabell[[#This Row],[3 sifret kode (for inntasting)
Slår opp bygningsdel]],Bygningsdeler[Siffer 3],Bygningsdeler[Kombinert 3],"FEIL",0,1)</f>
        <v>244 Vinduer, dører, foldevegger</v>
      </c>
      <c r="F330" s="114">
        <v>244</v>
      </c>
      <c r="G330" s="54" t="s">
        <v>417</v>
      </c>
      <c r="H330" s="54"/>
      <c r="I330" s="54"/>
      <c r="J330" s="44" t="s">
        <v>29</v>
      </c>
      <c r="K330" s="44"/>
      <c r="L330" s="44" t="s">
        <v>29</v>
      </c>
      <c r="M330" s="44"/>
      <c r="N330" s="44"/>
      <c r="O330" s="44" t="s">
        <v>29</v>
      </c>
      <c r="P330" s="44" t="s">
        <v>29</v>
      </c>
      <c r="Q330" s="44"/>
      <c r="R330" s="44"/>
      <c r="S330" s="44" t="s">
        <v>29</v>
      </c>
      <c r="T330" s="44"/>
      <c r="U330" s="44"/>
      <c r="V330" s="44"/>
      <c r="W330" s="44"/>
      <c r="X330" s="44"/>
      <c r="Y330" s="44"/>
      <c r="Z330" s="44"/>
      <c r="AA330" s="44" t="s">
        <v>29</v>
      </c>
      <c r="AB330" s="43"/>
      <c r="AC330" s="43"/>
    </row>
    <row r="331" spans="2:29" s="37" customFormat="1" ht="29" x14ac:dyDescent="0.35">
      <c r="B331" s="52">
        <v>339</v>
      </c>
      <c r="C331" s="54" t="str">
        <f>_xlfn.XLOOKUP(Kravtabell[[#This Row],[3 Siffer]],Bygningsdeler[Kombinert 3],Bygningsdeler[Kombinert 1],"",0,1)</f>
        <v>2 BYGNING</v>
      </c>
      <c r="D331" s="54" t="str">
        <f>_xlfn.XLOOKUP(Kravtabell[[#This Row],[3 Siffer]],Bygningsdeler[Kombinert 3],Bygningsdeler[Kombinert 2],"",0,1)</f>
        <v>24 Innervegger</v>
      </c>
      <c r="E331" s="112" t="str">
        <f>_xlfn.XLOOKUP(Kravtabell[[#This Row],[3 sifret kode (for inntasting)
Slår opp bygningsdel]],Bygningsdeler[Siffer 3],Bygningsdeler[Kombinert 3],"FEIL",0,1)</f>
        <v>244 Vinduer, dører, foldevegger</v>
      </c>
      <c r="F331" s="114">
        <v>244</v>
      </c>
      <c r="G331" s="54" t="s">
        <v>418</v>
      </c>
      <c r="H331" s="54"/>
      <c r="I331" s="54"/>
      <c r="J331" s="44" t="s">
        <v>29</v>
      </c>
      <c r="K331" s="44"/>
      <c r="L331" s="44" t="s">
        <v>29</v>
      </c>
      <c r="M331" s="44"/>
      <c r="N331" s="44"/>
      <c r="O331" s="44" t="s">
        <v>29</v>
      </c>
      <c r="P331" s="44" t="s">
        <v>29</v>
      </c>
      <c r="Q331" s="44"/>
      <c r="R331" s="44"/>
      <c r="S331" s="44" t="s">
        <v>29</v>
      </c>
      <c r="T331" s="44"/>
      <c r="U331" s="44"/>
      <c r="V331" s="44"/>
      <c r="W331" s="44"/>
      <c r="X331" s="44"/>
      <c r="Y331" s="44"/>
      <c r="Z331" s="44"/>
      <c r="AA331" s="44" t="s">
        <v>29</v>
      </c>
      <c r="AB331" s="43"/>
      <c r="AC331" s="43"/>
    </row>
    <row r="332" spans="2:29" s="37" customFormat="1" ht="29" x14ac:dyDescent="0.35">
      <c r="B332" s="52">
        <v>340</v>
      </c>
      <c r="C332" s="54" t="str">
        <f>_xlfn.XLOOKUP(Kravtabell[[#This Row],[3 Siffer]],Bygningsdeler[Kombinert 3],Bygningsdeler[Kombinert 1],"",0,1)</f>
        <v>2 BYGNING</v>
      </c>
      <c r="D332" s="54" t="str">
        <f>_xlfn.XLOOKUP(Kravtabell[[#This Row],[3 Siffer]],Bygningsdeler[Kombinert 3],Bygningsdeler[Kombinert 2],"",0,1)</f>
        <v>24 Innervegger</v>
      </c>
      <c r="E332" s="112" t="str">
        <f>_xlfn.XLOOKUP(Kravtabell[[#This Row],[3 sifret kode (for inntasting)
Slår opp bygningsdel]],Bygningsdeler[Siffer 3],Bygningsdeler[Kombinert 3],"FEIL",0,1)</f>
        <v>244 Vinduer, dører, foldevegger</v>
      </c>
      <c r="F332" s="114">
        <v>244</v>
      </c>
      <c r="G332" s="54" t="s">
        <v>419</v>
      </c>
      <c r="H332" s="54"/>
      <c r="I332" s="54"/>
      <c r="J332" s="44" t="s">
        <v>29</v>
      </c>
      <c r="K332" s="44"/>
      <c r="L332" s="44" t="s">
        <v>29</v>
      </c>
      <c r="M332" s="44"/>
      <c r="N332" s="44"/>
      <c r="O332" s="44" t="s">
        <v>29</v>
      </c>
      <c r="P332" s="44" t="s">
        <v>29</v>
      </c>
      <c r="Q332" s="44"/>
      <c r="R332" s="44"/>
      <c r="S332" s="44" t="s">
        <v>29</v>
      </c>
      <c r="T332" s="44"/>
      <c r="U332" s="44"/>
      <c r="V332" s="44"/>
      <c r="W332" s="44"/>
      <c r="X332" s="44"/>
      <c r="Y332" s="44"/>
      <c r="Z332" s="44"/>
      <c r="AA332" s="44" t="s">
        <v>29</v>
      </c>
      <c r="AB332" s="43"/>
      <c r="AC332" s="43"/>
    </row>
    <row r="333" spans="2:29" s="37" customFormat="1" ht="29" x14ac:dyDescent="0.35">
      <c r="B333" s="52">
        <v>341</v>
      </c>
      <c r="C333" s="54" t="str">
        <f>_xlfn.XLOOKUP(Kravtabell[[#This Row],[3 Siffer]],Bygningsdeler[Kombinert 3],Bygningsdeler[Kombinert 1],"",0,1)</f>
        <v>2 BYGNING</v>
      </c>
      <c r="D333" s="54" t="str">
        <f>_xlfn.XLOOKUP(Kravtabell[[#This Row],[3 Siffer]],Bygningsdeler[Kombinert 3],Bygningsdeler[Kombinert 2],"",0,1)</f>
        <v>24 Innervegger</v>
      </c>
      <c r="E333" s="112" t="str">
        <f>_xlfn.XLOOKUP(Kravtabell[[#This Row],[3 sifret kode (for inntasting)
Slår opp bygningsdel]],Bygningsdeler[Siffer 3],Bygningsdeler[Kombinert 3],"FEIL",0,1)</f>
        <v>244 Vinduer, dører, foldevegger</v>
      </c>
      <c r="F333" s="114">
        <v>244</v>
      </c>
      <c r="G333" s="54" t="s">
        <v>420</v>
      </c>
      <c r="H333" s="54"/>
      <c r="I333" s="54"/>
      <c r="J333" s="44" t="s">
        <v>29</v>
      </c>
      <c r="K333" s="44"/>
      <c r="L333" s="44" t="s">
        <v>29</v>
      </c>
      <c r="M333" s="44"/>
      <c r="N333" s="44"/>
      <c r="O333" s="44" t="s">
        <v>29</v>
      </c>
      <c r="P333" s="44" t="s">
        <v>29</v>
      </c>
      <c r="Q333" s="44"/>
      <c r="R333" s="44"/>
      <c r="S333" s="44" t="s">
        <v>29</v>
      </c>
      <c r="T333" s="44"/>
      <c r="U333" s="44"/>
      <c r="V333" s="44"/>
      <c r="W333" s="44"/>
      <c r="X333" s="44"/>
      <c r="Y333" s="44"/>
      <c r="Z333" s="44"/>
      <c r="AA333" s="44" t="s">
        <v>29</v>
      </c>
      <c r="AB333" s="43"/>
      <c r="AC333" s="43"/>
    </row>
    <row r="334" spans="2:29" s="37" customFormat="1" ht="29" x14ac:dyDescent="0.35">
      <c r="B334" s="52">
        <v>343</v>
      </c>
      <c r="C334" s="54" t="str">
        <f>_xlfn.XLOOKUP(Kravtabell[[#This Row],[3 Siffer]],Bygningsdeler[Kombinert 3],Bygningsdeler[Kombinert 1],"",0,1)</f>
        <v>2 BYGNING</v>
      </c>
      <c r="D334" s="54" t="str">
        <f>_xlfn.XLOOKUP(Kravtabell[[#This Row],[3 Siffer]],Bygningsdeler[Kombinert 3],Bygningsdeler[Kombinert 2],"",0,1)</f>
        <v>24 Innervegger</v>
      </c>
      <c r="E334" s="112" t="str">
        <f>_xlfn.XLOOKUP(Kravtabell[[#This Row],[3 sifret kode (for inntasting)
Slår opp bygningsdel]],Bygningsdeler[Siffer 3],Bygningsdeler[Kombinert 3],"FEIL",0,1)</f>
        <v>244 Vinduer, dører, foldevegger</v>
      </c>
      <c r="F334" s="114">
        <v>244</v>
      </c>
      <c r="G334" s="54" t="s">
        <v>421</v>
      </c>
      <c r="H334" s="54"/>
      <c r="I334" s="54"/>
      <c r="J334" s="44" t="s">
        <v>29</v>
      </c>
      <c r="K334" s="44"/>
      <c r="L334" s="44"/>
      <c r="M334" s="44"/>
      <c r="N334" s="44"/>
      <c r="O334" s="44"/>
      <c r="P334" s="44" t="s">
        <v>29</v>
      </c>
      <c r="Q334" s="44"/>
      <c r="R334" s="44"/>
      <c r="S334" s="44"/>
      <c r="T334" s="44"/>
      <c r="U334" s="44"/>
      <c r="V334" s="44"/>
      <c r="W334" s="44"/>
      <c r="X334" s="44"/>
      <c r="Y334" s="44"/>
      <c r="Z334" s="44"/>
      <c r="AA334" s="44" t="s">
        <v>29</v>
      </c>
      <c r="AB334" s="43"/>
      <c r="AC334" s="43"/>
    </row>
    <row r="335" spans="2:29" s="37" customFormat="1" ht="29" x14ac:dyDescent="0.35">
      <c r="B335" s="52">
        <v>344</v>
      </c>
      <c r="C335" s="54" t="str">
        <f>_xlfn.XLOOKUP(Kravtabell[[#This Row],[3 Siffer]],Bygningsdeler[Kombinert 3],Bygningsdeler[Kombinert 1],"",0,1)</f>
        <v>2 BYGNING</v>
      </c>
      <c r="D335" s="54" t="str">
        <f>_xlfn.XLOOKUP(Kravtabell[[#This Row],[3 Siffer]],Bygningsdeler[Kombinert 3],Bygningsdeler[Kombinert 2],"",0,1)</f>
        <v>24 Innervegger</v>
      </c>
      <c r="E335" s="112" t="str">
        <f>_xlfn.XLOOKUP(Kravtabell[[#This Row],[3 sifret kode (for inntasting)
Slår opp bygningsdel]],Bygningsdeler[Siffer 3],Bygningsdeler[Kombinert 3],"FEIL",0,1)</f>
        <v>244 Vinduer, dører, foldevegger</v>
      </c>
      <c r="F335" s="114">
        <v>244</v>
      </c>
      <c r="G335" s="54" t="s">
        <v>422</v>
      </c>
      <c r="H335" s="54"/>
      <c r="I335" s="54"/>
      <c r="J335" s="44" t="s">
        <v>29</v>
      </c>
      <c r="K335" s="44"/>
      <c r="L335" s="44"/>
      <c r="M335" s="44"/>
      <c r="N335" s="44"/>
      <c r="O335" s="44"/>
      <c r="P335" s="44" t="s">
        <v>29</v>
      </c>
      <c r="Q335" s="44"/>
      <c r="R335" s="44"/>
      <c r="S335" s="44"/>
      <c r="T335" s="44"/>
      <c r="U335" s="44"/>
      <c r="V335" s="44"/>
      <c r="W335" s="44"/>
      <c r="X335" s="44"/>
      <c r="Y335" s="44"/>
      <c r="Z335" s="44"/>
      <c r="AA335" s="44" t="s">
        <v>29</v>
      </c>
      <c r="AB335" s="43"/>
      <c r="AC335" s="43"/>
    </row>
    <row r="336" spans="2:29" s="37" customFormat="1" ht="29" x14ac:dyDescent="0.35">
      <c r="B336" s="52">
        <v>345</v>
      </c>
      <c r="C336" s="54" t="str">
        <f>_xlfn.XLOOKUP(Kravtabell[[#This Row],[3 Siffer]],Bygningsdeler[Kombinert 3],Bygningsdeler[Kombinert 1],"",0,1)</f>
        <v>2 BYGNING</v>
      </c>
      <c r="D336" s="54" t="str">
        <f>_xlfn.XLOOKUP(Kravtabell[[#This Row],[3 Siffer]],Bygningsdeler[Kombinert 3],Bygningsdeler[Kombinert 2],"",0,1)</f>
        <v>24 Innervegger</v>
      </c>
      <c r="E336" s="112" t="str">
        <f>_xlfn.XLOOKUP(Kravtabell[[#This Row],[3 sifret kode (for inntasting)
Slår opp bygningsdel]],Bygningsdeler[Siffer 3],Bygningsdeler[Kombinert 3],"FEIL",0,1)</f>
        <v>244 Vinduer, dører, foldevegger</v>
      </c>
      <c r="F336" s="114">
        <v>244</v>
      </c>
      <c r="G336" s="54" t="s">
        <v>423</v>
      </c>
      <c r="H336" s="54"/>
      <c r="I336" s="54"/>
      <c r="J336" s="44" t="s">
        <v>29</v>
      </c>
      <c r="K336" s="44"/>
      <c r="L336" s="44"/>
      <c r="M336" s="44"/>
      <c r="N336" s="44"/>
      <c r="O336" s="44"/>
      <c r="P336" s="44" t="s">
        <v>29</v>
      </c>
      <c r="Q336" s="44"/>
      <c r="R336" s="44"/>
      <c r="S336" s="44"/>
      <c r="T336" s="44"/>
      <c r="U336" s="44"/>
      <c r="V336" s="44"/>
      <c r="W336" s="44"/>
      <c r="X336" s="44"/>
      <c r="Y336" s="44"/>
      <c r="Z336" s="44"/>
      <c r="AA336" s="44" t="s">
        <v>29</v>
      </c>
      <c r="AB336" s="43"/>
      <c r="AC336" s="43"/>
    </row>
    <row r="337" spans="2:29" s="37" customFormat="1" ht="29" x14ac:dyDescent="0.35">
      <c r="B337" s="52">
        <v>346</v>
      </c>
      <c r="C337" s="54" t="str">
        <f>_xlfn.XLOOKUP(Kravtabell[[#This Row],[3 Siffer]],Bygningsdeler[Kombinert 3],Bygningsdeler[Kombinert 1],"",0,1)</f>
        <v>2 BYGNING</v>
      </c>
      <c r="D337" s="54" t="str">
        <f>_xlfn.XLOOKUP(Kravtabell[[#This Row],[3 Siffer]],Bygningsdeler[Kombinert 3],Bygningsdeler[Kombinert 2],"",0,1)</f>
        <v>24 Innervegger</v>
      </c>
      <c r="E337" s="112" t="str">
        <f>_xlfn.XLOOKUP(Kravtabell[[#This Row],[3 sifret kode (for inntasting)
Slår opp bygningsdel]],Bygningsdeler[Siffer 3],Bygningsdeler[Kombinert 3],"FEIL",0,1)</f>
        <v>244 Vinduer, dører, foldevegger</v>
      </c>
      <c r="F337" s="114">
        <v>244</v>
      </c>
      <c r="G337" s="54" t="s">
        <v>424</v>
      </c>
      <c r="H337" s="54"/>
      <c r="I337" s="54"/>
      <c r="J337" s="44" t="s">
        <v>29</v>
      </c>
      <c r="K337" s="44"/>
      <c r="L337" s="44"/>
      <c r="M337" s="44"/>
      <c r="N337" s="44"/>
      <c r="O337" s="44"/>
      <c r="P337" s="44" t="s">
        <v>29</v>
      </c>
      <c r="Q337" s="44"/>
      <c r="R337" s="44"/>
      <c r="S337" s="44"/>
      <c r="T337" s="44"/>
      <c r="U337" s="44"/>
      <c r="V337" s="44"/>
      <c r="W337" s="44"/>
      <c r="X337" s="44"/>
      <c r="Y337" s="44"/>
      <c r="Z337" s="44"/>
      <c r="AA337" s="44" t="s">
        <v>29</v>
      </c>
      <c r="AB337" s="43"/>
      <c r="AC337" s="43"/>
    </row>
    <row r="338" spans="2:29" s="37" customFormat="1" ht="29" x14ac:dyDescent="0.35">
      <c r="B338" s="52">
        <v>347</v>
      </c>
      <c r="C338" s="54" t="str">
        <f>_xlfn.XLOOKUP(Kravtabell[[#This Row],[3 Siffer]],Bygningsdeler[Kombinert 3],Bygningsdeler[Kombinert 1],"",0,1)</f>
        <v>2 BYGNING</v>
      </c>
      <c r="D338" s="54" t="str">
        <f>_xlfn.XLOOKUP(Kravtabell[[#This Row],[3 Siffer]],Bygningsdeler[Kombinert 3],Bygningsdeler[Kombinert 2],"",0,1)</f>
        <v>24 Innervegger</v>
      </c>
      <c r="E338" s="112" t="str">
        <f>_xlfn.XLOOKUP(Kravtabell[[#This Row],[3 sifret kode (for inntasting)
Slår opp bygningsdel]],Bygningsdeler[Siffer 3],Bygningsdeler[Kombinert 3],"FEIL",0,1)</f>
        <v>244 Vinduer, dører, foldevegger</v>
      </c>
      <c r="F338" s="114">
        <v>244</v>
      </c>
      <c r="G338" s="54" t="s">
        <v>425</v>
      </c>
      <c r="H338" s="54"/>
      <c r="I338" s="54"/>
      <c r="J338" s="44" t="s">
        <v>29</v>
      </c>
      <c r="K338" s="44"/>
      <c r="L338" s="44"/>
      <c r="M338" s="44"/>
      <c r="N338" s="44"/>
      <c r="O338" s="44"/>
      <c r="P338" s="44" t="s">
        <v>29</v>
      </c>
      <c r="Q338" s="44"/>
      <c r="R338" s="44"/>
      <c r="S338" s="44"/>
      <c r="T338" s="44"/>
      <c r="U338" s="44"/>
      <c r="V338" s="44"/>
      <c r="W338" s="44"/>
      <c r="X338" s="44"/>
      <c r="Y338" s="44"/>
      <c r="Z338" s="44"/>
      <c r="AA338" s="44" t="s">
        <v>29</v>
      </c>
      <c r="AB338" s="43"/>
      <c r="AC338" s="43"/>
    </row>
    <row r="339" spans="2:29" s="37" customFormat="1" ht="29" x14ac:dyDescent="0.35">
      <c r="B339" s="52">
        <v>348</v>
      </c>
      <c r="C339" s="54" t="str">
        <f>_xlfn.XLOOKUP(Kravtabell[[#This Row],[3 Siffer]],Bygningsdeler[Kombinert 3],Bygningsdeler[Kombinert 1],"",0,1)</f>
        <v>2 BYGNING</v>
      </c>
      <c r="D339" s="54" t="str">
        <f>_xlfn.XLOOKUP(Kravtabell[[#This Row],[3 Siffer]],Bygningsdeler[Kombinert 3],Bygningsdeler[Kombinert 2],"",0,1)</f>
        <v>24 Innervegger</v>
      </c>
      <c r="E339" s="112" t="str">
        <f>_xlfn.XLOOKUP(Kravtabell[[#This Row],[3 sifret kode (for inntasting)
Slår opp bygningsdel]],Bygningsdeler[Siffer 3],Bygningsdeler[Kombinert 3],"FEIL",0,1)</f>
        <v>244 Vinduer, dører, foldevegger</v>
      </c>
      <c r="F339" s="114">
        <v>244</v>
      </c>
      <c r="G339" s="54" t="s">
        <v>426</v>
      </c>
      <c r="H339" s="54"/>
      <c r="I339" s="54"/>
      <c r="J339" s="44" t="s">
        <v>29</v>
      </c>
      <c r="K339" s="44"/>
      <c r="L339" s="44"/>
      <c r="M339" s="44"/>
      <c r="N339" s="44"/>
      <c r="O339" s="44"/>
      <c r="P339" s="44" t="s">
        <v>29</v>
      </c>
      <c r="Q339" s="44"/>
      <c r="R339" s="44"/>
      <c r="S339" s="44"/>
      <c r="T339" s="44"/>
      <c r="U339" s="44"/>
      <c r="V339" s="44"/>
      <c r="W339" s="44"/>
      <c r="X339" s="44"/>
      <c r="Y339" s="44"/>
      <c r="Z339" s="44"/>
      <c r="AA339" s="44" t="s">
        <v>29</v>
      </c>
      <c r="AB339" s="43"/>
      <c r="AC339" s="43"/>
    </row>
    <row r="340" spans="2:29" s="37" customFormat="1" ht="29" x14ac:dyDescent="0.35">
      <c r="B340" s="52">
        <v>349</v>
      </c>
      <c r="C340" s="54" t="str">
        <f>_xlfn.XLOOKUP(Kravtabell[[#This Row],[3 Siffer]],Bygningsdeler[Kombinert 3],Bygningsdeler[Kombinert 1],"",0,1)</f>
        <v>2 BYGNING</v>
      </c>
      <c r="D340" s="54" t="str">
        <f>_xlfn.XLOOKUP(Kravtabell[[#This Row],[3 Siffer]],Bygningsdeler[Kombinert 3],Bygningsdeler[Kombinert 2],"",0,1)</f>
        <v>24 Innervegger</v>
      </c>
      <c r="E340" s="112" t="str">
        <f>_xlfn.XLOOKUP(Kravtabell[[#This Row],[3 sifret kode (for inntasting)
Slår opp bygningsdel]],Bygningsdeler[Siffer 3],Bygningsdeler[Kombinert 3],"FEIL",0,1)</f>
        <v>244 Vinduer, dører, foldevegger</v>
      </c>
      <c r="F340" s="114">
        <v>244</v>
      </c>
      <c r="G340" s="54" t="s">
        <v>427</v>
      </c>
      <c r="H340" s="54"/>
      <c r="I340" s="54"/>
      <c r="J340" s="44" t="s">
        <v>29</v>
      </c>
      <c r="K340" s="44"/>
      <c r="L340" s="44"/>
      <c r="M340" s="44"/>
      <c r="N340" s="44"/>
      <c r="O340" s="44"/>
      <c r="P340" s="44" t="s">
        <v>29</v>
      </c>
      <c r="Q340" s="44"/>
      <c r="R340" s="44"/>
      <c r="S340" s="44"/>
      <c r="T340" s="44"/>
      <c r="U340" s="44"/>
      <c r="V340" s="44"/>
      <c r="W340" s="44"/>
      <c r="X340" s="44"/>
      <c r="Y340" s="44"/>
      <c r="Z340" s="44"/>
      <c r="AA340" s="44" t="s">
        <v>29</v>
      </c>
      <c r="AB340" s="43"/>
      <c r="AC340" s="43"/>
    </row>
    <row r="341" spans="2:29" s="37" customFormat="1" ht="29" x14ac:dyDescent="0.35">
      <c r="B341" s="52">
        <v>350</v>
      </c>
      <c r="C341" s="54" t="str">
        <f>_xlfn.XLOOKUP(Kravtabell[[#This Row],[3 Siffer]],Bygningsdeler[Kombinert 3],Bygningsdeler[Kombinert 1],"",0,1)</f>
        <v>2 BYGNING</v>
      </c>
      <c r="D341" s="54" t="str">
        <f>_xlfn.XLOOKUP(Kravtabell[[#This Row],[3 Siffer]],Bygningsdeler[Kombinert 3],Bygningsdeler[Kombinert 2],"",0,1)</f>
        <v>24 Innervegger</v>
      </c>
      <c r="E341" s="112" t="str">
        <f>_xlfn.XLOOKUP(Kravtabell[[#This Row],[3 sifret kode (for inntasting)
Slår opp bygningsdel]],Bygningsdeler[Siffer 3],Bygningsdeler[Kombinert 3],"FEIL",0,1)</f>
        <v>244 Vinduer, dører, foldevegger</v>
      </c>
      <c r="F341" s="114">
        <v>244</v>
      </c>
      <c r="G341" s="54" t="s">
        <v>428</v>
      </c>
      <c r="H341" s="54"/>
      <c r="I341" s="54"/>
      <c r="J341" s="44" t="s">
        <v>29</v>
      </c>
      <c r="K341" s="44"/>
      <c r="L341" s="44"/>
      <c r="M341" s="44"/>
      <c r="N341" s="44"/>
      <c r="O341" s="44"/>
      <c r="P341" s="44" t="s">
        <v>29</v>
      </c>
      <c r="Q341" s="44"/>
      <c r="R341" s="44"/>
      <c r="S341" s="44" t="s">
        <v>29</v>
      </c>
      <c r="T341" s="44"/>
      <c r="U341" s="44"/>
      <c r="V341" s="44"/>
      <c r="W341" s="44"/>
      <c r="X341" s="44"/>
      <c r="Y341" s="44"/>
      <c r="Z341" s="44"/>
      <c r="AA341" s="44" t="s">
        <v>29</v>
      </c>
      <c r="AB341" s="43"/>
      <c r="AC341" s="43"/>
    </row>
    <row r="342" spans="2:29" s="37" customFormat="1" ht="29" x14ac:dyDescent="0.35">
      <c r="B342" s="52">
        <v>351</v>
      </c>
      <c r="C342" s="54" t="str">
        <f>_xlfn.XLOOKUP(Kravtabell[[#This Row],[3 Siffer]],Bygningsdeler[Kombinert 3],Bygningsdeler[Kombinert 1],"",0,1)</f>
        <v>2 BYGNING</v>
      </c>
      <c r="D342" s="54" t="str">
        <f>_xlfn.XLOOKUP(Kravtabell[[#This Row],[3 Siffer]],Bygningsdeler[Kombinert 3],Bygningsdeler[Kombinert 2],"",0,1)</f>
        <v>24 Innervegger</v>
      </c>
      <c r="E342" s="112" t="str">
        <f>_xlfn.XLOOKUP(Kravtabell[[#This Row],[3 sifret kode (for inntasting)
Slår opp bygningsdel]],Bygningsdeler[Siffer 3],Bygningsdeler[Kombinert 3],"FEIL",0,1)</f>
        <v>244 Vinduer, dører, foldevegger</v>
      </c>
      <c r="F342" s="114">
        <v>244</v>
      </c>
      <c r="G342" s="54" t="s">
        <v>429</v>
      </c>
      <c r="H342" s="54"/>
      <c r="I342" s="54"/>
      <c r="J342" s="44" t="s">
        <v>29</v>
      </c>
      <c r="K342" s="44"/>
      <c r="L342" s="44"/>
      <c r="M342" s="44"/>
      <c r="N342" s="44"/>
      <c r="O342" s="44"/>
      <c r="P342" s="44"/>
      <c r="Q342" s="44"/>
      <c r="R342" s="44"/>
      <c r="S342" s="44"/>
      <c r="T342" s="44" t="s">
        <v>29</v>
      </c>
      <c r="U342" s="44" t="s">
        <v>29</v>
      </c>
      <c r="V342" s="44" t="s">
        <v>29</v>
      </c>
      <c r="W342" s="44"/>
      <c r="X342" s="44"/>
      <c r="Y342" s="44"/>
      <c r="Z342" s="44"/>
      <c r="AA342" s="44"/>
      <c r="AB342" s="45"/>
      <c r="AC342" s="43"/>
    </row>
    <row r="343" spans="2:29" s="37" customFormat="1" ht="58" x14ac:dyDescent="0.35">
      <c r="B343" s="52">
        <v>352</v>
      </c>
      <c r="C343" s="54" t="str">
        <f>_xlfn.XLOOKUP(Kravtabell[[#This Row],[3 Siffer]],Bygningsdeler[Kombinert 3],Bygningsdeler[Kombinert 1],"",0,1)</f>
        <v>2 BYGNING</v>
      </c>
      <c r="D343" s="54" t="str">
        <f>_xlfn.XLOOKUP(Kravtabell[[#This Row],[3 Siffer]],Bygningsdeler[Kombinert 3],Bygningsdeler[Kombinert 2],"",0,1)</f>
        <v>24 Innervegger</v>
      </c>
      <c r="E343" s="112" t="str">
        <f>_xlfn.XLOOKUP(Kravtabell[[#This Row],[3 sifret kode (for inntasting)
Slår opp bygningsdel]],Bygningsdeler[Siffer 3],Bygningsdeler[Kombinert 3],"FEIL",0,1)</f>
        <v>244 Vinduer, dører, foldevegger</v>
      </c>
      <c r="F343" s="114">
        <v>244</v>
      </c>
      <c r="G343" s="54" t="s">
        <v>430</v>
      </c>
      <c r="H343" s="54"/>
      <c r="I343" s="54" t="s">
        <v>431</v>
      </c>
      <c r="J343" s="44" t="s">
        <v>29</v>
      </c>
      <c r="K343" s="44"/>
      <c r="L343" s="44"/>
      <c r="M343" s="44"/>
      <c r="N343" s="44"/>
      <c r="O343" s="44"/>
      <c r="P343" s="44" t="s">
        <v>29</v>
      </c>
      <c r="Q343" s="44"/>
      <c r="R343" s="44"/>
      <c r="S343" s="44"/>
      <c r="T343" s="44"/>
      <c r="U343" s="44"/>
      <c r="V343" s="44"/>
      <c r="W343" s="44"/>
      <c r="X343" s="44"/>
      <c r="Y343" s="44"/>
      <c r="Z343" s="44"/>
      <c r="AA343" s="44" t="s">
        <v>29</v>
      </c>
      <c r="AB343" s="43"/>
      <c r="AC343" s="43"/>
    </row>
    <row r="344" spans="2:29" s="37" customFormat="1" ht="35.5" customHeight="1" x14ac:dyDescent="0.35">
      <c r="B344" s="52">
        <v>353</v>
      </c>
      <c r="C344" s="54" t="str">
        <f>_xlfn.XLOOKUP(Kravtabell[[#This Row],[3 Siffer]],Bygningsdeler[Kombinert 3],Bygningsdeler[Kombinert 1],"",0,1)</f>
        <v>2 BYGNING</v>
      </c>
      <c r="D344" s="54" t="str">
        <f>_xlfn.XLOOKUP(Kravtabell[[#This Row],[3 Siffer]],Bygningsdeler[Kombinert 3],Bygningsdeler[Kombinert 2],"",0,1)</f>
        <v>24 Innervegger</v>
      </c>
      <c r="E344" s="112" t="str">
        <f>_xlfn.XLOOKUP(Kravtabell[[#This Row],[3 sifret kode (for inntasting)
Slår opp bygningsdel]],Bygningsdeler[Siffer 3],Bygningsdeler[Kombinert 3],"FEIL",0,1)</f>
        <v>244 Vinduer, dører, foldevegger</v>
      </c>
      <c r="F344" s="114">
        <v>244</v>
      </c>
      <c r="G344" s="54" t="s">
        <v>432</v>
      </c>
      <c r="H344" s="54"/>
      <c r="I344" s="54"/>
      <c r="J344" s="44" t="s">
        <v>29</v>
      </c>
      <c r="K344" s="44"/>
      <c r="L344" s="44"/>
      <c r="M344" s="44"/>
      <c r="N344" s="44"/>
      <c r="O344" s="44"/>
      <c r="P344" s="44" t="s">
        <v>29</v>
      </c>
      <c r="Q344" s="44"/>
      <c r="R344" s="44"/>
      <c r="S344" s="44"/>
      <c r="T344" s="44"/>
      <c r="U344" s="44"/>
      <c r="V344" s="44"/>
      <c r="W344" s="44"/>
      <c r="X344" s="44"/>
      <c r="Y344" s="44"/>
      <c r="Z344" s="44"/>
      <c r="AA344" s="44" t="s">
        <v>29</v>
      </c>
      <c r="AB344" s="43"/>
      <c r="AC344" s="43"/>
    </row>
    <row r="345" spans="2:29" s="37" customFormat="1" ht="29" x14ac:dyDescent="0.35">
      <c r="B345" s="52">
        <v>354</v>
      </c>
      <c r="C345" s="54" t="str">
        <f>_xlfn.XLOOKUP(Kravtabell[[#This Row],[3 Siffer]],Bygningsdeler[Kombinert 3],Bygningsdeler[Kombinert 1],"",0,1)</f>
        <v>2 BYGNING</v>
      </c>
      <c r="D345" s="54" t="str">
        <f>_xlfn.XLOOKUP(Kravtabell[[#This Row],[3 Siffer]],Bygningsdeler[Kombinert 3],Bygningsdeler[Kombinert 2],"",0,1)</f>
        <v>24 Innervegger</v>
      </c>
      <c r="E345" s="112" t="str">
        <f>_xlfn.XLOOKUP(Kravtabell[[#This Row],[3 sifret kode (for inntasting)
Slår opp bygningsdel]],Bygningsdeler[Siffer 3],Bygningsdeler[Kombinert 3],"FEIL",0,1)</f>
        <v>244 Vinduer, dører, foldevegger</v>
      </c>
      <c r="F345" s="114">
        <v>244</v>
      </c>
      <c r="G345" s="54" t="s">
        <v>433</v>
      </c>
      <c r="H345" s="54"/>
      <c r="I345" s="54"/>
      <c r="J345" s="44" t="s">
        <v>29</v>
      </c>
      <c r="K345" s="44"/>
      <c r="L345" s="44"/>
      <c r="M345" s="44"/>
      <c r="N345" s="44"/>
      <c r="O345" s="44"/>
      <c r="P345" s="44" t="s">
        <v>29</v>
      </c>
      <c r="Q345" s="44"/>
      <c r="R345" s="44"/>
      <c r="S345" s="44"/>
      <c r="T345" s="44"/>
      <c r="U345" s="44"/>
      <c r="V345" s="44"/>
      <c r="W345" s="44"/>
      <c r="X345" s="44"/>
      <c r="Y345" s="44"/>
      <c r="Z345" s="44"/>
      <c r="AA345" s="44" t="s">
        <v>29</v>
      </c>
      <c r="AB345" s="43"/>
      <c r="AC345" s="43"/>
    </row>
    <row r="346" spans="2:29" s="37" customFormat="1" ht="29" x14ac:dyDescent="0.35">
      <c r="B346" s="52">
        <v>355</v>
      </c>
      <c r="C346" s="54" t="str">
        <f>_xlfn.XLOOKUP(Kravtabell[[#This Row],[3 Siffer]],Bygningsdeler[Kombinert 3],Bygningsdeler[Kombinert 1],"",0,1)</f>
        <v>2 BYGNING</v>
      </c>
      <c r="D346" s="54" t="str">
        <f>_xlfn.XLOOKUP(Kravtabell[[#This Row],[3 Siffer]],Bygningsdeler[Kombinert 3],Bygningsdeler[Kombinert 2],"",0,1)</f>
        <v>24 Innervegger</v>
      </c>
      <c r="E346" s="112" t="str">
        <f>_xlfn.XLOOKUP(Kravtabell[[#This Row],[3 sifret kode (for inntasting)
Slår opp bygningsdel]],Bygningsdeler[Siffer 3],Bygningsdeler[Kombinert 3],"FEIL",0,1)</f>
        <v>244 Vinduer, dører, foldevegger</v>
      </c>
      <c r="F346" s="114">
        <v>244</v>
      </c>
      <c r="G346" s="54" t="s">
        <v>434</v>
      </c>
      <c r="H346" s="54"/>
      <c r="I346" s="54"/>
      <c r="J346" s="44" t="s">
        <v>29</v>
      </c>
      <c r="K346" s="44"/>
      <c r="L346" s="44"/>
      <c r="M346" s="44"/>
      <c r="N346" s="44"/>
      <c r="O346" s="44"/>
      <c r="P346" s="44" t="s">
        <v>29</v>
      </c>
      <c r="Q346" s="44"/>
      <c r="R346" s="44"/>
      <c r="S346" s="44"/>
      <c r="T346" s="44"/>
      <c r="U346" s="44"/>
      <c r="V346" s="44"/>
      <c r="W346" s="44"/>
      <c r="X346" s="44"/>
      <c r="Y346" s="44"/>
      <c r="Z346" s="44"/>
      <c r="AA346" s="44" t="s">
        <v>29</v>
      </c>
      <c r="AB346" s="43"/>
      <c r="AC346" s="43"/>
    </row>
    <row r="347" spans="2:29" s="37" customFormat="1" ht="29" x14ac:dyDescent="0.35">
      <c r="B347" s="52">
        <v>356</v>
      </c>
      <c r="C347" s="54" t="str">
        <f>_xlfn.XLOOKUP(Kravtabell[[#This Row],[3 Siffer]],Bygningsdeler[Kombinert 3],Bygningsdeler[Kombinert 1],"",0,1)</f>
        <v>2 BYGNING</v>
      </c>
      <c r="D347" s="54" t="str">
        <f>_xlfn.XLOOKUP(Kravtabell[[#This Row],[3 Siffer]],Bygningsdeler[Kombinert 3],Bygningsdeler[Kombinert 2],"",0,1)</f>
        <v>24 Innervegger</v>
      </c>
      <c r="E347" s="112" t="str">
        <f>_xlfn.XLOOKUP(Kravtabell[[#This Row],[3 sifret kode (for inntasting)
Slår opp bygningsdel]],Bygningsdeler[Siffer 3],Bygningsdeler[Kombinert 3],"FEIL",0,1)</f>
        <v>244 Vinduer, dører, foldevegger</v>
      </c>
      <c r="F347" s="114">
        <v>244</v>
      </c>
      <c r="G347" s="54" t="s">
        <v>435</v>
      </c>
      <c r="H347" s="54"/>
      <c r="I347" s="54"/>
      <c r="J347" s="44" t="s">
        <v>29</v>
      </c>
      <c r="K347" s="44"/>
      <c r="L347" s="44"/>
      <c r="M347" s="44"/>
      <c r="N347" s="44"/>
      <c r="O347" s="44"/>
      <c r="P347" s="44" t="s">
        <v>29</v>
      </c>
      <c r="Q347" s="44"/>
      <c r="R347" s="44"/>
      <c r="S347" s="44"/>
      <c r="T347" s="44"/>
      <c r="U347" s="44"/>
      <c r="V347" s="44"/>
      <c r="W347" s="44"/>
      <c r="X347" s="44"/>
      <c r="Y347" s="44"/>
      <c r="Z347" s="44"/>
      <c r="AA347" s="44" t="s">
        <v>29</v>
      </c>
      <c r="AB347" s="43"/>
      <c r="AC347" s="43"/>
    </row>
    <row r="348" spans="2:29" s="37" customFormat="1" ht="29" x14ac:dyDescent="0.35">
      <c r="B348" s="52">
        <v>357</v>
      </c>
      <c r="C348" s="54" t="str">
        <f>_xlfn.XLOOKUP(Kravtabell[[#This Row],[3 Siffer]],Bygningsdeler[Kombinert 3],Bygningsdeler[Kombinert 1],"",0,1)</f>
        <v>2 BYGNING</v>
      </c>
      <c r="D348" s="54" t="str">
        <f>_xlfn.XLOOKUP(Kravtabell[[#This Row],[3 Siffer]],Bygningsdeler[Kombinert 3],Bygningsdeler[Kombinert 2],"",0,1)</f>
        <v>24 Innervegger</v>
      </c>
      <c r="E348" s="112" t="str">
        <f>_xlfn.XLOOKUP(Kravtabell[[#This Row],[3 sifret kode (for inntasting)
Slår opp bygningsdel]],Bygningsdeler[Siffer 3],Bygningsdeler[Kombinert 3],"FEIL",0,1)</f>
        <v>244 Vinduer, dører, foldevegger</v>
      </c>
      <c r="F348" s="114">
        <v>244</v>
      </c>
      <c r="G348" s="54" t="s">
        <v>436</v>
      </c>
      <c r="H348" s="54"/>
      <c r="I348" s="54"/>
      <c r="J348" s="44" t="s">
        <v>29</v>
      </c>
      <c r="K348" s="44"/>
      <c r="L348" s="44"/>
      <c r="M348" s="44"/>
      <c r="N348" s="44"/>
      <c r="O348" s="44"/>
      <c r="P348" s="44" t="s">
        <v>29</v>
      </c>
      <c r="Q348" s="44"/>
      <c r="R348" s="44"/>
      <c r="S348" s="44"/>
      <c r="T348" s="44"/>
      <c r="U348" s="44"/>
      <c r="V348" s="44"/>
      <c r="W348" s="44"/>
      <c r="X348" s="44"/>
      <c r="Y348" s="44"/>
      <c r="Z348" s="44"/>
      <c r="AA348" s="44" t="s">
        <v>29</v>
      </c>
      <c r="AB348" s="43"/>
      <c r="AC348" s="43"/>
    </row>
    <row r="349" spans="2:29" s="37" customFormat="1" ht="29" x14ac:dyDescent="0.35">
      <c r="B349" s="52">
        <v>358</v>
      </c>
      <c r="C349" s="54" t="str">
        <f>_xlfn.XLOOKUP(Kravtabell[[#This Row],[3 Siffer]],Bygningsdeler[Kombinert 3],Bygningsdeler[Kombinert 1],"",0,1)</f>
        <v>2 BYGNING</v>
      </c>
      <c r="D349" s="54" t="str">
        <f>_xlfn.XLOOKUP(Kravtabell[[#This Row],[3 Siffer]],Bygningsdeler[Kombinert 3],Bygningsdeler[Kombinert 2],"",0,1)</f>
        <v>24 Innervegger</v>
      </c>
      <c r="E349" s="112" t="str">
        <f>_xlfn.XLOOKUP(Kravtabell[[#This Row],[3 sifret kode (for inntasting)
Slår opp bygningsdel]],Bygningsdeler[Siffer 3],Bygningsdeler[Kombinert 3],"FEIL",0,1)</f>
        <v>244 Vinduer, dører, foldevegger</v>
      </c>
      <c r="F349" s="114">
        <v>244</v>
      </c>
      <c r="G349" s="54" t="s">
        <v>437</v>
      </c>
      <c r="H349" s="54"/>
      <c r="I349" s="54"/>
      <c r="J349" s="44" t="s">
        <v>29</v>
      </c>
      <c r="K349" s="44"/>
      <c r="L349" s="44"/>
      <c r="M349" s="44"/>
      <c r="N349" s="44"/>
      <c r="O349" s="44"/>
      <c r="P349" s="44" t="s">
        <v>29</v>
      </c>
      <c r="Q349" s="44"/>
      <c r="R349" s="44"/>
      <c r="S349" s="44"/>
      <c r="T349" s="44"/>
      <c r="U349" s="44"/>
      <c r="V349" s="44"/>
      <c r="W349" s="44"/>
      <c r="X349" s="44"/>
      <c r="Y349" s="44"/>
      <c r="Z349" s="44"/>
      <c r="AA349" s="44" t="s">
        <v>29</v>
      </c>
      <c r="AB349" s="43"/>
      <c r="AC349" s="43"/>
    </row>
    <row r="350" spans="2:29" s="37" customFormat="1" ht="29" x14ac:dyDescent="0.35">
      <c r="B350" s="52">
        <v>359</v>
      </c>
      <c r="C350" s="54" t="str">
        <f>_xlfn.XLOOKUP(Kravtabell[[#This Row],[3 Siffer]],Bygningsdeler[Kombinert 3],Bygningsdeler[Kombinert 1],"",0,1)</f>
        <v>2 BYGNING</v>
      </c>
      <c r="D350" s="54" t="str">
        <f>_xlfn.XLOOKUP(Kravtabell[[#This Row],[3 Siffer]],Bygningsdeler[Kombinert 3],Bygningsdeler[Kombinert 2],"",0,1)</f>
        <v>24 Innervegger</v>
      </c>
      <c r="E350" s="112" t="str">
        <f>_xlfn.XLOOKUP(Kravtabell[[#This Row],[3 sifret kode (for inntasting)
Slår opp bygningsdel]],Bygningsdeler[Siffer 3],Bygningsdeler[Kombinert 3],"FEIL",0,1)</f>
        <v>244 Vinduer, dører, foldevegger</v>
      </c>
      <c r="F350" s="114">
        <v>244</v>
      </c>
      <c r="G350" s="54" t="s">
        <v>438</v>
      </c>
      <c r="H350" s="54"/>
      <c r="I350" s="54"/>
      <c r="J350" s="44" t="s">
        <v>29</v>
      </c>
      <c r="K350" s="44"/>
      <c r="L350" s="44"/>
      <c r="M350" s="44"/>
      <c r="N350" s="44"/>
      <c r="O350" s="44"/>
      <c r="P350" s="44" t="s">
        <v>29</v>
      </c>
      <c r="Q350" s="44"/>
      <c r="R350" s="44"/>
      <c r="S350" s="44"/>
      <c r="T350" s="44"/>
      <c r="U350" s="44"/>
      <c r="V350" s="44"/>
      <c r="W350" s="44"/>
      <c r="X350" s="44"/>
      <c r="Y350" s="44"/>
      <c r="Z350" s="44"/>
      <c r="AA350" s="44" t="s">
        <v>29</v>
      </c>
      <c r="AB350" s="43"/>
      <c r="AC350" s="43"/>
    </row>
    <row r="351" spans="2:29" s="37" customFormat="1" ht="43.5" x14ac:dyDescent="0.35">
      <c r="B351" s="52">
        <v>360</v>
      </c>
      <c r="C351" s="54" t="str">
        <f>_xlfn.XLOOKUP(Kravtabell[[#This Row],[3 Siffer]],Bygningsdeler[Kombinert 3],Bygningsdeler[Kombinert 1],"",0,1)</f>
        <v>2 BYGNING</v>
      </c>
      <c r="D351" s="54" t="str">
        <f>_xlfn.XLOOKUP(Kravtabell[[#This Row],[3 Siffer]],Bygningsdeler[Kombinert 3],Bygningsdeler[Kombinert 2],"",0,1)</f>
        <v>24 Innervegger</v>
      </c>
      <c r="E351" s="112" t="str">
        <f>_xlfn.XLOOKUP(Kravtabell[[#This Row],[3 sifret kode (for inntasting)
Slår opp bygningsdel]],Bygningsdeler[Siffer 3],Bygningsdeler[Kombinert 3],"FEIL",0,1)</f>
        <v>244 Vinduer, dører, foldevegger</v>
      </c>
      <c r="F351" s="114">
        <v>244</v>
      </c>
      <c r="G351" s="54" t="s">
        <v>439</v>
      </c>
      <c r="H351" s="54"/>
      <c r="I351" s="54"/>
      <c r="J351" s="44" t="s">
        <v>29</v>
      </c>
      <c r="K351" s="44"/>
      <c r="L351" s="44"/>
      <c r="M351" s="44"/>
      <c r="N351" s="44"/>
      <c r="O351" s="44"/>
      <c r="P351" s="44" t="s">
        <v>29</v>
      </c>
      <c r="Q351" s="44"/>
      <c r="R351" s="44"/>
      <c r="S351" s="44"/>
      <c r="T351" s="44"/>
      <c r="U351" s="44"/>
      <c r="V351" s="44"/>
      <c r="W351" s="44"/>
      <c r="X351" s="44"/>
      <c r="Y351" s="44"/>
      <c r="Z351" s="44"/>
      <c r="AA351" s="44" t="s">
        <v>29</v>
      </c>
      <c r="AB351" s="43"/>
      <c r="AC351" s="43"/>
    </row>
    <row r="352" spans="2:29" s="37" customFormat="1" ht="29" x14ac:dyDescent="0.35">
      <c r="B352" s="52">
        <v>361</v>
      </c>
      <c r="C352" s="54" t="str">
        <f>_xlfn.XLOOKUP(Kravtabell[[#This Row],[3 Siffer]],Bygningsdeler[Kombinert 3],Bygningsdeler[Kombinert 1],"",0,1)</f>
        <v>2 BYGNING</v>
      </c>
      <c r="D352" s="54" t="str">
        <f>_xlfn.XLOOKUP(Kravtabell[[#This Row],[3 Siffer]],Bygningsdeler[Kombinert 3],Bygningsdeler[Kombinert 2],"",0,1)</f>
        <v>24 Innervegger</v>
      </c>
      <c r="E352" s="112" t="str">
        <f>_xlfn.XLOOKUP(Kravtabell[[#This Row],[3 sifret kode (for inntasting)
Slår opp bygningsdel]],Bygningsdeler[Siffer 3],Bygningsdeler[Kombinert 3],"FEIL",0,1)</f>
        <v>244 Vinduer, dører, foldevegger</v>
      </c>
      <c r="F352" s="114">
        <v>244</v>
      </c>
      <c r="G352" s="54" t="s">
        <v>440</v>
      </c>
      <c r="H352" s="54"/>
      <c r="I352" s="54"/>
      <c r="J352" s="44" t="s">
        <v>29</v>
      </c>
      <c r="K352" s="44"/>
      <c r="L352" s="44"/>
      <c r="M352" s="44"/>
      <c r="N352" s="44"/>
      <c r="O352" s="44"/>
      <c r="P352" s="44" t="s">
        <v>29</v>
      </c>
      <c r="Q352" s="44"/>
      <c r="R352" s="44"/>
      <c r="S352" s="44"/>
      <c r="T352" s="44"/>
      <c r="U352" s="44"/>
      <c r="V352" s="44"/>
      <c r="W352" s="44"/>
      <c r="X352" s="44"/>
      <c r="Y352" s="44"/>
      <c r="Z352" s="44"/>
      <c r="AA352" s="44" t="s">
        <v>29</v>
      </c>
      <c r="AB352" s="43"/>
      <c r="AC352" s="43"/>
    </row>
    <row r="353" spans="2:29" s="37" customFormat="1" ht="29" x14ac:dyDescent="0.35">
      <c r="B353" s="52">
        <v>362</v>
      </c>
      <c r="C353" s="54" t="str">
        <f>_xlfn.XLOOKUP(Kravtabell[[#This Row],[3 Siffer]],Bygningsdeler[Kombinert 3],Bygningsdeler[Kombinert 1],"",0,1)</f>
        <v>2 BYGNING</v>
      </c>
      <c r="D353" s="54" t="str">
        <f>_xlfn.XLOOKUP(Kravtabell[[#This Row],[3 Siffer]],Bygningsdeler[Kombinert 3],Bygningsdeler[Kombinert 2],"",0,1)</f>
        <v>24 Innervegger</v>
      </c>
      <c r="E353" s="112" t="str">
        <f>_xlfn.XLOOKUP(Kravtabell[[#This Row],[3 sifret kode (for inntasting)
Slår opp bygningsdel]],Bygningsdeler[Siffer 3],Bygningsdeler[Kombinert 3],"FEIL",0,1)</f>
        <v>244 Vinduer, dører, foldevegger</v>
      </c>
      <c r="F353" s="114">
        <v>244</v>
      </c>
      <c r="G353" s="54" t="s">
        <v>441</v>
      </c>
      <c r="H353" s="54"/>
      <c r="I353" s="54"/>
      <c r="J353" s="44" t="s">
        <v>29</v>
      </c>
      <c r="K353" s="44"/>
      <c r="L353" s="44" t="s">
        <v>29</v>
      </c>
      <c r="M353" s="44"/>
      <c r="N353" s="44"/>
      <c r="O353" s="44" t="s">
        <v>29</v>
      </c>
      <c r="P353" s="44" t="s">
        <v>29</v>
      </c>
      <c r="Q353" s="44"/>
      <c r="R353" s="44"/>
      <c r="S353" s="44" t="s">
        <v>29</v>
      </c>
      <c r="T353" s="44"/>
      <c r="U353" s="44"/>
      <c r="V353" s="44"/>
      <c r="W353" s="44"/>
      <c r="X353" s="44"/>
      <c r="Y353" s="44"/>
      <c r="Z353" s="44"/>
      <c r="AA353" s="44" t="s">
        <v>29</v>
      </c>
      <c r="AB353" s="43"/>
      <c r="AC353" s="43"/>
    </row>
    <row r="354" spans="2:29" s="37" customFormat="1" ht="29" x14ac:dyDescent="0.35">
      <c r="B354" s="52">
        <v>363</v>
      </c>
      <c r="C354" s="54" t="str">
        <f>_xlfn.XLOOKUP(Kravtabell[[#This Row],[3 Siffer]],Bygningsdeler[Kombinert 3],Bygningsdeler[Kombinert 1],"",0,1)</f>
        <v>2 BYGNING</v>
      </c>
      <c r="D354" s="54" t="str">
        <f>_xlfn.XLOOKUP(Kravtabell[[#This Row],[3 Siffer]],Bygningsdeler[Kombinert 3],Bygningsdeler[Kombinert 2],"",0,1)</f>
        <v>24 Innervegger</v>
      </c>
      <c r="E354" s="112" t="str">
        <f>_xlfn.XLOOKUP(Kravtabell[[#This Row],[3 sifret kode (for inntasting)
Slår opp bygningsdel]],Bygningsdeler[Siffer 3],Bygningsdeler[Kombinert 3],"FEIL",0,1)</f>
        <v>244 Vinduer, dører, foldevegger</v>
      </c>
      <c r="F354" s="114">
        <v>244</v>
      </c>
      <c r="G354" s="54" t="s">
        <v>442</v>
      </c>
      <c r="H354" s="54"/>
      <c r="I354" s="54"/>
      <c r="J354" s="44" t="s">
        <v>29</v>
      </c>
      <c r="K354" s="44"/>
      <c r="L354" s="44" t="s">
        <v>29</v>
      </c>
      <c r="M354" s="44"/>
      <c r="N354" s="44"/>
      <c r="O354" s="44" t="s">
        <v>29</v>
      </c>
      <c r="P354" s="44" t="s">
        <v>29</v>
      </c>
      <c r="Q354" s="44"/>
      <c r="R354" s="44"/>
      <c r="S354" s="44"/>
      <c r="T354" s="44"/>
      <c r="U354" s="44"/>
      <c r="V354" s="44"/>
      <c r="W354" s="44"/>
      <c r="X354" s="44"/>
      <c r="Y354" s="44"/>
      <c r="Z354" s="44"/>
      <c r="AA354" s="44" t="s">
        <v>29</v>
      </c>
      <c r="AB354" s="43"/>
      <c r="AC354" s="43"/>
    </row>
    <row r="355" spans="2:29" s="37" customFormat="1" ht="29" x14ac:dyDescent="0.35">
      <c r="B355" s="52">
        <v>364</v>
      </c>
      <c r="C355" s="54" t="str">
        <f>_xlfn.XLOOKUP(Kravtabell[[#This Row],[3 Siffer]],Bygningsdeler[Kombinert 3],Bygningsdeler[Kombinert 1],"",0,1)</f>
        <v>2 BYGNING</v>
      </c>
      <c r="D355" s="54" t="str">
        <f>_xlfn.XLOOKUP(Kravtabell[[#This Row],[3 Siffer]],Bygningsdeler[Kombinert 3],Bygningsdeler[Kombinert 2],"",0,1)</f>
        <v>24 Innervegger</v>
      </c>
      <c r="E355" s="112" t="str">
        <f>_xlfn.XLOOKUP(Kravtabell[[#This Row],[3 sifret kode (for inntasting)
Slår opp bygningsdel]],Bygningsdeler[Siffer 3],Bygningsdeler[Kombinert 3],"FEIL",0,1)</f>
        <v>244 Vinduer, dører, foldevegger</v>
      </c>
      <c r="F355" s="114">
        <v>244</v>
      </c>
      <c r="G355" s="54" t="s">
        <v>443</v>
      </c>
      <c r="H355" s="54"/>
      <c r="I355" s="54"/>
      <c r="J355" s="44" t="s">
        <v>29</v>
      </c>
      <c r="K355" s="44"/>
      <c r="L355" s="44"/>
      <c r="M355" s="44"/>
      <c r="N355" s="44"/>
      <c r="O355" s="44"/>
      <c r="P355" s="44" t="s">
        <v>29</v>
      </c>
      <c r="Q355" s="44"/>
      <c r="R355" s="44"/>
      <c r="S355" s="44"/>
      <c r="T355" s="44"/>
      <c r="U355" s="44"/>
      <c r="V355" s="44"/>
      <c r="W355" s="44"/>
      <c r="X355" s="44"/>
      <c r="Y355" s="44"/>
      <c r="Z355" s="44"/>
      <c r="AA355" s="44" t="s">
        <v>29</v>
      </c>
      <c r="AB355" s="43"/>
      <c r="AC355" s="43"/>
    </row>
    <row r="356" spans="2:29" s="37" customFormat="1" ht="29" x14ac:dyDescent="0.35">
      <c r="B356" s="52">
        <v>365</v>
      </c>
      <c r="C356" s="54" t="str">
        <f>_xlfn.XLOOKUP(Kravtabell[[#This Row],[3 Siffer]],Bygningsdeler[Kombinert 3],Bygningsdeler[Kombinert 1],"",0,1)</f>
        <v>2 BYGNING</v>
      </c>
      <c r="D356" s="54" t="str">
        <f>_xlfn.XLOOKUP(Kravtabell[[#This Row],[3 Siffer]],Bygningsdeler[Kombinert 3],Bygningsdeler[Kombinert 2],"",0,1)</f>
        <v>24 Innervegger</v>
      </c>
      <c r="E356" s="112" t="str">
        <f>_xlfn.XLOOKUP(Kravtabell[[#This Row],[3 sifret kode (for inntasting)
Slår opp bygningsdel]],Bygningsdeler[Siffer 3],Bygningsdeler[Kombinert 3],"FEIL",0,1)</f>
        <v>244 Vinduer, dører, foldevegger</v>
      </c>
      <c r="F356" s="114">
        <v>244</v>
      </c>
      <c r="G356" s="54" t="s">
        <v>444</v>
      </c>
      <c r="H356" s="54"/>
      <c r="I356" s="54"/>
      <c r="J356" s="44" t="s">
        <v>29</v>
      </c>
      <c r="K356" s="44"/>
      <c r="L356" s="44"/>
      <c r="M356" s="44"/>
      <c r="N356" s="44"/>
      <c r="O356" s="44"/>
      <c r="P356" s="44" t="s">
        <v>29</v>
      </c>
      <c r="Q356" s="44"/>
      <c r="R356" s="44"/>
      <c r="S356" s="44"/>
      <c r="T356" s="44"/>
      <c r="U356" s="44"/>
      <c r="V356" s="44"/>
      <c r="W356" s="44"/>
      <c r="X356" s="44"/>
      <c r="Y356" s="44"/>
      <c r="Z356" s="44"/>
      <c r="AA356" s="44" t="s">
        <v>29</v>
      </c>
      <c r="AB356" s="43"/>
      <c r="AC356" s="43"/>
    </row>
    <row r="357" spans="2:29" s="37" customFormat="1" ht="29" x14ac:dyDescent="0.35">
      <c r="B357" s="52">
        <v>366</v>
      </c>
      <c r="C357" s="54" t="str">
        <f>_xlfn.XLOOKUP(Kravtabell[[#This Row],[3 Siffer]],Bygningsdeler[Kombinert 3],Bygningsdeler[Kombinert 1],"",0,1)</f>
        <v>2 BYGNING</v>
      </c>
      <c r="D357" s="54" t="str">
        <f>_xlfn.XLOOKUP(Kravtabell[[#This Row],[3 Siffer]],Bygningsdeler[Kombinert 3],Bygningsdeler[Kombinert 2],"",0,1)</f>
        <v>24 Innervegger</v>
      </c>
      <c r="E357" s="112" t="str">
        <f>_xlfn.XLOOKUP(Kravtabell[[#This Row],[3 sifret kode (for inntasting)
Slår opp bygningsdel]],Bygningsdeler[Siffer 3],Bygningsdeler[Kombinert 3],"FEIL",0,1)</f>
        <v>244 Vinduer, dører, foldevegger</v>
      </c>
      <c r="F357" s="114">
        <v>244</v>
      </c>
      <c r="G357" s="54" t="s">
        <v>445</v>
      </c>
      <c r="H357" s="54"/>
      <c r="I357" s="54"/>
      <c r="J357" s="44" t="s">
        <v>29</v>
      </c>
      <c r="K357" s="44"/>
      <c r="L357" s="44"/>
      <c r="M357" s="44"/>
      <c r="N357" s="44"/>
      <c r="O357" s="44"/>
      <c r="P357" s="44" t="s">
        <v>29</v>
      </c>
      <c r="Q357" s="44"/>
      <c r="R357" s="44"/>
      <c r="S357" s="44"/>
      <c r="T357" s="44"/>
      <c r="U357" s="44"/>
      <c r="V357" s="44"/>
      <c r="W357" s="44"/>
      <c r="X357" s="44"/>
      <c r="Y357" s="44"/>
      <c r="Z357" s="44"/>
      <c r="AA357" s="44" t="s">
        <v>29</v>
      </c>
      <c r="AB357" s="43"/>
      <c r="AC357" s="43"/>
    </row>
    <row r="358" spans="2:29" s="37" customFormat="1" ht="29" x14ac:dyDescent="0.35">
      <c r="B358" s="52">
        <v>367</v>
      </c>
      <c r="C358" s="54" t="str">
        <f>_xlfn.XLOOKUP(Kravtabell[[#This Row],[3 Siffer]],Bygningsdeler[Kombinert 3],Bygningsdeler[Kombinert 1],"",0,1)</f>
        <v>2 BYGNING</v>
      </c>
      <c r="D358" s="54" t="str">
        <f>_xlfn.XLOOKUP(Kravtabell[[#This Row],[3 Siffer]],Bygningsdeler[Kombinert 3],Bygningsdeler[Kombinert 2],"",0,1)</f>
        <v>24 Innervegger</v>
      </c>
      <c r="E358" s="112" t="str">
        <f>_xlfn.XLOOKUP(Kravtabell[[#This Row],[3 sifret kode (for inntasting)
Slår opp bygningsdel]],Bygningsdeler[Siffer 3],Bygningsdeler[Kombinert 3],"FEIL",0,1)</f>
        <v>244 Vinduer, dører, foldevegger</v>
      </c>
      <c r="F358" s="114">
        <v>244</v>
      </c>
      <c r="G358" s="54" t="s">
        <v>446</v>
      </c>
      <c r="H358" s="54"/>
      <c r="I358" s="54"/>
      <c r="J358" s="44" t="s">
        <v>29</v>
      </c>
      <c r="K358" s="44"/>
      <c r="L358" s="44"/>
      <c r="M358" s="44"/>
      <c r="N358" s="44"/>
      <c r="O358" s="44"/>
      <c r="P358" s="44" t="s">
        <v>29</v>
      </c>
      <c r="Q358" s="44"/>
      <c r="R358" s="44"/>
      <c r="S358" s="44"/>
      <c r="T358" s="44"/>
      <c r="U358" s="44"/>
      <c r="V358" s="44"/>
      <c r="W358" s="44"/>
      <c r="X358" s="44"/>
      <c r="Y358" s="44"/>
      <c r="Z358" s="44"/>
      <c r="AA358" s="44" t="s">
        <v>29</v>
      </c>
      <c r="AB358" s="43"/>
      <c r="AC358" s="43"/>
    </row>
    <row r="359" spans="2:29" s="37" customFormat="1" ht="29" x14ac:dyDescent="0.35">
      <c r="B359" s="52">
        <v>368</v>
      </c>
      <c r="C359" s="54" t="str">
        <f>_xlfn.XLOOKUP(Kravtabell[[#This Row],[3 Siffer]],Bygningsdeler[Kombinert 3],Bygningsdeler[Kombinert 1],"",0,1)</f>
        <v>2 BYGNING</v>
      </c>
      <c r="D359" s="54" t="str">
        <f>_xlfn.XLOOKUP(Kravtabell[[#This Row],[3 Siffer]],Bygningsdeler[Kombinert 3],Bygningsdeler[Kombinert 2],"",0,1)</f>
        <v>24 Innervegger</v>
      </c>
      <c r="E359" s="112" t="str">
        <f>_xlfn.XLOOKUP(Kravtabell[[#This Row],[3 sifret kode (for inntasting)
Slår opp bygningsdel]],Bygningsdeler[Siffer 3],Bygningsdeler[Kombinert 3],"FEIL",0,1)</f>
        <v>244 Vinduer, dører, foldevegger</v>
      </c>
      <c r="F359" s="114">
        <v>244</v>
      </c>
      <c r="G359" s="54" t="s">
        <v>447</v>
      </c>
      <c r="H359" s="54"/>
      <c r="I359" s="54"/>
      <c r="J359" s="44" t="s">
        <v>29</v>
      </c>
      <c r="K359" s="44"/>
      <c r="L359" s="44"/>
      <c r="M359" s="44"/>
      <c r="N359" s="44"/>
      <c r="O359" s="44" t="s">
        <v>29</v>
      </c>
      <c r="P359" s="44" t="s">
        <v>29</v>
      </c>
      <c r="Q359" s="44"/>
      <c r="R359" s="44"/>
      <c r="S359" s="44"/>
      <c r="T359" s="44"/>
      <c r="U359" s="44"/>
      <c r="V359" s="44"/>
      <c r="W359" s="44"/>
      <c r="X359" s="44"/>
      <c r="Y359" s="44"/>
      <c r="Z359" s="44"/>
      <c r="AA359" s="44" t="s">
        <v>29</v>
      </c>
      <c r="AB359" s="43"/>
      <c r="AC359" s="43"/>
    </row>
    <row r="360" spans="2:29" s="37" customFormat="1" ht="29" x14ac:dyDescent="0.35">
      <c r="B360" s="52">
        <v>369</v>
      </c>
      <c r="C360" s="54" t="str">
        <f>_xlfn.XLOOKUP(Kravtabell[[#This Row],[3 Siffer]],Bygningsdeler[Kombinert 3],Bygningsdeler[Kombinert 1],"",0,1)</f>
        <v>2 BYGNING</v>
      </c>
      <c r="D360" s="54" t="str">
        <f>_xlfn.XLOOKUP(Kravtabell[[#This Row],[3 Siffer]],Bygningsdeler[Kombinert 3],Bygningsdeler[Kombinert 2],"",0,1)</f>
        <v>24 Innervegger</v>
      </c>
      <c r="E360" s="112" t="str">
        <f>_xlfn.XLOOKUP(Kravtabell[[#This Row],[3 sifret kode (for inntasting)
Slår opp bygningsdel]],Bygningsdeler[Siffer 3],Bygningsdeler[Kombinert 3],"FEIL",0,1)</f>
        <v>244 Vinduer, dører, foldevegger</v>
      </c>
      <c r="F360" s="114">
        <v>244</v>
      </c>
      <c r="G360" s="54" t="s">
        <v>448</v>
      </c>
      <c r="H360" s="54"/>
      <c r="I360" s="54"/>
      <c r="J360" s="44" t="s">
        <v>29</v>
      </c>
      <c r="K360" s="44"/>
      <c r="L360" s="44"/>
      <c r="M360" s="44"/>
      <c r="N360" s="44"/>
      <c r="O360" s="44" t="s">
        <v>29</v>
      </c>
      <c r="P360" s="44" t="s">
        <v>29</v>
      </c>
      <c r="Q360" s="44"/>
      <c r="R360" s="44"/>
      <c r="S360" s="44"/>
      <c r="T360" s="44"/>
      <c r="U360" s="44"/>
      <c r="V360" s="44"/>
      <c r="W360" s="44"/>
      <c r="X360" s="44"/>
      <c r="Y360" s="44"/>
      <c r="Z360" s="44"/>
      <c r="AA360" s="44" t="s">
        <v>29</v>
      </c>
      <c r="AB360" s="43"/>
      <c r="AC360" s="43"/>
    </row>
    <row r="361" spans="2:29" s="37" customFormat="1" ht="29" x14ac:dyDescent="0.35">
      <c r="B361" s="52">
        <v>370</v>
      </c>
      <c r="C361" s="54" t="str">
        <f>_xlfn.XLOOKUP(Kravtabell[[#This Row],[3 Siffer]],Bygningsdeler[Kombinert 3],Bygningsdeler[Kombinert 1],"",0,1)</f>
        <v>2 BYGNING</v>
      </c>
      <c r="D361" s="54" t="str">
        <f>_xlfn.XLOOKUP(Kravtabell[[#This Row],[3 Siffer]],Bygningsdeler[Kombinert 3],Bygningsdeler[Kombinert 2],"",0,1)</f>
        <v>24 Innervegger</v>
      </c>
      <c r="E361" s="112" t="str">
        <f>_xlfn.XLOOKUP(Kravtabell[[#This Row],[3 sifret kode (for inntasting)
Slår opp bygningsdel]],Bygningsdeler[Siffer 3],Bygningsdeler[Kombinert 3],"FEIL",0,1)</f>
        <v>244 Vinduer, dører, foldevegger</v>
      </c>
      <c r="F361" s="114">
        <v>244</v>
      </c>
      <c r="G361" s="54" t="s">
        <v>449</v>
      </c>
      <c r="H361" s="54"/>
      <c r="I361" s="54"/>
      <c r="J361" s="44" t="s">
        <v>29</v>
      </c>
      <c r="K361" s="44"/>
      <c r="L361" s="44"/>
      <c r="M361" s="44"/>
      <c r="N361" s="44"/>
      <c r="O361" s="44" t="s">
        <v>29</v>
      </c>
      <c r="P361" s="44" t="s">
        <v>29</v>
      </c>
      <c r="Q361" s="44"/>
      <c r="R361" s="44"/>
      <c r="S361" s="44"/>
      <c r="T361" s="44"/>
      <c r="U361" s="44"/>
      <c r="V361" s="44"/>
      <c r="W361" s="44"/>
      <c r="X361" s="44"/>
      <c r="Y361" s="44"/>
      <c r="Z361" s="44"/>
      <c r="AA361" s="44" t="s">
        <v>29</v>
      </c>
      <c r="AB361" s="43"/>
      <c r="AC361" s="43"/>
    </row>
    <row r="362" spans="2:29" s="37" customFormat="1" ht="116" x14ac:dyDescent="0.35">
      <c r="B362" s="52">
        <v>371</v>
      </c>
      <c r="C362" s="54" t="str">
        <f>_xlfn.XLOOKUP(Kravtabell[[#This Row],[3 Siffer]],Bygningsdeler[Kombinert 3],Bygningsdeler[Kombinert 1],"",0,1)</f>
        <v>2 BYGNING</v>
      </c>
      <c r="D362" s="54" t="str">
        <f>_xlfn.XLOOKUP(Kravtabell[[#This Row],[3 Siffer]],Bygningsdeler[Kombinert 3],Bygningsdeler[Kombinert 2],"",0,1)</f>
        <v>24 Innervegger</v>
      </c>
      <c r="E362" s="112" t="str">
        <f>_xlfn.XLOOKUP(Kravtabell[[#This Row],[3 sifret kode (for inntasting)
Slår opp bygningsdel]],Bygningsdeler[Siffer 3],Bygningsdeler[Kombinert 3],"FEIL",0,1)</f>
        <v>244 Vinduer, dører, foldevegger</v>
      </c>
      <c r="F362" s="114">
        <v>244</v>
      </c>
      <c r="G362" s="54" t="s">
        <v>450</v>
      </c>
      <c r="H362" s="54"/>
      <c r="I362" s="54" t="s">
        <v>451</v>
      </c>
      <c r="J362" s="44" t="s">
        <v>29</v>
      </c>
      <c r="K362" s="44"/>
      <c r="L362" s="44" t="s">
        <v>29</v>
      </c>
      <c r="M362" s="44"/>
      <c r="N362" s="44"/>
      <c r="O362" s="44" t="s">
        <v>29</v>
      </c>
      <c r="P362" s="44" t="s">
        <v>29</v>
      </c>
      <c r="Q362" s="44"/>
      <c r="R362" s="44"/>
      <c r="S362" s="44" t="s">
        <v>29</v>
      </c>
      <c r="T362" s="44"/>
      <c r="U362" s="44"/>
      <c r="V362" s="44"/>
      <c r="W362" s="44"/>
      <c r="X362" s="44"/>
      <c r="Y362" s="44"/>
      <c r="Z362" s="44"/>
      <c r="AA362" s="44" t="s">
        <v>29</v>
      </c>
      <c r="AB362" s="43"/>
      <c r="AC362" s="43"/>
    </row>
    <row r="363" spans="2:29" s="37" customFormat="1" ht="29" x14ac:dyDescent="0.35">
      <c r="B363" s="52">
        <v>372</v>
      </c>
      <c r="C363" s="54" t="str">
        <f>_xlfn.XLOOKUP(Kravtabell[[#This Row],[3 Siffer]],Bygningsdeler[Kombinert 3],Bygningsdeler[Kombinert 1],"",0,1)</f>
        <v>2 BYGNING</v>
      </c>
      <c r="D363" s="54" t="str">
        <f>_xlfn.XLOOKUP(Kravtabell[[#This Row],[3 Siffer]],Bygningsdeler[Kombinert 3],Bygningsdeler[Kombinert 2],"",0,1)</f>
        <v>24 Innervegger</v>
      </c>
      <c r="E363" s="112" t="str">
        <f>_xlfn.XLOOKUP(Kravtabell[[#This Row],[3 sifret kode (for inntasting)
Slår opp bygningsdel]],Bygningsdeler[Siffer 3],Bygningsdeler[Kombinert 3],"FEIL",0,1)</f>
        <v>244 Vinduer, dører, foldevegger</v>
      </c>
      <c r="F363" s="114">
        <v>244</v>
      </c>
      <c r="G363" s="54" t="s">
        <v>452</v>
      </c>
      <c r="H363" s="54"/>
      <c r="I363" s="54"/>
      <c r="J363" s="44" t="s">
        <v>29</v>
      </c>
      <c r="K363" s="44"/>
      <c r="L363" s="44" t="s">
        <v>29</v>
      </c>
      <c r="M363" s="44"/>
      <c r="N363" s="44"/>
      <c r="O363" s="44" t="s">
        <v>29</v>
      </c>
      <c r="P363" s="44" t="s">
        <v>29</v>
      </c>
      <c r="Q363" s="44"/>
      <c r="R363" s="44"/>
      <c r="S363" s="44" t="s">
        <v>29</v>
      </c>
      <c r="T363" s="44"/>
      <c r="U363" s="44"/>
      <c r="V363" s="44"/>
      <c r="W363" s="44"/>
      <c r="X363" s="44"/>
      <c r="Y363" s="44"/>
      <c r="Z363" s="44"/>
      <c r="AA363" s="44" t="s">
        <v>29</v>
      </c>
      <c r="AB363" s="43"/>
      <c r="AC363" s="43"/>
    </row>
    <row r="364" spans="2:29" s="37" customFormat="1" ht="29" x14ac:dyDescent="0.35">
      <c r="B364" s="52">
        <v>373</v>
      </c>
      <c r="C364" s="54" t="str">
        <f>_xlfn.XLOOKUP(Kravtabell[[#This Row],[3 Siffer]],Bygningsdeler[Kombinert 3],Bygningsdeler[Kombinert 1],"",0,1)</f>
        <v>2 BYGNING</v>
      </c>
      <c r="D364" s="54" t="str">
        <f>_xlfn.XLOOKUP(Kravtabell[[#This Row],[3 Siffer]],Bygningsdeler[Kombinert 3],Bygningsdeler[Kombinert 2],"",0,1)</f>
        <v>24 Innervegger</v>
      </c>
      <c r="E364" s="112" t="str">
        <f>_xlfn.XLOOKUP(Kravtabell[[#This Row],[3 sifret kode (for inntasting)
Slår opp bygningsdel]],Bygningsdeler[Siffer 3],Bygningsdeler[Kombinert 3],"FEIL",0,1)</f>
        <v>244 Vinduer, dører, foldevegger</v>
      </c>
      <c r="F364" s="114">
        <v>244</v>
      </c>
      <c r="G364" s="54" t="s">
        <v>453</v>
      </c>
      <c r="H364" s="54"/>
      <c r="I364" s="54"/>
      <c r="J364" s="44" t="s">
        <v>29</v>
      </c>
      <c r="K364" s="44"/>
      <c r="L364" s="44" t="s">
        <v>29</v>
      </c>
      <c r="M364" s="44"/>
      <c r="N364" s="44"/>
      <c r="O364" s="44" t="s">
        <v>29</v>
      </c>
      <c r="P364" s="44" t="s">
        <v>29</v>
      </c>
      <c r="Q364" s="44"/>
      <c r="R364" s="44"/>
      <c r="S364" s="44" t="s">
        <v>29</v>
      </c>
      <c r="T364" s="44"/>
      <c r="U364" s="44"/>
      <c r="V364" s="44"/>
      <c r="W364" s="44"/>
      <c r="X364" s="44"/>
      <c r="Y364" s="44"/>
      <c r="Z364" s="44"/>
      <c r="AA364" s="44" t="s">
        <v>29</v>
      </c>
      <c r="AB364" s="43"/>
      <c r="AC364" s="43"/>
    </row>
    <row r="365" spans="2:29" s="37" customFormat="1" ht="29" x14ac:dyDescent="0.35">
      <c r="B365" s="52">
        <v>374</v>
      </c>
      <c r="C365" s="54" t="str">
        <f>_xlfn.XLOOKUP(Kravtabell[[#This Row],[3 Siffer]],Bygningsdeler[Kombinert 3],Bygningsdeler[Kombinert 1],"",0,1)</f>
        <v>2 BYGNING</v>
      </c>
      <c r="D365" s="54" t="str">
        <f>_xlfn.XLOOKUP(Kravtabell[[#This Row],[3 Siffer]],Bygningsdeler[Kombinert 3],Bygningsdeler[Kombinert 2],"",0,1)</f>
        <v>24 Innervegger</v>
      </c>
      <c r="E365" s="112" t="str">
        <f>_xlfn.XLOOKUP(Kravtabell[[#This Row],[3 sifret kode (for inntasting)
Slår opp bygningsdel]],Bygningsdeler[Siffer 3],Bygningsdeler[Kombinert 3],"FEIL",0,1)</f>
        <v>244 Vinduer, dører, foldevegger</v>
      </c>
      <c r="F365" s="114">
        <v>244</v>
      </c>
      <c r="G365" s="54" t="s">
        <v>454</v>
      </c>
      <c r="H365" s="54"/>
      <c r="I365" s="54"/>
      <c r="J365" s="44" t="s">
        <v>29</v>
      </c>
      <c r="K365" s="44"/>
      <c r="L365" s="44"/>
      <c r="M365" s="44"/>
      <c r="N365" s="44"/>
      <c r="O365" s="44"/>
      <c r="P365" s="44" t="s">
        <v>29</v>
      </c>
      <c r="Q365" s="44"/>
      <c r="R365" s="44"/>
      <c r="S365" s="44"/>
      <c r="T365" s="44"/>
      <c r="U365" s="44"/>
      <c r="V365" s="44"/>
      <c r="W365" s="44"/>
      <c r="X365" s="44"/>
      <c r="Y365" s="44"/>
      <c r="Z365" s="44"/>
      <c r="AA365" s="44" t="s">
        <v>29</v>
      </c>
      <c r="AB365" s="43"/>
      <c r="AC365" s="43"/>
    </row>
    <row r="366" spans="2:29" s="37" customFormat="1" ht="116" x14ac:dyDescent="0.35">
      <c r="B366" s="52">
        <v>375</v>
      </c>
      <c r="C366" s="54" t="str">
        <f>_xlfn.XLOOKUP(Kravtabell[[#This Row],[3 Siffer]],Bygningsdeler[Kombinert 3],Bygningsdeler[Kombinert 1],"",0,1)</f>
        <v>2 BYGNING</v>
      </c>
      <c r="D366" s="54" t="str">
        <f>_xlfn.XLOOKUP(Kravtabell[[#This Row],[3 Siffer]],Bygningsdeler[Kombinert 3],Bygningsdeler[Kombinert 2],"",0,1)</f>
        <v>24 Innervegger</v>
      </c>
      <c r="E366" s="112" t="str">
        <f>_xlfn.XLOOKUP(Kravtabell[[#This Row],[3 sifret kode (for inntasting)
Slår opp bygningsdel]],Bygningsdeler[Siffer 3],Bygningsdeler[Kombinert 3],"FEIL",0,1)</f>
        <v>244 Vinduer, dører, foldevegger</v>
      </c>
      <c r="F366" s="114">
        <v>244</v>
      </c>
      <c r="G366" s="54" t="s">
        <v>455</v>
      </c>
      <c r="H366" s="54"/>
      <c r="I366" s="54" t="s">
        <v>456</v>
      </c>
      <c r="J366" s="44" t="s">
        <v>29</v>
      </c>
      <c r="K366" s="44"/>
      <c r="L366" s="44"/>
      <c r="M366" s="44"/>
      <c r="N366" s="44"/>
      <c r="O366" s="44"/>
      <c r="P366" s="44" t="s">
        <v>29</v>
      </c>
      <c r="Q366" s="44"/>
      <c r="R366" s="44"/>
      <c r="S366" s="44"/>
      <c r="T366" s="44"/>
      <c r="U366" s="44"/>
      <c r="V366" s="44"/>
      <c r="W366" s="44"/>
      <c r="X366" s="44"/>
      <c r="Y366" s="44"/>
      <c r="Z366" s="44"/>
      <c r="AA366" s="44" t="s">
        <v>29</v>
      </c>
      <c r="AB366" s="43"/>
      <c r="AC366" s="43"/>
    </row>
    <row r="367" spans="2:29" s="37" customFormat="1" ht="29" x14ac:dyDescent="0.35">
      <c r="B367" s="52">
        <v>376</v>
      </c>
      <c r="C367" s="54" t="str">
        <f>_xlfn.XLOOKUP(Kravtabell[[#This Row],[3 Siffer]],Bygningsdeler[Kombinert 3],Bygningsdeler[Kombinert 1],"",0,1)</f>
        <v>2 BYGNING</v>
      </c>
      <c r="D367" s="54" t="str">
        <f>_xlfn.XLOOKUP(Kravtabell[[#This Row],[3 Siffer]],Bygningsdeler[Kombinert 3],Bygningsdeler[Kombinert 2],"",0,1)</f>
        <v>24 Innervegger</v>
      </c>
      <c r="E367" s="112" t="str">
        <f>_xlfn.XLOOKUP(Kravtabell[[#This Row],[3 sifret kode (for inntasting)
Slår opp bygningsdel]],Bygningsdeler[Siffer 3],Bygningsdeler[Kombinert 3],"FEIL",0,1)</f>
        <v>244 Vinduer, dører, foldevegger</v>
      </c>
      <c r="F367" s="114">
        <v>244</v>
      </c>
      <c r="G367" s="54" t="s">
        <v>457</v>
      </c>
      <c r="H367" s="54"/>
      <c r="I367" s="54"/>
      <c r="J367" s="44" t="s">
        <v>29</v>
      </c>
      <c r="K367" s="44"/>
      <c r="L367" s="44"/>
      <c r="M367" s="44"/>
      <c r="N367" s="44"/>
      <c r="O367" s="44"/>
      <c r="P367" s="44" t="s">
        <v>29</v>
      </c>
      <c r="Q367" s="44"/>
      <c r="R367" s="44"/>
      <c r="S367" s="44"/>
      <c r="T367" s="44"/>
      <c r="U367" s="44"/>
      <c r="V367" s="44"/>
      <c r="W367" s="44"/>
      <c r="X367" s="44"/>
      <c r="Y367" s="44"/>
      <c r="Z367" s="44"/>
      <c r="AA367" s="44" t="s">
        <v>29</v>
      </c>
      <c r="AB367" s="43"/>
      <c r="AC367" s="43"/>
    </row>
    <row r="368" spans="2:29" s="37" customFormat="1" ht="29" x14ac:dyDescent="0.35">
      <c r="B368" s="52">
        <v>377</v>
      </c>
      <c r="C368" s="54" t="str">
        <f>_xlfn.XLOOKUP(Kravtabell[[#This Row],[3 Siffer]],Bygningsdeler[Kombinert 3],Bygningsdeler[Kombinert 1],"",0,1)</f>
        <v>2 BYGNING</v>
      </c>
      <c r="D368" s="54" t="str">
        <f>_xlfn.XLOOKUP(Kravtabell[[#This Row],[3 Siffer]],Bygningsdeler[Kombinert 3],Bygningsdeler[Kombinert 2],"",0,1)</f>
        <v>24 Innervegger</v>
      </c>
      <c r="E368" s="112" t="str">
        <f>_xlfn.XLOOKUP(Kravtabell[[#This Row],[3 sifret kode (for inntasting)
Slår opp bygningsdel]],Bygningsdeler[Siffer 3],Bygningsdeler[Kombinert 3],"FEIL",0,1)</f>
        <v>244 Vinduer, dører, foldevegger</v>
      </c>
      <c r="F368" s="114">
        <v>244</v>
      </c>
      <c r="G368" s="54" t="s">
        <v>458</v>
      </c>
      <c r="H368" s="54"/>
      <c r="I368" s="54"/>
      <c r="J368" s="44" t="s">
        <v>29</v>
      </c>
      <c r="K368" s="44"/>
      <c r="L368" s="44"/>
      <c r="M368" s="44"/>
      <c r="N368" s="44"/>
      <c r="O368" s="44"/>
      <c r="P368" s="44" t="s">
        <v>29</v>
      </c>
      <c r="Q368" s="44"/>
      <c r="R368" s="44"/>
      <c r="S368" s="44"/>
      <c r="T368" s="44"/>
      <c r="U368" s="44"/>
      <c r="V368" s="44"/>
      <c r="W368" s="44"/>
      <c r="X368" s="44"/>
      <c r="Y368" s="44"/>
      <c r="Z368" s="44"/>
      <c r="AA368" s="44" t="s">
        <v>29</v>
      </c>
      <c r="AB368" s="43"/>
      <c r="AC368" s="43"/>
    </row>
    <row r="369" spans="2:29" s="37" customFormat="1" ht="58" x14ac:dyDescent="0.35">
      <c r="B369" s="52">
        <v>378</v>
      </c>
      <c r="C369" s="54" t="str">
        <f>_xlfn.XLOOKUP(Kravtabell[[#This Row],[3 Siffer]],Bygningsdeler[Kombinert 3],Bygningsdeler[Kombinert 1],"",0,1)</f>
        <v>2 BYGNING</v>
      </c>
      <c r="D369" s="54" t="str">
        <f>_xlfn.XLOOKUP(Kravtabell[[#This Row],[3 Siffer]],Bygningsdeler[Kombinert 3],Bygningsdeler[Kombinert 2],"",0,1)</f>
        <v>24 Innervegger</v>
      </c>
      <c r="E369" s="112" t="str">
        <f>_xlfn.XLOOKUP(Kravtabell[[#This Row],[3 sifret kode (for inntasting)
Slår opp bygningsdel]],Bygningsdeler[Siffer 3],Bygningsdeler[Kombinert 3],"FEIL",0,1)</f>
        <v>244 Vinduer, dører, foldevegger</v>
      </c>
      <c r="F369" s="114">
        <v>244</v>
      </c>
      <c r="G369" s="54" t="s">
        <v>459</v>
      </c>
      <c r="H369" s="54"/>
      <c r="I369" s="54" t="s">
        <v>460</v>
      </c>
      <c r="J369" s="44" t="s">
        <v>29</v>
      </c>
      <c r="K369" s="44"/>
      <c r="L369" s="44"/>
      <c r="M369" s="44"/>
      <c r="N369" s="44"/>
      <c r="O369" s="44"/>
      <c r="P369" s="44" t="s">
        <v>29</v>
      </c>
      <c r="Q369" s="44"/>
      <c r="R369" s="44"/>
      <c r="S369" s="44" t="s">
        <v>29</v>
      </c>
      <c r="T369" s="44"/>
      <c r="U369" s="44"/>
      <c r="V369" s="44"/>
      <c r="W369" s="44"/>
      <c r="X369" s="44"/>
      <c r="Y369" s="44"/>
      <c r="Z369" s="44"/>
      <c r="AA369" s="44" t="s">
        <v>29</v>
      </c>
      <c r="AB369" s="43"/>
      <c r="AC369" s="43"/>
    </row>
    <row r="370" spans="2:29" s="37" customFormat="1" ht="29" x14ac:dyDescent="0.35">
      <c r="B370" s="52">
        <v>379</v>
      </c>
      <c r="C370" s="54" t="str">
        <f>_xlfn.XLOOKUP(Kravtabell[[#This Row],[3 Siffer]],Bygningsdeler[Kombinert 3],Bygningsdeler[Kombinert 1],"",0,1)</f>
        <v>2 BYGNING</v>
      </c>
      <c r="D370" s="54" t="str">
        <f>_xlfn.XLOOKUP(Kravtabell[[#This Row],[3 Siffer]],Bygningsdeler[Kombinert 3],Bygningsdeler[Kombinert 2],"",0,1)</f>
        <v>24 Innervegger</v>
      </c>
      <c r="E370" s="112" t="str">
        <f>_xlfn.XLOOKUP(Kravtabell[[#This Row],[3 sifret kode (for inntasting)
Slår opp bygningsdel]],Bygningsdeler[Siffer 3],Bygningsdeler[Kombinert 3],"FEIL",0,1)</f>
        <v>244 Vinduer, dører, foldevegger</v>
      </c>
      <c r="F370" s="114">
        <v>244</v>
      </c>
      <c r="G370" s="54" t="s">
        <v>461</v>
      </c>
      <c r="H370" s="54"/>
      <c r="I370" s="54"/>
      <c r="J370" s="44" t="s">
        <v>29</v>
      </c>
      <c r="K370" s="44"/>
      <c r="L370" s="44"/>
      <c r="M370" s="44"/>
      <c r="N370" s="44"/>
      <c r="O370" s="44"/>
      <c r="P370" s="44" t="s">
        <v>29</v>
      </c>
      <c r="Q370" s="44"/>
      <c r="R370" s="44"/>
      <c r="S370" s="44" t="s">
        <v>29</v>
      </c>
      <c r="T370" s="44"/>
      <c r="U370" s="44"/>
      <c r="V370" s="44"/>
      <c r="W370" s="44"/>
      <c r="X370" s="44"/>
      <c r="Y370" s="44"/>
      <c r="Z370" s="44"/>
      <c r="AA370" s="44" t="s">
        <v>29</v>
      </c>
      <c r="AB370" s="43"/>
      <c r="AC370" s="43"/>
    </row>
    <row r="371" spans="2:29" s="37" customFormat="1" ht="29" x14ac:dyDescent="0.35">
      <c r="B371" s="52">
        <v>380</v>
      </c>
      <c r="C371" s="54" t="str">
        <f>_xlfn.XLOOKUP(Kravtabell[[#This Row],[3 Siffer]],Bygningsdeler[Kombinert 3],Bygningsdeler[Kombinert 1],"",0,1)</f>
        <v>2 BYGNING</v>
      </c>
      <c r="D371" s="54" t="str">
        <f>_xlfn.XLOOKUP(Kravtabell[[#This Row],[3 Siffer]],Bygningsdeler[Kombinert 3],Bygningsdeler[Kombinert 2],"",0,1)</f>
        <v>24 Innervegger</v>
      </c>
      <c r="E371" s="112" t="str">
        <f>_xlfn.XLOOKUP(Kravtabell[[#This Row],[3 sifret kode (for inntasting)
Slår opp bygningsdel]],Bygningsdeler[Siffer 3],Bygningsdeler[Kombinert 3],"FEIL",0,1)</f>
        <v>244 Vinduer, dører, foldevegger</v>
      </c>
      <c r="F371" s="114">
        <v>244</v>
      </c>
      <c r="G371" s="54" t="s">
        <v>462</v>
      </c>
      <c r="H371" s="54"/>
      <c r="I371" s="54"/>
      <c r="J371" s="44" t="s">
        <v>29</v>
      </c>
      <c r="K371" s="44"/>
      <c r="L371" s="44"/>
      <c r="M371" s="44"/>
      <c r="N371" s="44"/>
      <c r="O371" s="44"/>
      <c r="P371" s="44" t="s">
        <v>29</v>
      </c>
      <c r="Q371" s="44"/>
      <c r="R371" s="44"/>
      <c r="S371" s="44"/>
      <c r="T371" s="44"/>
      <c r="U371" s="44"/>
      <c r="V371" s="44"/>
      <c r="W371" s="44"/>
      <c r="X371" s="44"/>
      <c r="Y371" s="44"/>
      <c r="Z371" s="44"/>
      <c r="AA371" s="44" t="s">
        <v>29</v>
      </c>
      <c r="AB371" s="43"/>
      <c r="AC371" s="43"/>
    </row>
    <row r="372" spans="2:29" s="37" customFormat="1" ht="29" x14ac:dyDescent="0.35">
      <c r="B372" s="52">
        <v>381</v>
      </c>
      <c r="C372" s="54" t="str">
        <f>_xlfn.XLOOKUP(Kravtabell[[#This Row],[3 Siffer]],Bygningsdeler[Kombinert 3],Bygningsdeler[Kombinert 1],"",0,1)</f>
        <v>2 BYGNING</v>
      </c>
      <c r="D372" s="54" t="str">
        <f>_xlfn.XLOOKUP(Kravtabell[[#This Row],[3 Siffer]],Bygningsdeler[Kombinert 3],Bygningsdeler[Kombinert 2],"",0,1)</f>
        <v>24 Innervegger</v>
      </c>
      <c r="E372" s="112" t="str">
        <f>_xlfn.XLOOKUP(Kravtabell[[#This Row],[3 sifret kode (for inntasting)
Slår opp bygningsdel]],Bygningsdeler[Siffer 3],Bygningsdeler[Kombinert 3],"FEIL",0,1)</f>
        <v>244 Vinduer, dører, foldevegger</v>
      </c>
      <c r="F372" s="114">
        <v>244</v>
      </c>
      <c r="G372" s="54" t="s">
        <v>463</v>
      </c>
      <c r="H372" s="54"/>
      <c r="I372" s="54"/>
      <c r="J372" s="44" t="s">
        <v>29</v>
      </c>
      <c r="K372" s="44"/>
      <c r="L372" s="44"/>
      <c r="M372" s="44"/>
      <c r="N372" s="44"/>
      <c r="O372" s="44"/>
      <c r="P372" s="44" t="s">
        <v>29</v>
      </c>
      <c r="Q372" s="44"/>
      <c r="R372" s="44"/>
      <c r="S372" s="44"/>
      <c r="T372" s="44"/>
      <c r="U372" s="44"/>
      <c r="V372" s="44"/>
      <c r="W372" s="44"/>
      <c r="X372" s="44"/>
      <c r="Y372" s="44"/>
      <c r="Z372" s="44"/>
      <c r="AA372" s="44" t="s">
        <v>29</v>
      </c>
      <c r="AB372" s="43"/>
      <c r="AC372" s="43"/>
    </row>
    <row r="373" spans="2:29" s="37" customFormat="1" ht="29" x14ac:dyDescent="0.35">
      <c r="B373" s="52">
        <v>382</v>
      </c>
      <c r="C373" s="54" t="str">
        <f>_xlfn.XLOOKUP(Kravtabell[[#This Row],[3 Siffer]],Bygningsdeler[Kombinert 3],Bygningsdeler[Kombinert 1],"",0,1)</f>
        <v>2 BYGNING</v>
      </c>
      <c r="D373" s="54" t="str">
        <f>_xlfn.XLOOKUP(Kravtabell[[#This Row],[3 Siffer]],Bygningsdeler[Kombinert 3],Bygningsdeler[Kombinert 2],"",0,1)</f>
        <v>24 Innervegger</v>
      </c>
      <c r="E373" s="112" t="str">
        <f>_xlfn.XLOOKUP(Kravtabell[[#This Row],[3 sifret kode (for inntasting)
Slår opp bygningsdel]],Bygningsdeler[Siffer 3],Bygningsdeler[Kombinert 3],"FEIL",0,1)</f>
        <v>244 Vinduer, dører, foldevegger</v>
      </c>
      <c r="F373" s="114">
        <v>244</v>
      </c>
      <c r="G373" s="54" t="s">
        <v>464</v>
      </c>
      <c r="H373" s="54"/>
      <c r="I373" s="54"/>
      <c r="J373" s="44" t="s">
        <v>29</v>
      </c>
      <c r="K373" s="44"/>
      <c r="L373" s="44"/>
      <c r="M373" s="44"/>
      <c r="N373" s="44"/>
      <c r="O373" s="44"/>
      <c r="P373" s="44" t="s">
        <v>29</v>
      </c>
      <c r="Q373" s="44"/>
      <c r="R373" s="44"/>
      <c r="S373" s="44" t="s">
        <v>29</v>
      </c>
      <c r="T373" s="44"/>
      <c r="U373" s="44"/>
      <c r="V373" s="44"/>
      <c r="W373" s="44"/>
      <c r="X373" s="44"/>
      <c r="Y373" s="44"/>
      <c r="Z373" s="44"/>
      <c r="AA373" s="44" t="s">
        <v>29</v>
      </c>
      <c r="AB373" s="43"/>
      <c r="AC373" s="43"/>
    </row>
    <row r="374" spans="2:29" s="37" customFormat="1" ht="29" x14ac:dyDescent="0.35">
      <c r="B374" s="52">
        <v>383</v>
      </c>
      <c r="C374" s="54" t="str">
        <f>_xlfn.XLOOKUP(Kravtabell[[#This Row],[3 Siffer]],Bygningsdeler[Kombinert 3],Bygningsdeler[Kombinert 1],"",0,1)</f>
        <v>2 BYGNING</v>
      </c>
      <c r="D374" s="54" t="str">
        <f>_xlfn.XLOOKUP(Kravtabell[[#This Row],[3 Siffer]],Bygningsdeler[Kombinert 3],Bygningsdeler[Kombinert 2],"",0,1)</f>
        <v>24 Innervegger</v>
      </c>
      <c r="E374" s="112" t="str">
        <f>_xlfn.XLOOKUP(Kravtabell[[#This Row],[3 sifret kode (for inntasting)
Slår opp bygningsdel]],Bygningsdeler[Siffer 3],Bygningsdeler[Kombinert 3],"FEIL",0,1)</f>
        <v>245 Skjørt</v>
      </c>
      <c r="F374" s="114">
        <v>245</v>
      </c>
      <c r="G374" s="54" t="s">
        <v>465</v>
      </c>
      <c r="H374" s="54"/>
      <c r="I374" s="54"/>
      <c r="J374" s="44" t="s">
        <v>29</v>
      </c>
      <c r="K374" s="44"/>
      <c r="L374" s="44"/>
      <c r="M374" s="44"/>
      <c r="N374" s="44"/>
      <c r="O374" s="44"/>
      <c r="P374" s="44"/>
      <c r="Q374" s="44"/>
      <c r="R374" s="44"/>
      <c r="S374" s="44"/>
      <c r="T374" s="44"/>
      <c r="U374" s="44"/>
      <c r="V374" s="44"/>
      <c r="W374" s="44"/>
      <c r="X374" s="44"/>
      <c r="Y374" s="44"/>
      <c r="Z374" s="44"/>
      <c r="AA374" s="44" t="s">
        <v>29</v>
      </c>
      <c r="AB374" s="43"/>
      <c r="AC374" s="43"/>
    </row>
    <row r="375" spans="2:29" s="37" customFormat="1" ht="29" x14ac:dyDescent="0.35">
      <c r="B375" s="52">
        <v>384</v>
      </c>
      <c r="C375" s="54" t="str">
        <f>_xlfn.XLOOKUP(Kravtabell[[#This Row],[3 Siffer]],Bygningsdeler[Kombinert 3],Bygningsdeler[Kombinert 1],"",0,1)</f>
        <v>2 BYGNING</v>
      </c>
      <c r="D375" s="54" t="str">
        <f>_xlfn.XLOOKUP(Kravtabell[[#This Row],[3 Siffer]],Bygningsdeler[Kombinert 3],Bygningsdeler[Kombinert 2],"",0,1)</f>
        <v>24 Innervegger</v>
      </c>
      <c r="E375" s="112" t="str">
        <f>_xlfn.XLOOKUP(Kravtabell[[#This Row],[3 sifret kode (for inntasting)
Slår opp bygningsdel]],Bygningsdeler[Siffer 3],Bygningsdeler[Kombinert 3],"FEIL",0,1)</f>
        <v>246 Kledning og overflate</v>
      </c>
      <c r="F375" s="114">
        <v>246</v>
      </c>
      <c r="G375" s="54" t="s">
        <v>466</v>
      </c>
      <c r="H375" s="54"/>
      <c r="I375" s="54"/>
      <c r="J375" s="44" t="s">
        <v>29</v>
      </c>
      <c r="K375" s="44"/>
      <c r="L375" s="44"/>
      <c r="M375" s="44"/>
      <c r="N375" s="44"/>
      <c r="O375" s="44"/>
      <c r="P375" s="44"/>
      <c r="Q375" s="44"/>
      <c r="R375" s="44"/>
      <c r="S375" s="44"/>
      <c r="T375" s="44"/>
      <c r="U375" s="44"/>
      <c r="V375" s="44"/>
      <c r="W375" s="44"/>
      <c r="X375" s="44"/>
      <c r="Y375" s="44"/>
      <c r="Z375" s="44"/>
      <c r="AA375" s="44" t="s">
        <v>29</v>
      </c>
      <c r="AB375" s="43"/>
      <c r="AC375" s="43"/>
    </row>
    <row r="376" spans="2:29" s="37" customFormat="1" ht="29" x14ac:dyDescent="0.35">
      <c r="B376" s="52">
        <v>385</v>
      </c>
      <c r="C376" s="54" t="str">
        <f>_xlfn.XLOOKUP(Kravtabell[[#This Row],[3 Siffer]],Bygningsdeler[Kombinert 3],Bygningsdeler[Kombinert 1],"",0,1)</f>
        <v>2 BYGNING</v>
      </c>
      <c r="D376" s="54" t="str">
        <f>_xlfn.XLOOKUP(Kravtabell[[#This Row],[3 Siffer]],Bygningsdeler[Kombinert 3],Bygningsdeler[Kombinert 2],"",0,1)</f>
        <v>24 Innervegger</v>
      </c>
      <c r="E376" s="112" t="str">
        <f>_xlfn.XLOOKUP(Kravtabell[[#This Row],[3 sifret kode (for inntasting)
Slår opp bygningsdel]],Bygningsdeler[Siffer 3],Bygningsdeler[Kombinert 3],"FEIL",0,1)</f>
        <v>246 Kledning og overflate</v>
      </c>
      <c r="F376" s="114">
        <v>246</v>
      </c>
      <c r="G376" s="54" t="s">
        <v>467</v>
      </c>
      <c r="H376" s="54"/>
      <c r="I376" s="54"/>
      <c r="J376" s="44" t="s">
        <v>29</v>
      </c>
      <c r="K376" s="44"/>
      <c r="L376" s="44"/>
      <c r="M376" s="44"/>
      <c r="N376" s="44"/>
      <c r="O376" s="44"/>
      <c r="P376" s="44"/>
      <c r="Q376" s="44"/>
      <c r="R376" s="44"/>
      <c r="S376" s="44"/>
      <c r="T376" s="44"/>
      <c r="U376" s="44"/>
      <c r="V376" s="44"/>
      <c r="W376" s="44"/>
      <c r="X376" s="44"/>
      <c r="Y376" s="44"/>
      <c r="Z376" s="44"/>
      <c r="AA376" s="44" t="s">
        <v>29</v>
      </c>
      <c r="AB376" s="43"/>
      <c r="AC376" s="43"/>
    </row>
    <row r="377" spans="2:29" s="37" customFormat="1" ht="29" x14ac:dyDescent="0.35">
      <c r="B377" s="52">
        <v>386</v>
      </c>
      <c r="C377" s="54" t="str">
        <f>_xlfn.XLOOKUP(Kravtabell[[#This Row],[3 Siffer]],Bygningsdeler[Kombinert 3],Bygningsdeler[Kombinert 1],"",0,1)</f>
        <v>2 BYGNING</v>
      </c>
      <c r="D377" s="54" t="str">
        <f>_xlfn.XLOOKUP(Kravtabell[[#This Row],[3 Siffer]],Bygningsdeler[Kombinert 3],Bygningsdeler[Kombinert 2],"",0,1)</f>
        <v>24 Innervegger</v>
      </c>
      <c r="E377" s="112" t="str">
        <f>_xlfn.XLOOKUP(Kravtabell[[#This Row],[3 sifret kode (for inntasting)
Slår opp bygningsdel]],Bygningsdeler[Siffer 3],Bygningsdeler[Kombinert 3],"FEIL",0,1)</f>
        <v>246 Kledning og overflate</v>
      </c>
      <c r="F377" s="114">
        <v>246</v>
      </c>
      <c r="G377" s="54" t="s">
        <v>468</v>
      </c>
      <c r="H377" s="54"/>
      <c r="I377" s="54"/>
      <c r="J377" s="44" t="s">
        <v>29</v>
      </c>
      <c r="K377" s="44"/>
      <c r="L377" s="44"/>
      <c r="M377" s="44"/>
      <c r="N377" s="44"/>
      <c r="O377" s="44"/>
      <c r="P377" s="44"/>
      <c r="Q377" s="44"/>
      <c r="R377" s="44"/>
      <c r="S377" s="44"/>
      <c r="T377" s="44"/>
      <c r="U377" s="44"/>
      <c r="V377" s="44"/>
      <c r="W377" s="44"/>
      <c r="X377" s="44"/>
      <c r="Y377" s="44"/>
      <c r="Z377" s="44"/>
      <c r="AA377" s="44" t="s">
        <v>29</v>
      </c>
      <c r="AB377" s="43"/>
      <c r="AC377" s="43"/>
    </row>
    <row r="378" spans="2:29" s="37" customFormat="1" ht="29" x14ac:dyDescent="0.35">
      <c r="B378" s="52">
        <v>387</v>
      </c>
      <c r="C378" s="54" t="str">
        <f>_xlfn.XLOOKUP(Kravtabell[[#This Row],[3 Siffer]],Bygningsdeler[Kombinert 3],Bygningsdeler[Kombinert 1],"",0,1)</f>
        <v>2 BYGNING</v>
      </c>
      <c r="D378" s="54" t="str">
        <f>_xlfn.XLOOKUP(Kravtabell[[#This Row],[3 Siffer]],Bygningsdeler[Kombinert 3],Bygningsdeler[Kombinert 2],"",0,1)</f>
        <v>24 Innervegger</v>
      </c>
      <c r="E378" s="112" t="str">
        <f>_xlfn.XLOOKUP(Kravtabell[[#This Row],[3 sifret kode (for inntasting)
Slår opp bygningsdel]],Bygningsdeler[Siffer 3],Bygningsdeler[Kombinert 3],"FEIL",0,1)</f>
        <v>246 Kledning og overflate</v>
      </c>
      <c r="F378" s="114">
        <v>246</v>
      </c>
      <c r="G378" s="54" t="s">
        <v>469</v>
      </c>
      <c r="H378" s="54"/>
      <c r="I378" s="54"/>
      <c r="J378" s="44" t="s">
        <v>29</v>
      </c>
      <c r="K378" s="44"/>
      <c r="L378" s="44"/>
      <c r="M378" s="44"/>
      <c r="N378" s="44"/>
      <c r="O378" s="44"/>
      <c r="P378" s="44"/>
      <c r="Q378" s="44"/>
      <c r="R378" s="44"/>
      <c r="S378" s="44"/>
      <c r="T378" s="44"/>
      <c r="U378" s="44"/>
      <c r="V378" s="44"/>
      <c r="W378" s="44"/>
      <c r="X378" s="44"/>
      <c r="Y378" s="44"/>
      <c r="Z378" s="44"/>
      <c r="AA378" s="44" t="s">
        <v>29</v>
      </c>
      <c r="AB378" s="43"/>
      <c r="AC378" s="43"/>
    </row>
    <row r="379" spans="2:29" s="37" customFormat="1" ht="29" x14ac:dyDescent="0.35">
      <c r="B379" s="52">
        <v>388</v>
      </c>
      <c r="C379" s="54" t="str">
        <f>_xlfn.XLOOKUP(Kravtabell[[#This Row],[3 Siffer]],Bygningsdeler[Kombinert 3],Bygningsdeler[Kombinert 1],"",0,1)</f>
        <v>2 BYGNING</v>
      </c>
      <c r="D379" s="54" t="str">
        <f>_xlfn.XLOOKUP(Kravtabell[[#This Row],[3 Siffer]],Bygningsdeler[Kombinert 3],Bygningsdeler[Kombinert 2],"",0,1)</f>
        <v>24 Innervegger</v>
      </c>
      <c r="E379" s="112" t="str">
        <f>_xlfn.XLOOKUP(Kravtabell[[#This Row],[3 sifret kode (for inntasting)
Slår opp bygningsdel]],Bygningsdeler[Siffer 3],Bygningsdeler[Kombinert 3],"FEIL",0,1)</f>
        <v>246 Kledning og overflate</v>
      </c>
      <c r="F379" s="114">
        <v>246</v>
      </c>
      <c r="G379" s="54" t="s">
        <v>470</v>
      </c>
      <c r="H379" s="54"/>
      <c r="I379" s="54"/>
      <c r="J379" s="44"/>
      <c r="K379" s="44"/>
      <c r="L379" s="44"/>
      <c r="M379" s="44"/>
      <c r="N379" s="44"/>
      <c r="O379" s="44"/>
      <c r="P379" s="44"/>
      <c r="Q379" s="44"/>
      <c r="R379" s="44"/>
      <c r="S379" s="44"/>
      <c r="T379" s="44"/>
      <c r="U379" s="44"/>
      <c r="V379" s="44"/>
      <c r="W379" s="44"/>
      <c r="X379" s="44"/>
      <c r="Y379" s="44"/>
      <c r="Z379" s="44"/>
      <c r="AA379" s="44" t="s">
        <v>29</v>
      </c>
      <c r="AB379" s="43"/>
      <c r="AC379" s="43"/>
    </row>
    <row r="380" spans="2:29" s="37" customFormat="1" ht="29" x14ac:dyDescent="0.35">
      <c r="B380" s="52">
        <v>389</v>
      </c>
      <c r="C380" s="54" t="str">
        <f>_xlfn.XLOOKUP(Kravtabell[[#This Row],[3 Siffer]],Bygningsdeler[Kombinert 3],Bygningsdeler[Kombinert 1],"",0,1)</f>
        <v>2 BYGNING</v>
      </c>
      <c r="D380" s="54" t="str">
        <f>_xlfn.XLOOKUP(Kravtabell[[#This Row],[3 Siffer]],Bygningsdeler[Kombinert 3],Bygningsdeler[Kombinert 2],"",0,1)</f>
        <v>24 Innervegger</v>
      </c>
      <c r="E380" s="112" t="str">
        <f>_xlfn.XLOOKUP(Kravtabell[[#This Row],[3 sifret kode (for inntasting)
Slår opp bygningsdel]],Bygningsdeler[Siffer 3],Bygningsdeler[Kombinert 3],"FEIL",0,1)</f>
        <v>246 Kledning og overflate</v>
      </c>
      <c r="F380" s="114">
        <v>246</v>
      </c>
      <c r="G380" s="54" t="s">
        <v>471</v>
      </c>
      <c r="H380" s="54"/>
      <c r="I380" s="54"/>
      <c r="J380" s="44"/>
      <c r="K380" s="44"/>
      <c r="L380" s="44"/>
      <c r="M380" s="44"/>
      <c r="N380" s="44"/>
      <c r="O380" s="44"/>
      <c r="P380" s="44"/>
      <c r="Q380" s="44"/>
      <c r="R380" s="44"/>
      <c r="S380" s="44"/>
      <c r="T380" s="44"/>
      <c r="U380" s="44"/>
      <c r="V380" s="44"/>
      <c r="W380" s="44"/>
      <c r="X380" s="44"/>
      <c r="Y380" s="44"/>
      <c r="Z380" s="44"/>
      <c r="AA380" s="44" t="s">
        <v>29</v>
      </c>
      <c r="AB380" s="43"/>
      <c r="AC380" s="43"/>
    </row>
    <row r="381" spans="2:29" s="37" customFormat="1" ht="29" x14ac:dyDescent="0.35">
      <c r="B381" s="52">
        <v>390</v>
      </c>
      <c r="C381" s="54" t="str">
        <f>_xlfn.XLOOKUP(Kravtabell[[#This Row],[3 Siffer]],Bygningsdeler[Kombinert 3],Bygningsdeler[Kombinert 1],"",0,1)</f>
        <v>2 BYGNING</v>
      </c>
      <c r="D381" s="54" t="str">
        <f>_xlfn.XLOOKUP(Kravtabell[[#This Row],[3 Siffer]],Bygningsdeler[Kombinert 3],Bygningsdeler[Kombinert 2],"",0,1)</f>
        <v>24 Innervegger</v>
      </c>
      <c r="E381" s="112" t="str">
        <f>_xlfn.XLOOKUP(Kravtabell[[#This Row],[3 sifret kode (for inntasting)
Slår opp bygningsdel]],Bygningsdeler[Siffer 3],Bygningsdeler[Kombinert 3],"FEIL",0,1)</f>
        <v>246 Kledning og overflate</v>
      </c>
      <c r="F381" s="114">
        <v>246</v>
      </c>
      <c r="G381" s="54" t="s">
        <v>472</v>
      </c>
      <c r="H381" s="54"/>
      <c r="I381" s="54"/>
      <c r="J381" s="44" t="s">
        <v>29</v>
      </c>
      <c r="K381" s="44"/>
      <c r="L381" s="44"/>
      <c r="M381" s="44"/>
      <c r="N381" s="44"/>
      <c r="O381" s="44"/>
      <c r="P381" s="44"/>
      <c r="Q381" s="44"/>
      <c r="R381" s="44"/>
      <c r="S381" s="44"/>
      <c r="T381" s="44"/>
      <c r="U381" s="44"/>
      <c r="V381" s="44"/>
      <c r="W381" s="44"/>
      <c r="X381" s="44"/>
      <c r="Y381" s="44"/>
      <c r="Z381" s="44"/>
      <c r="AA381" s="44" t="s">
        <v>29</v>
      </c>
      <c r="AB381" s="43"/>
      <c r="AC381" s="43"/>
    </row>
    <row r="382" spans="2:29" s="37" customFormat="1" ht="29" x14ac:dyDescent="0.35">
      <c r="B382" s="52">
        <v>391</v>
      </c>
      <c r="C382" s="54" t="str">
        <f>_xlfn.XLOOKUP(Kravtabell[[#This Row],[3 Siffer]],Bygningsdeler[Kombinert 3],Bygningsdeler[Kombinert 1],"",0,1)</f>
        <v>2 BYGNING</v>
      </c>
      <c r="D382" s="54" t="str">
        <f>_xlfn.XLOOKUP(Kravtabell[[#This Row],[3 Siffer]],Bygningsdeler[Kombinert 3],Bygningsdeler[Kombinert 2],"",0,1)</f>
        <v>24 Innervegger</v>
      </c>
      <c r="E382" s="112" t="str">
        <f>_xlfn.XLOOKUP(Kravtabell[[#This Row],[3 sifret kode (for inntasting)
Slår opp bygningsdel]],Bygningsdeler[Siffer 3],Bygningsdeler[Kombinert 3],"FEIL",0,1)</f>
        <v>246 Kledning og overflate</v>
      </c>
      <c r="F382" s="114">
        <v>246</v>
      </c>
      <c r="G382" s="54" t="s">
        <v>473</v>
      </c>
      <c r="H382" s="54"/>
      <c r="I382" s="54"/>
      <c r="J382" s="44" t="s">
        <v>29</v>
      </c>
      <c r="K382" s="44"/>
      <c r="L382" s="44"/>
      <c r="M382" s="44"/>
      <c r="N382" s="44"/>
      <c r="O382" s="44"/>
      <c r="P382" s="44"/>
      <c r="Q382" s="44"/>
      <c r="R382" s="44"/>
      <c r="S382" s="44"/>
      <c r="T382" s="44"/>
      <c r="U382" s="44"/>
      <c r="V382" s="44"/>
      <c r="W382" s="44"/>
      <c r="X382" s="44"/>
      <c r="Y382" s="44"/>
      <c r="Z382" s="44"/>
      <c r="AA382" s="44" t="s">
        <v>29</v>
      </c>
      <c r="AB382" s="43"/>
      <c r="AC382" s="43"/>
    </row>
    <row r="383" spans="2:29" s="37" customFormat="1" ht="29" x14ac:dyDescent="0.35">
      <c r="B383" s="52">
        <v>392</v>
      </c>
      <c r="C383" s="54" t="str">
        <f>_xlfn.XLOOKUP(Kravtabell[[#This Row],[3 Siffer]],Bygningsdeler[Kombinert 3],Bygningsdeler[Kombinert 1],"",0,1)</f>
        <v>2 BYGNING</v>
      </c>
      <c r="D383" s="54" t="str">
        <f>_xlfn.XLOOKUP(Kravtabell[[#This Row],[3 Siffer]],Bygningsdeler[Kombinert 3],Bygningsdeler[Kombinert 2],"",0,1)</f>
        <v>24 Innervegger</v>
      </c>
      <c r="E383" s="112" t="str">
        <f>_xlfn.XLOOKUP(Kravtabell[[#This Row],[3 sifret kode (for inntasting)
Slår opp bygningsdel]],Bygningsdeler[Siffer 3],Bygningsdeler[Kombinert 3],"FEIL",0,1)</f>
        <v>246 Kledning og overflate</v>
      </c>
      <c r="F383" s="114">
        <v>246</v>
      </c>
      <c r="G383" s="54" t="s">
        <v>474</v>
      </c>
      <c r="H383" s="54"/>
      <c r="I383" s="54"/>
      <c r="J383" s="44" t="s">
        <v>29</v>
      </c>
      <c r="K383" s="44"/>
      <c r="L383" s="44"/>
      <c r="M383" s="44"/>
      <c r="N383" s="44"/>
      <c r="O383" s="44"/>
      <c r="P383" s="44"/>
      <c r="Q383" s="44"/>
      <c r="R383" s="44"/>
      <c r="S383" s="44"/>
      <c r="T383" s="44"/>
      <c r="U383" s="44"/>
      <c r="V383" s="44"/>
      <c r="W383" s="44"/>
      <c r="X383" s="44"/>
      <c r="Y383" s="44"/>
      <c r="Z383" s="44"/>
      <c r="AA383" s="44" t="s">
        <v>29</v>
      </c>
      <c r="AB383" s="43"/>
      <c r="AC383" s="43"/>
    </row>
    <row r="384" spans="2:29" s="37" customFormat="1" ht="29" x14ac:dyDescent="0.35">
      <c r="B384" s="52">
        <v>393</v>
      </c>
      <c r="C384" s="54" t="str">
        <f>_xlfn.XLOOKUP(Kravtabell[[#This Row],[3 Siffer]],Bygningsdeler[Kombinert 3],Bygningsdeler[Kombinert 1],"",0,1)</f>
        <v>2 BYGNING</v>
      </c>
      <c r="D384" s="54" t="str">
        <f>_xlfn.XLOOKUP(Kravtabell[[#This Row],[3 Siffer]],Bygningsdeler[Kombinert 3],Bygningsdeler[Kombinert 2],"",0,1)</f>
        <v>24 Innervegger</v>
      </c>
      <c r="E384" s="112" t="str">
        <f>_xlfn.XLOOKUP(Kravtabell[[#This Row],[3 sifret kode (for inntasting)
Slår opp bygningsdel]],Bygningsdeler[Siffer 3],Bygningsdeler[Kombinert 3],"FEIL",0,1)</f>
        <v>246 Kledning og overflate</v>
      </c>
      <c r="F384" s="114">
        <v>246</v>
      </c>
      <c r="G384" s="54" t="s">
        <v>475</v>
      </c>
      <c r="H384" s="54"/>
      <c r="I384" s="54"/>
      <c r="J384" s="44" t="s">
        <v>29</v>
      </c>
      <c r="K384" s="44"/>
      <c r="L384" s="44"/>
      <c r="M384" s="44"/>
      <c r="N384" s="44"/>
      <c r="O384" s="44"/>
      <c r="P384" s="44"/>
      <c r="Q384" s="44"/>
      <c r="R384" s="44"/>
      <c r="S384" s="44"/>
      <c r="T384" s="44"/>
      <c r="U384" s="44"/>
      <c r="V384" s="44"/>
      <c r="W384" s="44"/>
      <c r="X384" s="44"/>
      <c r="Y384" s="44"/>
      <c r="Z384" s="44"/>
      <c r="AA384" s="44" t="s">
        <v>29</v>
      </c>
      <c r="AB384" s="43"/>
      <c r="AC384" s="43"/>
    </row>
    <row r="385" spans="2:29" s="37" customFormat="1" ht="29" x14ac:dyDescent="0.35">
      <c r="B385" s="52">
        <v>394</v>
      </c>
      <c r="C385" s="54" t="str">
        <f>_xlfn.XLOOKUP(Kravtabell[[#This Row],[3 Siffer]],Bygningsdeler[Kombinert 3],Bygningsdeler[Kombinert 1],"",0,1)</f>
        <v>2 BYGNING</v>
      </c>
      <c r="D385" s="54" t="str">
        <f>_xlfn.XLOOKUP(Kravtabell[[#This Row],[3 Siffer]],Bygningsdeler[Kombinert 3],Bygningsdeler[Kombinert 2],"",0,1)</f>
        <v>24 Innervegger</v>
      </c>
      <c r="E385" s="112" t="str">
        <f>_xlfn.XLOOKUP(Kravtabell[[#This Row],[3 sifret kode (for inntasting)
Slår opp bygningsdel]],Bygningsdeler[Siffer 3],Bygningsdeler[Kombinert 3],"FEIL",0,1)</f>
        <v>246 Kledning og overflate</v>
      </c>
      <c r="F385" s="114">
        <v>246</v>
      </c>
      <c r="G385" s="54" t="s">
        <v>476</v>
      </c>
      <c r="H385" s="54"/>
      <c r="I385" s="54"/>
      <c r="J385" s="44" t="s">
        <v>29</v>
      </c>
      <c r="K385" s="44"/>
      <c r="L385" s="44"/>
      <c r="M385" s="44"/>
      <c r="N385" s="44"/>
      <c r="O385" s="44"/>
      <c r="P385" s="44"/>
      <c r="Q385" s="44"/>
      <c r="R385" s="44"/>
      <c r="S385" s="44" t="s">
        <v>29</v>
      </c>
      <c r="T385" s="44"/>
      <c r="U385" s="44"/>
      <c r="V385" s="44"/>
      <c r="W385" s="44"/>
      <c r="X385" s="44"/>
      <c r="Y385" s="44"/>
      <c r="Z385" s="44"/>
      <c r="AA385" s="44" t="s">
        <v>29</v>
      </c>
      <c r="AB385" s="43"/>
      <c r="AC385" s="43"/>
    </row>
    <row r="386" spans="2:29" s="37" customFormat="1" ht="29" x14ac:dyDescent="0.35">
      <c r="B386" s="52">
        <v>395</v>
      </c>
      <c r="C386" s="54" t="str">
        <f>_xlfn.XLOOKUP(Kravtabell[[#This Row],[3 Siffer]],Bygningsdeler[Kombinert 3],Bygningsdeler[Kombinert 1],"",0,1)</f>
        <v>2 BYGNING</v>
      </c>
      <c r="D386" s="54" t="str">
        <f>_xlfn.XLOOKUP(Kravtabell[[#This Row],[3 Siffer]],Bygningsdeler[Kombinert 3],Bygningsdeler[Kombinert 2],"",0,1)</f>
        <v>24 Innervegger</v>
      </c>
      <c r="E386" s="112" t="str">
        <f>_xlfn.XLOOKUP(Kravtabell[[#This Row],[3 sifret kode (for inntasting)
Slår opp bygningsdel]],Bygningsdeler[Siffer 3],Bygningsdeler[Kombinert 3],"FEIL",0,1)</f>
        <v>246 Kledning og overflate</v>
      </c>
      <c r="F386" s="114">
        <v>246</v>
      </c>
      <c r="G386" s="54" t="s">
        <v>477</v>
      </c>
      <c r="H386" s="54"/>
      <c r="I386" s="54"/>
      <c r="J386" s="44" t="s">
        <v>29</v>
      </c>
      <c r="K386" s="44"/>
      <c r="L386" s="44"/>
      <c r="M386" s="44"/>
      <c r="N386" s="44"/>
      <c r="O386" s="44"/>
      <c r="P386" s="44"/>
      <c r="Q386" s="44"/>
      <c r="R386" s="44"/>
      <c r="S386" s="44"/>
      <c r="T386" s="44"/>
      <c r="U386" s="44"/>
      <c r="V386" s="44"/>
      <c r="W386" s="44"/>
      <c r="X386" s="44"/>
      <c r="Y386" s="44"/>
      <c r="Z386" s="44"/>
      <c r="AA386" s="44" t="s">
        <v>29</v>
      </c>
      <c r="AB386" s="43"/>
      <c r="AC386" s="43"/>
    </row>
    <row r="387" spans="2:29" s="37" customFormat="1" ht="29" x14ac:dyDescent="0.35">
      <c r="B387" s="52">
        <v>396</v>
      </c>
      <c r="C387" s="54" t="str">
        <f>_xlfn.XLOOKUP(Kravtabell[[#This Row],[3 Siffer]],Bygningsdeler[Kombinert 3],Bygningsdeler[Kombinert 1],"",0,1)</f>
        <v>2 BYGNING</v>
      </c>
      <c r="D387" s="54" t="str">
        <f>_xlfn.XLOOKUP(Kravtabell[[#This Row],[3 Siffer]],Bygningsdeler[Kombinert 3],Bygningsdeler[Kombinert 2],"",0,1)</f>
        <v>24 Innervegger</v>
      </c>
      <c r="E387" s="112" t="str">
        <f>_xlfn.XLOOKUP(Kravtabell[[#This Row],[3 sifret kode (for inntasting)
Slår opp bygningsdel]],Bygningsdeler[Siffer 3],Bygningsdeler[Kombinert 3],"FEIL",0,1)</f>
        <v>246 Kledning og overflate</v>
      </c>
      <c r="F387" s="114">
        <v>246</v>
      </c>
      <c r="G387" s="54" t="s">
        <v>478</v>
      </c>
      <c r="H387" s="54"/>
      <c r="I387" s="54"/>
      <c r="J387" s="44" t="s">
        <v>29</v>
      </c>
      <c r="K387" s="44"/>
      <c r="L387" s="44"/>
      <c r="M387" s="44"/>
      <c r="N387" s="44"/>
      <c r="O387" s="44"/>
      <c r="P387" s="44"/>
      <c r="Q387" s="44"/>
      <c r="R387" s="44"/>
      <c r="S387" s="44" t="s">
        <v>29</v>
      </c>
      <c r="T387" s="44"/>
      <c r="U387" s="44"/>
      <c r="V387" s="44"/>
      <c r="W387" s="44"/>
      <c r="X387" s="44"/>
      <c r="Y387" s="44"/>
      <c r="Z387" s="44"/>
      <c r="AA387" s="44" t="s">
        <v>29</v>
      </c>
      <c r="AB387" s="43"/>
      <c r="AC387" s="43"/>
    </row>
    <row r="388" spans="2:29" s="37" customFormat="1" ht="29" x14ac:dyDescent="0.35">
      <c r="B388" s="52">
        <v>397</v>
      </c>
      <c r="C388" s="54" t="str">
        <f>_xlfn.XLOOKUP(Kravtabell[[#This Row],[3 Siffer]],Bygningsdeler[Kombinert 3],Bygningsdeler[Kombinert 1],"",0,1)</f>
        <v>2 BYGNING</v>
      </c>
      <c r="D388" s="54" t="str">
        <f>_xlfn.XLOOKUP(Kravtabell[[#This Row],[3 Siffer]],Bygningsdeler[Kombinert 3],Bygningsdeler[Kombinert 2],"",0,1)</f>
        <v>24 Innervegger</v>
      </c>
      <c r="E388" s="112" t="str">
        <f>_xlfn.XLOOKUP(Kravtabell[[#This Row],[3 sifret kode (for inntasting)
Slår opp bygningsdel]],Bygningsdeler[Siffer 3],Bygningsdeler[Kombinert 3],"FEIL",0,1)</f>
        <v>246 Kledning og overflate</v>
      </c>
      <c r="F388" s="114">
        <v>246</v>
      </c>
      <c r="G388" s="54" t="s">
        <v>479</v>
      </c>
      <c r="H388" s="54"/>
      <c r="I388" s="54"/>
      <c r="J388" s="44" t="s">
        <v>29</v>
      </c>
      <c r="K388" s="44"/>
      <c r="L388" s="44"/>
      <c r="M388" s="44"/>
      <c r="N388" s="44"/>
      <c r="O388" s="44"/>
      <c r="P388" s="44"/>
      <c r="Q388" s="44"/>
      <c r="R388" s="44"/>
      <c r="S388" s="44"/>
      <c r="T388" s="44"/>
      <c r="U388" s="44"/>
      <c r="V388" s="44"/>
      <c r="W388" s="44"/>
      <c r="X388" s="44"/>
      <c r="Y388" s="44"/>
      <c r="Z388" s="44"/>
      <c r="AA388" s="44" t="s">
        <v>29</v>
      </c>
      <c r="AB388" s="43"/>
      <c r="AC388" s="43"/>
    </row>
    <row r="389" spans="2:29" s="37" customFormat="1" ht="29" x14ac:dyDescent="0.35">
      <c r="B389" s="52">
        <v>398</v>
      </c>
      <c r="C389" s="54" t="str">
        <f>_xlfn.XLOOKUP(Kravtabell[[#This Row],[3 Siffer]],Bygningsdeler[Kombinert 3],Bygningsdeler[Kombinert 1],"",0,1)</f>
        <v>2 BYGNING</v>
      </c>
      <c r="D389" s="54" t="str">
        <f>_xlfn.XLOOKUP(Kravtabell[[#This Row],[3 Siffer]],Bygningsdeler[Kombinert 3],Bygningsdeler[Kombinert 2],"",0,1)</f>
        <v>24 Innervegger</v>
      </c>
      <c r="E389" s="112" t="str">
        <f>_xlfn.XLOOKUP(Kravtabell[[#This Row],[3 sifret kode (for inntasting)
Slår opp bygningsdel]],Bygningsdeler[Siffer 3],Bygningsdeler[Kombinert 3],"FEIL",0,1)</f>
        <v>246 Kledning og overflate</v>
      </c>
      <c r="F389" s="114">
        <v>246</v>
      </c>
      <c r="G389" s="54" t="s">
        <v>480</v>
      </c>
      <c r="H389" s="54"/>
      <c r="I389" s="54"/>
      <c r="J389" s="44" t="s">
        <v>29</v>
      </c>
      <c r="K389" s="44"/>
      <c r="L389" s="44"/>
      <c r="M389" s="44"/>
      <c r="N389" s="44"/>
      <c r="O389" s="44"/>
      <c r="P389" s="44"/>
      <c r="Q389" s="44"/>
      <c r="R389" s="44"/>
      <c r="S389" s="44"/>
      <c r="T389" s="44"/>
      <c r="U389" s="44"/>
      <c r="V389" s="44"/>
      <c r="W389" s="44"/>
      <c r="X389" s="44"/>
      <c r="Y389" s="44"/>
      <c r="Z389" s="44"/>
      <c r="AA389" s="44" t="s">
        <v>29</v>
      </c>
      <c r="AB389" s="43"/>
      <c r="AC389" s="43"/>
    </row>
    <row r="390" spans="2:29" s="37" customFormat="1" ht="29" x14ac:dyDescent="0.35">
      <c r="B390" s="52">
        <v>399</v>
      </c>
      <c r="C390" s="54" t="str">
        <f>_xlfn.XLOOKUP(Kravtabell[[#This Row],[3 Siffer]],Bygningsdeler[Kombinert 3],Bygningsdeler[Kombinert 1],"",0,1)</f>
        <v>2 BYGNING</v>
      </c>
      <c r="D390" s="54" t="str">
        <f>_xlfn.XLOOKUP(Kravtabell[[#This Row],[3 Siffer]],Bygningsdeler[Kombinert 3],Bygningsdeler[Kombinert 2],"",0,1)</f>
        <v>24 Innervegger</v>
      </c>
      <c r="E390" s="112" t="str">
        <f>_xlfn.XLOOKUP(Kravtabell[[#This Row],[3 sifret kode (for inntasting)
Slår opp bygningsdel]],Bygningsdeler[Siffer 3],Bygningsdeler[Kombinert 3],"FEIL",0,1)</f>
        <v>246 Kledning og overflate</v>
      </c>
      <c r="F390" s="114">
        <v>246</v>
      </c>
      <c r="G390" s="54" t="s">
        <v>481</v>
      </c>
      <c r="H390" s="54"/>
      <c r="I390" s="54"/>
      <c r="J390" s="44" t="s">
        <v>29</v>
      </c>
      <c r="K390" s="44"/>
      <c r="L390" s="44"/>
      <c r="M390" s="44"/>
      <c r="N390" s="44"/>
      <c r="O390" s="44"/>
      <c r="P390" s="44"/>
      <c r="Q390" s="44"/>
      <c r="R390" s="44"/>
      <c r="S390" s="44"/>
      <c r="T390" s="44"/>
      <c r="U390" s="44"/>
      <c r="V390" s="44"/>
      <c r="W390" s="44"/>
      <c r="X390" s="44"/>
      <c r="Y390" s="44"/>
      <c r="Z390" s="44"/>
      <c r="AA390" s="44" t="s">
        <v>29</v>
      </c>
      <c r="AB390" s="43"/>
      <c r="AC390" s="43"/>
    </row>
    <row r="391" spans="2:29" s="37" customFormat="1" ht="29" x14ac:dyDescent="0.35">
      <c r="B391" s="52">
        <v>400</v>
      </c>
      <c r="C391" s="54" t="str">
        <f>_xlfn.XLOOKUP(Kravtabell[[#This Row],[3 Siffer]],Bygningsdeler[Kombinert 3],Bygningsdeler[Kombinert 1],"",0,1)</f>
        <v>2 BYGNING</v>
      </c>
      <c r="D391" s="54" t="str">
        <f>_xlfn.XLOOKUP(Kravtabell[[#This Row],[3 Siffer]],Bygningsdeler[Kombinert 3],Bygningsdeler[Kombinert 2],"",0,1)</f>
        <v>24 Innervegger</v>
      </c>
      <c r="E391" s="112" t="str">
        <f>_xlfn.XLOOKUP(Kravtabell[[#This Row],[3 sifret kode (for inntasting)
Slår opp bygningsdel]],Bygningsdeler[Siffer 3],Bygningsdeler[Kombinert 3],"FEIL",0,1)</f>
        <v>246 Kledning og overflate</v>
      </c>
      <c r="F391" s="114">
        <v>246</v>
      </c>
      <c r="G391" s="54" t="s">
        <v>482</v>
      </c>
      <c r="H391" s="54"/>
      <c r="I391" s="54"/>
      <c r="J391" s="44" t="s">
        <v>29</v>
      </c>
      <c r="K391" s="44"/>
      <c r="L391" s="44"/>
      <c r="M391" s="44"/>
      <c r="N391" s="44"/>
      <c r="O391" s="44"/>
      <c r="P391" s="44"/>
      <c r="Q391" s="44"/>
      <c r="R391" s="44"/>
      <c r="S391" s="44"/>
      <c r="T391" s="44"/>
      <c r="U391" s="44"/>
      <c r="V391" s="44"/>
      <c r="W391" s="44"/>
      <c r="X391" s="44"/>
      <c r="Y391" s="44"/>
      <c r="Z391" s="44"/>
      <c r="AA391" s="44" t="s">
        <v>29</v>
      </c>
      <c r="AB391" s="43"/>
      <c r="AC391" s="43"/>
    </row>
    <row r="392" spans="2:29" s="37" customFormat="1" ht="29" x14ac:dyDescent="0.35">
      <c r="B392" s="52">
        <v>401</v>
      </c>
      <c r="C392" s="54" t="str">
        <f>_xlfn.XLOOKUP(Kravtabell[[#This Row],[3 Siffer]],Bygningsdeler[Kombinert 3],Bygningsdeler[Kombinert 1],"",0,1)</f>
        <v>2 BYGNING</v>
      </c>
      <c r="D392" s="54" t="str">
        <f>_xlfn.XLOOKUP(Kravtabell[[#This Row],[3 Siffer]],Bygningsdeler[Kombinert 3],Bygningsdeler[Kombinert 2],"",0,1)</f>
        <v>24 Innervegger</v>
      </c>
      <c r="E392" s="112" t="str">
        <f>_xlfn.XLOOKUP(Kravtabell[[#This Row],[3 sifret kode (for inntasting)
Slår opp bygningsdel]],Bygningsdeler[Siffer 3],Bygningsdeler[Kombinert 3],"FEIL",0,1)</f>
        <v>246 Kledning og overflate</v>
      </c>
      <c r="F392" s="114">
        <v>246</v>
      </c>
      <c r="G392" s="54" t="s">
        <v>483</v>
      </c>
      <c r="H392" s="54"/>
      <c r="I392" s="54"/>
      <c r="J392" s="44" t="s">
        <v>29</v>
      </c>
      <c r="K392" s="44"/>
      <c r="L392" s="44"/>
      <c r="M392" s="44"/>
      <c r="N392" s="44"/>
      <c r="O392" s="44"/>
      <c r="P392" s="44"/>
      <c r="Q392" s="44"/>
      <c r="R392" s="44"/>
      <c r="S392" s="44"/>
      <c r="T392" s="44"/>
      <c r="U392" s="44"/>
      <c r="V392" s="44"/>
      <c r="W392" s="44"/>
      <c r="X392" s="44"/>
      <c r="Y392" s="44"/>
      <c r="Z392" s="44"/>
      <c r="AA392" s="44" t="s">
        <v>29</v>
      </c>
      <c r="AB392" s="43"/>
      <c r="AC392" s="43"/>
    </row>
    <row r="393" spans="2:29" s="37" customFormat="1" ht="29" x14ac:dyDescent="0.35">
      <c r="B393" s="52">
        <v>402</v>
      </c>
      <c r="C393" s="54" t="str">
        <f>_xlfn.XLOOKUP(Kravtabell[[#This Row],[3 Siffer]],Bygningsdeler[Kombinert 3],Bygningsdeler[Kombinert 1],"",0,1)</f>
        <v>2 BYGNING</v>
      </c>
      <c r="D393" s="54" t="str">
        <f>_xlfn.XLOOKUP(Kravtabell[[#This Row],[3 Siffer]],Bygningsdeler[Kombinert 3],Bygningsdeler[Kombinert 2],"",0,1)</f>
        <v>24 Innervegger</v>
      </c>
      <c r="E393" s="112" t="str">
        <f>_xlfn.XLOOKUP(Kravtabell[[#This Row],[3 sifret kode (for inntasting)
Slår opp bygningsdel]],Bygningsdeler[Siffer 3],Bygningsdeler[Kombinert 3],"FEIL",0,1)</f>
        <v>246 Kledning og overflate</v>
      </c>
      <c r="F393" s="114">
        <v>246</v>
      </c>
      <c r="G393" s="54" t="s">
        <v>484</v>
      </c>
      <c r="H393" s="54"/>
      <c r="I393" s="54"/>
      <c r="J393" s="44" t="s">
        <v>29</v>
      </c>
      <c r="K393" s="44"/>
      <c r="L393" s="44"/>
      <c r="M393" s="44"/>
      <c r="N393" s="44"/>
      <c r="O393" s="44"/>
      <c r="P393" s="44"/>
      <c r="Q393" s="44"/>
      <c r="R393" s="44"/>
      <c r="S393" s="44"/>
      <c r="T393" s="44"/>
      <c r="U393" s="44"/>
      <c r="V393" s="44"/>
      <c r="W393" s="44"/>
      <c r="X393" s="44"/>
      <c r="Y393" s="44"/>
      <c r="Z393" s="44"/>
      <c r="AA393" s="44" t="s">
        <v>29</v>
      </c>
      <c r="AB393" s="43"/>
      <c r="AC393" s="43"/>
    </row>
    <row r="394" spans="2:29" s="37" customFormat="1" ht="29" x14ac:dyDescent="0.35">
      <c r="B394" s="52">
        <v>403</v>
      </c>
      <c r="C394" s="54" t="str">
        <f>_xlfn.XLOOKUP(Kravtabell[[#This Row],[3 Siffer]],Bygningsdeler[Kombinert 3],Bygningsdeler[Kombinert 1],"",0,1)</f>
        <v>2 BYGNING</v>
      </c>
      <c r="D394" s="54" t="str">
        <f>_xlfn.XLOOKUP(Kravtabell[[#This Row],[3 Siffer]],Bygningsdeler[Kombinert 3],Bygningsdeler[Kombinert 2],"",0,1)</f>
        <v>24 Innervegger</v>
      </c>
      <c r="E394" s="112" t="str">
        <f>_xlfn.XLOOKUP(Kravtabell[[#This Row],[3 sifret kode (for inntasting)
Slår opp bygningsdel]],Bygningsdeler[Siffer 3],Bygningsdeler[Kombinert 3],"FEIL",0,1)</f>
        <v>246 Kledning og overflate</v>
      </c>
      <c r="F394" s="114">
        <v>246</v>
      </c>
      <c r="G394" s="54" t="s">
        <v>485</v>
      </c>
      <c r="H394" s="54"/>
      <c r="I394" s="54"/>
      <c r="J394" s="44" t="s">
        <v>29</v>
      </c>
      <c r="K394" s="44"/>
      <c r="L394" s="44"/>
      <c r="M394" s="44"/>
      <c r="N394" s="44"/>
      <c r="O394" s="44"/>
      <c r="P394" s="44"/>
      <c r="Q394" s="44"/>
      <c r="R394" s="44"/>
      <c r="S394" s="44"/>
      <c r="T394" s="44"/>
      <c r="U394" s="44"/>
      <c r="V394" s="44"/>
      <c r="W394" s="44"/>
      <c r="X394" s="44"/>
      <c r="Y394" s="44"/>
      <c r="Z394" s="44"/>
      <c r="AA394" s="44" t="s">
        <v>29</v>
      </c>
      <c r="AB394" s="48"/>
      <c r="AC394" s="43"/>
    </row>
    <row r="395" spans="2:29" s="37" customFormat="1" x14ac:dyDescent="0.35">
      <c r="B395" s="52">
        <v>404</v>
      </c>
      <c r="C395" s="54" t="str">
        <f>_xlfn.XLOOKUP(Kravtabell[[#This Row],[3 Siffer]],Bygningsdeler[Kombinert 3],Bygningsdeler[Kombinert 1],"",0,1)</f>
        <v>2 BYGNING</v>
      </c>
      <c r="D395" s="54" t="str">
        <f>_xlfn.XLOOKUP(Kravtabell[[#This Row],[3 Siffer]],Bygningsdeler[Kombinert 3],Bygningsdeler[Kombinert 2],"",0,1)</f>
        <v>25 Dekker</v>
      </c>
      <c r="E395" s="112" t="str">
        <f>_xlfn.XLOOKUP(Kravtabell[[#This Row],[3 sifret kode (for inntasting)
Slår opp bygningsdel]],Bygningsdeler[Siffer 3],Bygningsdeler[Kombinert 3],"FEIL",0,1)</f>
        <v>250 Dekker, generelt</v>
      </c>
      <c r="F395" s="114">
        <v>250</v>
      </c>
      <c r="G395" s="54" t="s">
        <v>486</v>
      </c>
      <c r="H395" s="54"/>
      <c r="I395" s="54"/>
      <c r="J395" s="44" t="s">
        <v>29</v>
      </c>
      <c r="K395" s="44"/>
      <c r="L395" s="44"/>
      <c r="M395" s="44"/>
      <c r="N395" s="44"/>
      <c r="O395" s="44"/>
      <c r="P395" s="44"/>
      <c r="Q395" s="44"/>
      <c r="R395" s="44"/>
      <c r="S395" s="44"/>
      <c r="T395" s="44"/>
      <c r="U395" s="44"/>
      <c r="V395" s="44"/>
      <c r="W395" s="44"/>
      <c r="X395" s="44"/>
      <c r="Y395" s="44"/>
      <c r="Z395" s="44"/>
      <c r="AA395" s="44" t="s">
        <v>29</v>
      </c>
      <c r="AB395" s="43"/>
      <c r="AC395" s="43"/>
    </row>
    <row r="396" spans="2:29" s="37" customFormat="1" x14ac:dyDescent="0.35">
      <c r="B396" s="52">
        <v>405</v>
      </c>
      <c r="C396" s="54" t="str">
        <f>_xlfn.XLOOKUP(Kravtabell[[#This Row],[3 Siffer]],Bygningsdeler[Kombinert 3],Bygningsdeler[Kombinert 1],"",0,1)</f>
        <v>2 BYGNING</v>
      </c>
      <c r="D396" s="54" t="str">
        <f>_xlfn.XLOOKUP(Kravtabell[[#This Row],[3 Siffer]],Bygningsdeler[Kombinert 3],Bygningsdeler[Kombinert 2],"",0,1)</f>
        <v>25 Dekker</v>
      </c>
      <c r="E396" s="112" t="str">
        <f>_xlfn.XLOOKUP(Kravtabell[[#This Row],[3 sifret kode (for inntasting)
Slår opp bygningsdel]],Bygningsdeler[Siffer 3],Bygningsdeler[Kombinert 3],"FEIL",0,1)</f>
        <v>250 Dekker, generelt</v>
      </c>
      <c r="F396" s="114">
        <v>250</v>
      </c>
      <c r="G396" s="54" t="s">
        <v>487</v>
      </c>
      <c r="H396" s="54"/>
      <c r="I396" s="54"/>
      <c r="J396" s="44" t="s">
        <v>29</v>
      </c>
      <c r="K396" s="44"/>
      <c r="L396" s="44"/>
      <c r="M396" s="44"/>
      <c r="N396" s="44"/>
      <c r="O396" s="44"/>
      <c r="P396" s="44"/>
      <c r="Q396" s="44"/>
      <c r="R396" s="44"/>
      <c r="S396" s="44"/>
      <c r="T396" s="44"/>
      <c r="U396" s="44"/>
      <c r="V396" s="44"/>
      <c r="W396" s="44"/>
      <c r="X396" s="44"/>
      <c r="Y396" s="44"/>
      <c r="Z396" s="44"/>
      <c r="AA396" s="44" t="s">
        <v>29</v>
      </c>
      <c r="AB396" s="43"/>
      <c r="AC396" s="43"/>
    </row>
    <row r="397" spans="2:29" s="37" customFormat="1" x14ac:dyDescent="0.35">
      <c r="B397" s="52">
        <v>406</v>
      </c>
      <c r="C397" s="54" t="str">
        <f>_xlfn.XLOOKUP(Kravtabell[[#This Row],[3 Siffer]],Bygningsdeler[Kombinert 3],Bygningsdeler[Kombinert 1],"",0,1)</f>
        <v>2 BYGNING</v>
      </c>
      <c r="D397" s="54" t="str">
        <f>_xlfn.XLOOKUP(Kravtabell[[#This Row],[3 Siffer]],Bygningsdeler[Kombinert 3],Bygningsdeler[Kombinert 2],"",0,1)</f>
        <v>25 Dekker</v>
      </c>
      <c r="E397" s="112" t="str">
        <f>_xlfn.XLOOKUP(Kravtabell[[#This Row],[3 sifret kode (for inntasting)
Slår opp bygningsdel]],Bygningsdeler[Siffer 3],Bygningsdeler[Kombinert 3],"FEIL",0,1)</f>
        <v>250 Dekker, generelt</v>
      </c>
      <c r="F397" s="114">
        <v>250</v>
      </c>
      <c r="G397" s="54" t="s">
        <v>488</v>
      </c>
      <c r="H397" s="54"/>
      <c r="I397" s="54"/>
      <c r="J397" s="44" t="s">
        <v>29</v>
      </c>
      <c r="K397" s="44"/>
      <c r="L397" s="44"/>
      <c r="M397" s="44"/>
      <c r="N397" s="44"/>
      <c r="O397" s="44"/>
      <c r="P397" s="44"/>
      <c r="Q397" s="44"/>
      <c r="R397" s="44"/>
      <c r="S397" s="44"/>
      <c r="T397" s="44"/>
      <c r="U397" s="44"/>
      <c r="V397" s="44"/>
      <c r="W397" s="44"/>
      <c r="X397" s="44"/>
      <c r="Y397" s="44"/>
      <c r="Z397" s="44"/>
      <c r="AA397" s="44" t="s">
        <v>29</v>
      </c>
      <c r="AB397" s="43"/>
      <c r="AC397" s="43"/>
    </row>
    <row r="398" spans="2:29" s="37" customFormat="1" ht="29" x14ac:dyDescent="0.35">
      <c r="B398" s="52">
        <v>407</v>
      </c>
      <c r="C398" s="54" t="str">
        <f>_xlfn.XLOOKUP(Kravtabell[[#This Row],[3 Siffer]],Bygningsdeler[Kombinert 3],Bygningsdeler[Kombinert 1],"",0,1)</f>
        <v>2 BYGNING</v>
      </c>
      <c r="D398" s="54" t="str">
        <f>_xlfn.XLOOKUP(Kravtabell[[#This Row],[3 Siffer]],Bygningsdeler[Kombinert 3],Bygningsdeler[Kombinert 2],"",0,1)</f>
        <v>25 Dekker</v>
      </c>
      <c r="E398" s="112" t="str">
        <f>_xlfn.XLOOKUP(Kravtabell[[#This Row],[3 sifret kode (for inntasting)
Slår opp bygningsdel]],Bygningsdeler[Siffer 3],Bygningsdeler[Kombinert 3],"FEIL",0,1)</f>
        <v>250 Dekker, generelt</v>
      </c>
      <c r="F398" s="114">
        <v>250</v>
      </c>
      <c r="G398" s="54" t="s">
        <v>489</v>
      </c>
      <c r="H398" s="54" t="s">
        <v>490</v>
      </c>
      <c r="I398" s="54"/>
      <c r="J398" s="44" t="s">
        <v>29</v>
      </c>
      <c r="K398" s="44"/>
      <c r="L398" s="44"/>
      <c r="M398" s="44"/>
      <c r="N398" s="44"/>
      <c r="O398" s="44"/>
      <c r="P398" s="44"/>
      <c r="Q398" s="44"/>
      <c r="R398" s="44"/>
      <c r="S398" s="44"/>
      <c r="T398" s="44"/>
      <c r="U398" s="44"/>
      <c r="V398" s="44"/>
      <c r="W398" s="44"/>
      <c r="X398" s="44"/>
      <c r="Y398" s="44"/>
      <c r="Z398" s="44"/>
      <c r="AA398" s="44" t="s">
        <v>29</v>
      </c>
      <c r="AB398" s="43"/>
      <c r="AC398" s="43"/>
    </row>
    <row r="399" spans="2:29" s="37" customFormat="1" x14ac:dyDescent="0.35">
      <c r="B399" s="52">
        <v>408</v>
      </c>
      <c r="C399" s="54" t="str">
        <f>_xlfn.XLOOKUP(Kravtabell[[#This Row],[3 Siffer]],Bygningsdeler[Kombinert 3],Bygningsdeler[Kombinert 1],"",0,1)</f>
        <v>2 BYGNING</v>
      </c>
      <c r="D399" s="54" t="str">
        <f>_xlfn.XLOOKUP(Kravtabell[[#This Row],[3 Siffer]],Bygningsdeler[Kombinert 3],Bygningsdeler[Kombinert 2],"",0,1)</f>
        <v>25 Dekker</v>
      </c>
      <c r="E399" s="112" t="str">
        <f>_xlfn.XLOOKUP(Kravtabell[[#This Row],[3 sifret kode (for inntasting)
Slår opp bygningsdel]],Bygningsdeler[Siffer 3],Bygningsdeler[Kombinert 3],"FEIL",0,1)</f>
        <v>251 Frittbærende dekker</v>
      </c>
      <c r="F399" s="114">
        <v>251</v>
      </c>
      <c r="G399" s="54" t="s">
        <v>491</v>
      </c>
      <c r="H399" s="54"/>
      <c r="I399" s="54"/>
      <c r="J399" s="44" t="s">
        <v>29</v>
      </c>
      <c r="K399" s="44"/>
      <c r="L399" s="44"/>
      <c r="M399" s="44"/>
      <c r="N399" s="44"/>
      <c r="O399" s="44"/>
      <c r="P399" s="44"/>
      <c r="Q399" s="44"/>
      <c r="R399" s="44"/>
      <c r="S399" s="44"/>
      <c r="T399" s="44"/>
      <c r="U399" s="44"/>
      <c r="V399" s="44"/>
      <c r="W399" s="44"/>
      <c r="X399" s="44"/>
      <c r="Y399" s="44"/>
      <c r="Z399" s="44"/>
      <c r="AA399" s="44" t="s">
        <v>29</v>
      </c>
      <c r="AB399" s="43"/>
      <c r="AC399" s="43"/>
    </row>
    <row r="400" spans="2:29" s="37" customFormat="1" x14ac:dyDescent="0.35">
      <c r="B400" s="52">
        <v>409</v>
      </c>
      <c r="C400" s="54" t="str">
        <f>_xlfn.XLOOKUP(Kravtabell[[#This Row],[3 Siffer]],Bygningsdeler[Kombinert 3],Bygningsdeler[Kombinert 1],"",0,1)</f>
        <v>2 BYGNING</v>
      </c>
      <c r="D400" s="54" t="str">
        <f>_xlfn.XLOOKUP(Kravtabell[[#This Row],[3 Siffer]],Bygningsdeler[Kombinert 3],Bygningsdeler[Kombinert 2],"",0,1)</f>
        <v>25 Dekker</v>
      </c>
      <c r="E400" s="112" t="str">
        <f>_xlfn.XLOOKUP(Kravtabell[[#This Row],[3 sifret kode (for inntasting)
Slår opp bygningsdel]],Bygningsdeler[Siffer 3],Bygningsdeler[Kombinert 3],"FEIL",0,1)</f>
        <v>252 Gulv på grunn</v>
      </c>
      <c r="F400" s="114">
        <v>252</v>
      </c>
      <c r="G400" s="54" t="s">
        <v>492</v>
      </c>
      <c r="H400" s="54"/>
      <c r="I400" s="54"/>
      <c r="J400" s="44" t="s">
        <v>29</v>
      </c>
      <c r="K400" s="44"/>
      <c r="L400" s="44"/>
      <c r="M400" s="44"/>
      <c r="N400" s="44"/>
      <c r="O400" s="44"/>
      <c r="P400" s="44"/>
      <c r="Q400" s="44"/>
      <c r="R400" s="44"/>
      <c r="S400" s="44"/>
      <c r="T400" s="44"/>
      <c r="U400" s="44"/>
      <c r="V400" s="44"/>
      <c r="W400" s="44"/>
      <c r="X400" s="44"/>
      <c r="Y400" s="44"/>
      <c r="Z400" s="44"/>
      <c r="AA400" s="44" t="s">
        <v>29</v>
      </c>
      <c r="AB400" s="43"/>
      <c r="AC400" s="43"/>
    </row>
    <row r="401" spans="2:29" s="37" customFormat="1" x14ac:dyDescent="0.35">
      <c r="B401" s="52">
        <v>410</v>
      </c>
      <c r="C401" s="54" t="str">
        <f>_xlfn.XLOOKUP(Kravtabell[[#This Row],[3 Siffer]],Bygningsdeler[Kombinert 3],Bygningsdeler[Kombinert 1],"",0,1)</f>
        <v>2 BYGNING</v>
      </c>
      <c r="D401" s="54" t="str">
        <f>_xlfn.XLOOKUP(Kravtabell[[#This Row],[3 Siffer]],Bygningsdeler[Kombinert 3],Bygningsdeler[Kombinert 2],"",0,1)</f>
        <v>25 Dekker</v>
      </c>
      <c r="E401" s="112" t="str">
        <f>_xlfn.XLOOKUP(Kravtabell[[#This Row],[3 sifret kode (for inntasting)
Slår opp bygningsdel]],Bygningsdeler[Siffer 3],Bygningsdeler[Kombinert 3],"FEIL",0,1)</f>
        <v>252 Gulv på grunn</v>
      </c>
      <c r="F401" s="114">
        <v>252</v>
      </c>
      <c r="G401" s="54" t="s">
        <v>493</v>
      </c>
      <c r="H401" s="54"/>
      <c r="I401" s="54"/>
      <c r="J401" s="44" t="s">
        <v>29</v>
      </c>
      <c r="K401" s="44"/>
      <c r="L401" s="44"/>
      <c r="M401" s="44"/>
      <c r="N401" s="44"/>
      <c r="O401" s="44"/>
      <c r="P401" s="44"/>
      <c r="Q401" s="44"/>
      <c r="R401" s="44"/>
      <c r="S401" s="44"/>
      <c r="T401" s="44"/>
      <c r="U401" s="44"/>
      <c r="V401" s="44"/>
      <c r="W401" s="44"/>
      <c r="X401" s="44"/>
      <c r="Y401" s="44"/>
      <c r="Z401" s="44"/>
      <c r="AA401" s="44" t="s">
        <v>29</v>
      </c>
      <c r="AB401" s="43"/>
      <c r="AC401" s="43"/>
    </row>
    <row r="402" spans="2:29" s="37" customFormat="1" x14ac:dyDescent="0.35">
      <c r="B402" s="52">
        <v>411</v>
      </c>
      <c r="C402" s="54" t="str">
        <f>_xlfn.XLOOKUP(Kravtabell[[#This Row],[3 Siffer]],Bygningsdeler[Kombinert 3],Bygningsdeler[Kombinert 1],"",0,1)</f>
        <v>2 BYGNING</v>
      </c>
      <c r="D402" s="54" t="str">
        <f>_xlfn.XLOOKUP(Kravtabell[[#This Row],[3 Siffer]],Bygningsdeler[Kombinert 3],Bygningsdeler[Kombinert 2],"",0,1)</f>
        <v>25 Dekker</v>
      </c>
      <c r="E402" s="112" t="str">
        <f>_xlfn.XLOOKUP(Kravtabell[[#This Row],[3 sifret kode (for inntasting)
Slår opp bygningsdel]],Bygningsdeler[Siffer 3],Bygningsdeler[Kombinert 3],"FEIL",0,1)</f>
        <v>252 Gulv på grunn</v>
      </c>
      <c r="F402" s="114">
        <v>252</v>
      </c>
      <c r="G402" s="54" t="s">
        <v>494</v>
      </c>
      <c r="H402" s="54"/>
      <c r="I402" s="54"/>
      <c r="J402" s="44" t="s">
        <v>29</v>
      </c>
      <c r="K402" s="44"/>
      <c r="L402" s="44"/>
      <c r="M402" s="44"/>
      <c r="N402" s="44"/>
      <c r="O402" s="44"/>
      <c r="P402" s="44"/>
      <c r="Q402" s="44"/>
      <c r="R402" s="44"/>
      <c r="S402" s="44"/>
      <c r="T402" s="44"/>
      <c r="U402" s="44"/>
      <c r="V402" s="44"/>
      <c r="W402" s="44"/>
      <c r="X402" s="44"/>
      <c r="Y402" s="44"/>
      <c r="Z402" s="44"/>
      <c r="AA402" s="44" t="s">
        <v>29</v>
      </c>
      <c r="AB402" s="43"/>
      <c r="AC402" s="43"/>
    </row>
    <row r="403" spans="2:29" s="37" customFormat="1" x14ac:dyDescent="0.35">
      <c r="B403" s="52">
        <v>412</v>
      </c>
      <c r="C403" s="54" t="str">
        <f>_xlfn.XLOOKUP(Kravtabell[[#This Row],[3 Siffer]],Bygningsdeler[Kombinert 3],Bygningsdeler[Kombinert 1],"",0,1)</f>
        <v>2 BYGNING</v>
      </c>
      <c r="D403" s="54" t="str">
        <f>_xlfn.XLOOKUP(Kravtabell[[#This Row],[3 Siffer]],Bygningsdeler[Kombinert 3],Bygningsdeler[Kombinert 2],"",0,1)</f>
        <v>25 Dekker</v>
      </c>
      <c r="E403" s="112" t="str">
        <f>_xlfn.XLOOKUP(Kravtabell[[#This Row],[3 sifret kode (for inntasting)
Slår opp bygningsdel]],Bygningsdeler[Siffer 3],Bygningsdeler[Kombinert 3],"FEIL",0,1)</f>
        <v>252 Gulv på grunn</v>
      </c>
      <c r="F403" s="114">
        <v>252</v>
      </c>
      <c r="G403" s="54" t="s">
        <v>495</v>
      </c>
      <c r="H403" s="54"/>
      <c r="I403" s="54"/>
      <c r="J403" s="44" t="s">
        <v>29</v>
      </c>
      <c r="K403" s="44"/>
      <c r="L403" s="44"/>
      <c r="M403" s="44"/>
      <c r="N403" s="44"/>
      <c r="O403" s="44"/>
      <c r="P403" s="44"/>
      <c r="Q403" s="44"/>
      <c r="R403" s="44"/>
      <c r="S403" s="44"/>
      <c r="T403" s="44"/>
      <c r="U403" s="44"/>
      <c r="V403" s="44"/>
      <c r="W403" s="44"/>
      <c r="X403" s="44"/>
      <c r="Y403" s="44"/>
      <c r="Z403" s="44"/>
      <c r="AA403" s="44" t="s">
        <v>29</v>
      </c>
      <c r="AB403" s="43"/>
      <c r="AC403" s="43"/>
    </row>
    <row r="404" spans="2:29" s="37" customFormat="1" x14ac:dyDescent="0.35">
      <c r="B404" s="52">
        <v>413</v>
      </c>
      <c r="C404" s="54" t="str">
        <f>_xlfn.XLOOKUP(Kravtabell[[#This Row],[3 Siffer]],Bygningsdeler[Kombinert 3],Bygningsdeler[Kombinert 1],"",0,1)</f>
        <v>2 BYGNING</v>
      </c>
      <c r="D404" s="54" t="str">
        <f>_xlfn.XLOOKUP(Kravtabell[[#This Row],[3 Siffer]],Bygningsdeler[Kombinert 3],Bygningsdeler[Kombinert 2],"",0,1)</f>
        <v>25 Dekker</v>
      </c>
      <c r="E404" s="112" t="str">
        <f>_xlfn.XLOOKUP(Kravtabell[[#This Row],[3 sifret kode (for inntasting)
Slår opp bygningsdel]],Bygningsdeler[Siffer 3],Bygningsdeler[Kombinert 3],"FEIL",0,1)</f>
        <v>252 Gulv på grunn</v>
      </c>
      <c r="F404" s="114">
        <v>252</v>
      </c>
      <c r="G404" s="54" t="s">
        <v>496</v>
      </c>
      <c r="H404" s="54"/>
      <c r="I404" s="54"/>
      <c r="J404" s="44" t="s">
        <v>29</v>
      </c>
      <c r="K404" s="44"/>
      <c r="L404" s="44"/>
      <c r="M404" s="44"/>
      <c r="N404" s="44"/>
      <c r="O404" s="44"/>
      <c r="P404" s="44"/>
      <c r="Q404" s="44"/>
      <c r="R404" s="44"/>
      <c r="S404" s="44"/>
      <c r="T404" s="44"/>
      <c r="U404" s="44"/>
      <c r="V404" s="44"/>
      <c r="W404" s="44"/>
      <c r="X404" s="44"/>
      <c r="Y404" s="44"/>
      <c r="Z404" s="44"/>
      <c r="AA404" s="44" t="s">
        <v>29</v>
      </c>
      <c r="AB404" s="43"/>
      <c r="AC404" s="115"/>
    </row>
    <row r="405" spans="2:29" s="37" customFormat="1" ht="116" x14ac:dyDescent="0.35">
      <c r="B405" s="52">
        <v>414</v>
      </c>
      <c r="C405" s="54" t="str">
        <f>_xlfn.XLOOKUP(Kravtabell[[#This Row],[3 Siffer]],Bygningsdeler[Kombinert 3],Bygningsdeler[Kombinert 1],"",0,1)</f>
        <v>2 BYGNING</v>
      </c>
      <c r="D405" s="54" t="str">
        <f>_xlfn.XLOOKUP(Kravtabell[[#This Row],[3 Siffer]],Bygningsdeler[Kombinert 3],Bygningsdeler[Kombinert 2],"",0,1)</f>
        <v>25 Dekker</v>
      </c>
      <c r="E405" s="112" t="str">
        <f>_xlfn.XLOOKUP(Kravtabell[[#This Row],[3 sifret kode (for inntasting)
Slår opp bygningsdel]],Bygningsdeler[Siffer 3],Bygningsdeler[Kombinert 3],"FEIL",0,1)</f>
        <v>252 Gulv på grunn</v>
      </c>
      <c r="F405" s="114">
        <v>252</v>
      </c>
      <c r="G405" s="54" t="s">
        <v>497</v>
      </c>
      <c r="H405" s="54"/>
      <c r="I405" s="54"/>
      <c r="J405" s="44" t="s">
        <v>29</v>
      </c>
      <c r="K405" s="44"/>
      <c r="L405" s="44"/>
      <c r="M405" s="44"/>
      <c r="N405" s="44"/>
      <c r="O405" s="44"/>
      <c r="P405" s="44"/>
      <c r="Q405" s="44" t="s">
        <v>29</v>
      </c>
      <c r="R405" s="44"/>
      <c r="S405" s="44"/>
      <c r="T405" s="44"/>
      <c r="U405" s="44"/>
      <c r="V405" s="44"/>
      <c r="W405" s="44"/>
      <c r="X405" s="44"/>
      <c r="Y405" s="44"/>
      <c r="Z405" s="44"/>
      <c r="AA405" s="44" t="s">
        <v>29</v>
      </c>
      <c r="AB405" s="43"/>
      <c r="AC405" s="43"/>
    </row>
    <row r="406" spans="2:29" s="37" customFormat="1" ht="29" x14ac:dyDescent="0.35">
      <c r="B406" s="52">
        <v>415</v>
      </c>
      <c r="C406" s="54" t="str">
        <f>_xlfn.XLOOKUP(Kravtabell[[#This Row],[3 Siffer]],Bygningsdeler[Kombinert 3],Bygningsdeler[Kombinert 1],"",0,1)</f>
        <v>2 BYGNING</v>
      </c>
      <c r="D406" s="54" t="str">
        <f>_xlfn.XLOOKUP(Kravtabell[[#This Row],[3 Siffer]],Bygningsdeler[Kombinert 3],Bygningsdeler[Kombinert 2],"",0,1)</f>
        <v>25 Dekker</v>
      </c>
      <c r="E406" s="112" t="str">
        <f>_xlfn.XLOOKUP(Kravtabell[[#This Row],[3 sifret kode (for inntasting)
Slår opp bygningsdel]],Bygningsdeler[Siffer 3],Bygningsdeler[Kombinert 3],"FEIL",0,1)</f>
        <v>252 Gulv på grunn</v>
      </c>
      <c r="F406" s="114">
        <v>252</v>
      </c>
      <c r="G406" s="54" t="s">
        <v>498</v>
      </c>
      <c r="H406" s="54"/>
      <c r="I406" s="54"/>
      <c r="J406" s="44" t="s">
        <v>29</v>
      </c>
      <c r="K406" s="44"/>
      <c r="L406" s="44"/>
      <c r="M406" s="44"/>
      <c r="N406" s="44"/>
      <c r="O406" s="44"/>
      <c r="P406" s="44"/>
      <c r="Q406" s="44" t="s">
        <v>29</v>
      </c>
      <c r="R406" s="44"/>
      <c r="S406" s="44"/>
      <c r="T406" s="44"/>
      <c r="U406" s="44"/>
      <c r="V406" s="44"/>
      <c r="W406" s="44"/>
      <c r="X406" s="44"/>
      <c r="Y406" s="44"/>
      <c r="Z406" s="44"/>
      <c r="AA406" s="44" t="s">
        <v>29</v>
      </c>
      <c r="AB406" s="43"/>
      <c r="AC406" s="43"/>
    </row>
    <row r="407" spans="2:29" s="37" customFormat="1" x14ac:dyDescent="0.35">
      <c r="B407" s="52">
        <v>416</v>
      </c>
      <c r="C407" s="54" t="str">
        <f>_xlfn.XLOOKUP(Kravtabell[[#This Row],[3 Siffer]],Bygningsdeler[Kombinert 3],Bygningsdeler[Kombinert 1],"",0,1)</f>
        <v>2 BYGNING</v>
      </c>
      <c r="D407" s="54" t="str">
        <f>_xlfn.XLOOKUP(Kravtabell[[#This Row],[3 Siffer]],Bygningsdeler[Kombinert 3],Bygningsdeler[Kombinert 2],"",0,1)</f>
        <v>25 Dekker</v>
      </c>
      <c r="E407" s="112" t="str">
        <f>_xlfn.XLOOKUP(Kravtabell[[#This Row],[3 sifret kode (for inntasting)
Slår opp bygningsdel]],Bygningsdeler[Siffer 3],Bygningsdeler[Kombinert 3],"FEIL",0,1)</f>
        <v>253 Oppfôret gulv, påstøp</v>
      </c>
      <c r="F407" s="114">
        <v>253</v>
      </c>
      <c r="G407" s="54" t="s">
        <v>499</v>
      </c>
      <c r="H407" s="54"/>
      <c r="I407" s="54"/>
      <c r="J407" s="44" t="s">
        <v>29</v>
      </c>
      <c r="K407" s="44"/>
      <c r="L407" s="44"/>
      <c r="M407" s="44"/>
      <c r="N407" s="44"/>
      <c r="O407" s="44"/>
      <c r="P407" s="44"/>
      <c r="Q407" s="44"/>
      <c r="R407" s="44"/>
      <c r="S407" s="44"/>
      <c r="T407" s="44"/>
      <c r="U407" s="44"/>
      <c r="V407" s="44"/>
      <c r="W407" s="44"/>
      <c r="X407" s="44"/>
      <c r="Y407" s="44"/>
      <c r="Z407" s="44"/>
      <c r="AA407" s="44" t="s">
        <v>29</v>
      </c>
      <c r="AB407" s="43"/>
      <c r="AC407" s="43"/>
    </row>
    <row r="408" spans="2:29" s="37" customFormat="1" x14ac:dyDescent="0.35">
      <c r="B408" s="52">
        <v>417</v>
      </c>
      <c r="C408" s="54" t="str">
        <f>_xlfn.XLOOKUP(Kravtabell[[#This Row],[3 Siffer]],Bygningsdeler[Kombinert 3],Bygningsdeler[Kombinert 1],"",0,1)</f>
        <v>2 BYGNING</v>
      </c>
      <c r="D408" s="54" t="str">
        <f>_xlfn.XLOOKUP(Kravtabell[[#This Row],[3 Siffer]],Bygningsdeler[Kombinert 3],Bygningsdeler[Kombinert 2],"",0,1)</f>
        <v>25 Dekker</v>
      </c>
      <c r="E408" s="112" t="str">
        <f>_xlfn.XLOOKUP(Kravtabell[[#This Row],[3 sifret kode (for inntasting)
Slår opp bygningsdel]],Bygningsdeler[Siffer 3],Bygningsdeler[Kombinert 3],"FEIL",0,1)</f>
        <v>253 Oppfôret gulv, påstøp</v>
      </c>
      <c r="F408" s="114">
        <v>253</v>
      </c>
      <c r="G408" s="54" t="s">
        <v>500</v>
      </c>
      <c r="H408" s="54"/>
      <c r="I408" s="54"/>
      <c r="J408" s="44" t="s">
        <v>29</v>
      </c>
      <c r="K408" s="44"/>
      <c r="L408" s="44"/>
      <c r="M408" s="44"/>
      <c r="N408" s="44"/>
      <c r="O408" s="44"/>
      <c r="P408" s="44"/>
      <c r="Q408" s="44"/>
      <c r="R408" s="44"/>
      <c r="S408" s="44"/>
      <c r="T408" s="44"/>
      <c r="U408" s="44"/>
      <c r="V408" s="44"/>
      <c r="W408" s="44"/>
      <c r="X408" s="44"/>
      <c r="Y408" s="44"/>
      <c r="Z408" s="44"/>
      <c r="AA408" s="44" t="s">
        <v>29</v>
      </c>
      <c r="AB408" s="43"/>
      <c r="AC408" s="43"/>
    </row>
    <row r="409" spans="2:29" s="37" customFormat="1" ht="29" x14ac:dyDescent="0.35">
      <c r="B409" s="52">
        <v>418</v>
      </c>
      <c r="C409" s="54" t="str">
        <f>_xlfn.XLOOKUP(Kravtabell[[#This Row],[3 Siffer]],Bygningsdeler[Kombinert 3],Bygningsdeler[Kombinert 1],"",0,1)</f>
        <v>2 BYGNING</v>
      </c>
      <c r="D409" s="54" t="str">
        <f>_xlfn.XLOOKUP(Kravtabell[[#This Row],[3 Siffer]],Bygningsdeler[Kombinert 3],Bygningsdeler[Kombinert 2],"",0,1)</f>
        <v>25 Dekker</v>
      </c>
      <c r="E409" s="112" t="str">
        <f>_xlfn.XLOOKUP(Kravtabell[[#This Row],[3 sifret kode (for inntasting)
Slår opp bygningsdel]],Bygningsdeler[Siffer 3],Bygningsdeler[Kombinert 3],"FEIL",0,1)</f>
        <v>253 Oppfôret gulv, påstøp</v>
      </c>
      <c r="F409" s="114">
        <v>253</v>
      </c>
      <c r="G409" s="54" t="s">
        <v>501</v>
      </c>
      <c r="H409" s="54"/>
      <c r="I409" s="54"/>
      <c r="J409" s="44" t="s">
        <v>29</v>
      </c>
      <c r="K409" s="44"/>
      <c r="L409" s="44"/>
      <c r="M409" s="44"/>
      <c r="N409" s="44"/>
      <c r="O409" s="44"/>
      <c r="P409" s="44"/>
      <c r="Q409" s="44"/>
      <c r="R409" s="44"/>
      <c r="S409" s="44"/>
      <c r="T409" s="44"/>
      <c r="U409" s="44"/>
      <c r="V409" s="44"/>
      <c r="W409" s="44"/>
      <c r="X409" s="44"/>
      <c r="Y409" s="44"/>
      <c r="Z409" s="44"/>
      <c r="AA409" s="44" t="s">
        <v>29</v>
      </c>
      <c r="AB409" s="43"/>
      <c r="AC409" s="43"/>
    </row>
    <row r="410" spans="2:29" s="37" customFormat="1" ht="203" x14ac:dyDescent="0.35">
      <c r="B410" s="52">
        <v>419</v>
      </c>
      <c r="C410" s="54" t="str">
        <f>_xlfn.XLOOKUP(Kravtabell[[#This Row],[3 Siffer]],Bygningsdeler[Kombinert 3],Bygningsdeler[Kombinert 1],"",0,1)</f>
        <v>2 BYGNING</v>
      </c>
      <c r="D410" s="54" t="str">
        <f>_xlfn.XLOOKUP(Kravtabell[[#This Row],[3 Siffer]],Bygningsdeler[Kombinert 3],Bygningsdeler[Kombinert 2],"",0,1)</f>
        <v>25 Dekker</v>
      </c>
      <c r="E410" s="112" t="str">
        <f>_xlfn.XLOOKUP(Kravtabell[[#This Row],[3 sifret kode (for inntasting)
Slår opp bygningsdel]],Bygningsdeler[Siffer 3],Bygningsdeler[Kombinert 3],"FEIL",0,1)</f>
        <v>254 Gulvsystemer</v>
      </c>
      <c r="F410" s="114">
        <v>254</v>
      </c>
      <c r="G410" s="54" t="s">
        <v>502</v>
      </c>
      <c r="H410" s="54"/>
      <c r="I410" s="54" t="s">
        <v>503</v>
      </c>
      <c r="J410" s="44" t="s">
        <v>29</v>
      </c>
      <c r="K410" s="44"/>
      <c r="L410" s="44"/>
      <c r="M410" s="44"/>
      <c r="N410" s="44"/>
      <c r="O410" s="44"/>
      <c r="P410" s="44"/>
      <c r="Q410" s="44"/>
      <c r="R410" s="44"/>
      <c r="S410" s="44" t="s">
        <v>29</v>
      </c>
      <c r="T410" s="44"/>
      <c r="U410" s="44"/>
      <c r="V410" s="44"/>
      <c r="W410" s="44"/>
      <c r="X410" s="44"/>
      <c r="Y410" s="44"/>
      <c r="Z410" s="44"/>
      <c r="AA410" s="44" t="s">
        <v>29</v>
      </c>
      <c r="AB410" s="43"/>
      <c r="AC410" s="43"/>
    </row>
    <row r="411" spans="2:29" s="37" customFormat="1" x14ac:dyDescent="0.35">
      <c r="B411" s="52">
        <v>420</v>
      </c>
      <c r="C411" s="54" t="str">
        <f>_xlfn.XLOOKUP(Kravtabell[[#This Row],[3 Siffer]],Bygningsdeler[Kombinert 3],Bygningsdeler[Kombinert 1],"",0,1)</f>
        <v>2 BYGNING</v>
      </c>
      <c r="D411" s="54" t="str">
        <f>_xlfn.XLOOKUP(Kravtabell[[#This Row],[3 Siffer]],Bygningsdeler[Kombinert 3],Bygningsdeler[Kombinert 2],"",0,1)</f>
        <v>25 Dekker</v>
      </c>
      <c r="E411" s="112" t="str">
        <f>_xlfn.XLOOKUP(Kravtabell[[#This Row],[3 sifret kode (for inntasting)
Slår opp bygningsdel]],Bygningsdeler[Siffer 3],Bygningsdeler[Kombinert 3],"FEIL",0,1)</f>
        <v>254 Gulvsystemer</v>
      </c>
      <c r="F411" s="114">
        <v>254</v>
      </c>
      <c r="G411" s="54" t="s">
        <v>504</v>
      </c>
      <c r="H411" s="54"/>
      <c r="I411" s="54"/>
      <c r="J411" s="44" t="s">
        <v>29</v>
      </c>
      <c r="K411" s="44"/>
      <c r="L411" s="44"/>
      <c r="M411" s="44"/>
      <c r="N411" s="44"/>
      <c r="O411" s="44"/>
      <c r="P411" s="44"/>
      <c r="Q411" s="44"/>
      <c r="R411" s="44"/>
      <c r="S411" s="44" t="s">
        <v>29</v>
      </c>
      <c r="T411" s="44"/>
      <c r="U411" s="44"/>
      <c r="V411" s="44"/>
      <c r="W411" s="44"/>
      <c r="X411" s="44"/>
      <c r="Y411" s="44"/>
      <c r="Z411" s="44"/>
      <c r="AA411" s="44" t="s">
        <v>29</v>
      </c>
      <c r="AB411" s="43"/>
      <c r="AC411" s="43"/>
    </row>
    <row r="412" spans="2:29" s="37" customFormat="1" x14ac:dyDescent="0.35">
      <c r="B412" s="52">
        <v>421</v>
      </c>
      <c r="C412" s="54" t="str">
        <f>_xlfn.XLOOKUP(Kravtabell[[#This Row],[3 Siffer]],Bygningsdeler[Kombinert 3],Bygningsdeler[Kombinert 1],"",0,1)</f>
        <v>2 BYGNING</v>
      </c>
      <c r="D412" s="54" t="str">
        <f>_xlfn.XLOOKUP(Kravtabell[[#This Row],[3 Siffer]],Bygningsdeler[Kombinert 3],Bygningsdeler[Kombinert 2],"",0,1)</f>
        <v>25 Dekker</v>
      </c>
      <c r="E412" s="112" t="str">
        <f>_xlfn.XLOOKUP(Kravtabell[[#This Row],[3 sifret kode (for inntasting)
Slår opp bygningsdel]],Bygningsdeler[Siffer 3],Bygningsdeler[Kombinert 3],"FEIL",0,1)</f>
        <v>254 Gulvsystemer</v>
      </c>
      <c r="F412" s="114">
        <v>254</v>
      </c>
      <c r="G412" s="54" t="s">
        <v>505</v>
      </c>
      <c r="H412" s="54"/>
      <c r="I412" s="54"/>
      <c r="J412" s="44" t="s">
        <v>29</v>
      </c>
      <c r="K412" s="44"/>
      <c r="L412" s="44"/>
      <c r="M412" s="44"/>
      <c r="N412" s="44"/>
      <c r="O412" s="44"/>
      <c r="P412" s="44"/>
      <c r="Q412" s="44"/>
      <c r="R412" s="44"/>
      <c r="S412" s="44" t="s">
        <v>29</v>
      </c>
      <c r="T412" s="44"/>
      <c r="U412" s="44"/>
      <c r="V412" s="44"/>
      <c r="W412" s="44"/>
      <c r="X412" s="44"/>
      <c r="Y412" s="44"/>
      <c r="Z412" s="44"/>
      <c r="AA412" s="44" t="s">
        <v>29</v>
      </c>
      <c r="AB412" s="43"/>
      <c r="AC412" s="43"/>
    </row>
    <row r="413" spans="2:29" s="37" customFormat="1" x14ac:dyDescent="0.35">
      <c r="B413" s="52">
        <v>422</v>
      </c>
      <c r="C413" s="54" t="str">
        <f>_xlfn.XLOOKUP(Kravtabell[[#This Row],[3 Siffer]],Bygningsdeler[Kombinert 3],Bygningsdeler[Kombinert 1],"",0,1)</f>
        <v>2 BYGNING</v>
      </c>
      <c r="D413" s="54" t="str">
        <f>_xlfn.XLOOKUP(Kravtabell[[#This Row],[3 Siffer]],Bygningsdeler[Kombinert 3],Bygningsdeler[Kombinert 2],"",0,1)</f>
        <v>25 Dekker</v>
      </c>
      <c r="E413" s="112" t="str">
        <f>_xlfn.XLOOKUP(Kravtabell[[#This Row],[3 sifret kode (for inntasting)
Slår opp bygningsdel]],Bygningsdeler[Siffer 3],Bygningsdeler[Kombinert 3],"FEIL",0,1)</f>
        <v>254 Gulvsystemer</v>
      </c>
      <c r="F413" s="114">
        <v>254</v>
      </c>
      <c r="G413" s="54" t="s">
        <v>506</v>
      </c>
      <c r="H413" s="54"/>
      <c r="I413" s="54"/>
      <c r="J413" s="44" t="s">
        <v>29</v>
      </c>
      <c r="K413" s="44"/>
      <c r="L413" s="44"/>
      <c r="M413" s="44"/>
      <c r="N413" s="44"/>
      <c r="O413" s="44"/>
      <c r="P413" s="44"/>
      <c r="Q413" s="44"/>
      <c r="R413" s="44"/>
      <c r="S413" s="44"/>
      <c r="T413" s="44"/>
      <c r="U413" s="44"/>
      <c r="V413" s="44"/>
      <c r="W413" s="44"/>
      <c r="X413" s="44"/>
      <c r="Y413" s="44"/>
      <c r="Z413" s="44"/>
      <c r="AA413" s="44" t="s">
        <v>29</v>
      </c>
      <c r="AB413" s="43"/>
      <c r="AC413" s="43"/>
    </row>
    <row r="414" spans="2:29" s="37" customFormat="1" ht="29" x14ac:dyDescent="0.35">
      <c r="B414" s="52">
        <v>423</v>
      </c>
      <c r="C414" s="54" t="str">
        <f>_xlfn.XLOOKUP(Kravtabell[[#This Row],[3 Siffer]],Bygningsdeler[Kombinert 3],Bygningsdeler[Kombinert 1],"",0,1)</f>
        <v>2 BYGNING</v>
      </c>
      <c r="D414" s="54" t="str">
        <f>_xlfn.XLOOKUP(Kravtabell[[#This Row],[3 Siffer]],Bygningsdeler[Kombinert 3],Bygningsdeler[Kombinert 2],"",0,1)</f>
        <v>25 Dekker</v>
      </c>
      <c r="E414" s="112" t="str">
        <f>_xlfn.XLOOKUP(Kravtabell[[#This Row],[3 sifret kode (for inntasting)
Slår opp bygningsdel]],Bygningsdeler[Siffer 3],Bygningsdeler[Kombinert 3],"FEIL",0,1)</f>
        <v>255 Gulvoverflate</v>
      </c>
      <c r="F414" s="114">
        <v>255</v>
      </c>
      <c r="G414" s="54" t="s">
        <v>507</v>
      </c>
      <c r="H414" s="54"/>
      <c r="I414" s="54"/>
      <c r="J414" s="44" t="s">
        <v>29</v>
      </c>
      <c r="K414" s="44"/>
      <c r="L414" s="44"/>
      <c r="M414" s="44"/>
      <c r="N414" s="44"/>
      <c r="O414" s="44"/>
      <c r="P414" s="44"/>
      <c r="Q414" s="44"/>
      <c r="R414" s="44"/>
      <c r="S414" s="44"/>
      <c r="T414" s="44"/>
      <c r="U414" s="44"/>
      <c r="V414" s="44"/>
      <c r="W414" s="44"/>
      <c r="X414" s="44"/>
      <c r="Y414" s="44"/>
      <c r="Z414" s="44"/>
      <c r="AA414" s="44" t="s">
        <v>29</v>
      </c>
      <c r="AB414" s="43"/>
      <c r="AC414" s="43"/>
    </row>
    <row r="415" spans="2:29" s="37" customFormat="1" x14ac:dyDescent="0.35">
      <c r="B415" s="52">
        <v>424</v>
      </c>
      <c r="C415" s="54" t="str">
        <f>_xlfn.XLOOKUP(Kravtabell[[#This Row],[3 Siffer]],Bygningsdeler[Kombinert 3],Bygningsdeler[Kombinert 1],"",0,1)</f>
        <v>2 BYGNING</v>
      </c>
      <c r="D415" s="54" t="str">
        <f>_xlfn.XLOOKUP(Kravtabell[[#This Row],[3 Siffer]],Bygningsdeler[Kombinert 3],Bygningsdeler[Kombinert 2],"",0,1)</f>
        <v>25 Dekker</v>
      </c>
      <c r="E415" s="112" t="str">
        <f>_xlfn.XLOOKUP(Kravtabell[[#This Row],[3 sifret kode (for inntasting)
Slår opp bygningsdel]],Bygningsdeler[Siffer 3],Bygningsdeler[Kombinert 3],"FEIL",0,1)</f>
        <v>255 Gulvoverflate</v>
      </c>
      <c r="F415" s="114">
        <v>255</v>
      </c>
      <c r="G415" s="54" t="s">
        <v>508</v>
      </c>
      <c r="H415" s="54"/>
      <c r="I415" s="54"/>
      <c r="J415" s="44" t="s">
        <v>29</v>
      </c>
      <c r="K415" s="44"/>
      <c r="L415" s="44"/>
      <c r="M415" s="44"/>
      <c r="N415" s="44"/>
      <c r="O415" s="44"/>
      <c r="P415" s="44"/>
      <c r="Q415" s="44"/>
      <c r="R415" s="44"/>
      <c r="S415" s="44"/>
      <c r="T415" s="44"/>
      <c r="U415" s="44"/>
      <c r="V415" s="44"/>
      <c r="W415" s="44"/>
      <c r="X415" s="44"/>
      <c r="Y415" s="44"/>
      <c r="Z415" s="44"/>
      <c r="AA415" s="44" t="s">
        <v>29</v>
      </c>
      <c r="AB415" s="43"/>
      <c r="AC415" s="43"/>
    </row>
    <row r="416" spans="2:29" s="37" customFormat="1" x14ac:dyDescent="0.35">
      <c r="B416" s="52">
        <v>425</v>
      </c>
      <c r="C416" s="54" t="str">
        <f>_xlfn.XLOOKUP(Kravtabell[[#This Row],[3 Siffer]],Bygningsdeler[Kombinert 3],Bygningsdeler[Kombinert 1],"",0,1)</f>
        <v>2 BYGNING</v>
      </c>
      <c r="D416" s="54" t="str">
        <f>_xlfn.XLOOKUP(Kravtabell[[#This Row],[3 Siffer]],Bygningsdeler[Kombinert 3],Bygningsdeler[Kombinert 2],"",0,1)</f>
        <v>25 Dekker</v>
      </c>
      <c r="E416" s="112" t="str">
        <f>_xlfn.XLOOKUP(Kravtabell[[#This Row],[3 sifret kode (for inntasting)
Slår opp bygningsdel]],Bygningsdeler[Siffer 3],Bygningsdeler[Kombinert 3],"FEIL",0,1)</f>
        <v>255 Gulvoverflate</v>
      </c>
      <c r="F416" s="114">
        <v>255</v>
      </c>
      <c r="G416" s="54" t="s">
        <v>509</v>
      </c>
      <c r="H416" s="54"/>
      <c r="I416" s="54"/>
      <c r="J416" s="44" t="s">
        <v>29</v>
      </c>
      <c r="K416" s="44"/>
      <c r="L416" s="44"/>
      <c r="M416" s="44"/>
      <c r="N416" s="44"/>
      <c r="O416" s="44"/>
      <c r="P416" s="44"/>
      <c r="Q416" s="44"/>
      <c r="R416" s="44"/>
      <c r="S416" s="44"/>
      <c r="T416" s="44"/>
      <c r="U416" s="44"/>
      <c r="V416" s="44"/>
      <c r="W416" s="44"/>
      <c r="X416" s="44"/>
      <c r="Y416" s="44"/>
      <c r="Z416" s="44"/>
      <c r="AA416" s="44" t="s">
        <v>29</v>
      </c>
      <c r="AB416" s="43"/>
      <c r="AC416" s="43"/>
    </row>
    <row r="417" spans="2:29" s="37" customFormat="1" ht="29" x14ac:dyDescent="0.35">
      <c r="B417" s="52">
        <v>426</v>
      </c>
      <c r="C417" s="54" t="str">
        <f>_xlfn.XLOOKUP(Kravtabell[[#This Row],[3 Siffer]],Bygningsdeler[Kombinert 3],Bygningsdeler[Kombinert 1],"",0,1)</f>
        <v>2 BYGNING</v>
      </c>
      <c r="D417" s="54" t="str">
        <f>_xlfn.XLOOKUP(Kravtabell[[#This Row],[3 Siffer]],Bygningsdeler[Kombinert 3],Bygningsdeler[Kombinert 2],"",0,1)</f>
        <v>25 Dekker</v>
      </c>
      <c r="E417" s="112" t="str">
        <f>_xlfn.XLOOKUP(Kravtabell[[#This Row],[3 sifret kode (for inntasting)
Slår opp bygningsdel]],Bygningsdeler[Siffer 3],Bygningsdeler[Kombinert 3],"FEIL",0,1)</f>
        <v>255 Gulvoverflate</v>
      </c>
      <c r="F417" s="114">
        <v>255</v>
      </c>
      <c r="G417" s="54" t="s">
        <v>510</v>
      </c>
      <c r="H417" s="54"/>
      <c r="I417" s="54"/>
      <c r="J417" s="44" t="s">
        <v>29</v>
      </c>
      <c r="K417" s="44"/>
      <c r="L417" s="44"/>
      <c r="M417" s="44"/>
      <c r="N417" s="44"/>
      <c r="O417" s="44"/>
      <c r="P417" s="44"/>
      <c r="Q417" s="44"/>
      <c r="R417" s="44"/>
      <c r="S417" s="44"/>
      <c r="T417" s="44"/>
      <c r="U417" s="44"/>
      <c r="V417" s="44"/>
      <c r="W417" s="44"/>
      <c r="X417" s="44"/>
      <c r="Y417" s="44"/>
      <c r="Z417" s="44"/>
      <c r="AA417" s="44" t="s">
        <v>29</v>
      </c>
      <c r="AB417" s="48"/>
      <c r="AC417" s="43"/>
    </row>
    <row r="418" spans="2:29" s="37" customFormat="1" x14ac:dyDescent="0.35">
      <c r="B418" s="52">
        <v>427</v>
      </c>
      <c r="C418" s="54" t="str">
        <f>_xlfn.XLOOKUP(Kravtabell[[#This Row],[3 Siffer]],Bygningsdeler[Kombinert 3],Bygningsdeler[Kombinert 1],"",0,1)</f>
        <v>2 BYGNING</v>
      </c>
      <c r="D418" s="54" t="str">
        <f>_xlfn.XLOOKUP(Kravtabell[[#This Row],[3 Siffer]],Bygningsdeler[Kombinert 3],Bygningsdeler[Kombinert 2],"",0,1)</f>
        <v>25 Dekker</v>
      </c>
      <c r="E418" s="112" t="str">
        <f>_xlfn.XLOOKUP(Kravtabell[[#This Row],[3 sifret kode (for inntasting)
Slår opp bygningsdel]],Bygningsdeler[Siffer 3],Bygningsdeler[Kombinert 3],"FEIL",0,1)</f>
        <v>255 Gulvoverflate</v>
      </c>
      <c r="F418" s="114">
        <v>255</v>
      </c>
      <c r="G418" s="54" t="s">
        <v>511</v>
      </c>
      <c r="H418" s="54"/>
      <c r="I418" s="54"/>
      <c r="J418" s="44" t="s">
        <v>29</v>
      </c>
      <c r="K418" s="44"/>
      <c r="L418" s="44"/>
      <c r="M418" s="44"/>
      <c r="N418" s="44"/>
      <c r="O418" s="44"/>
      <c r="P418" s="44"/>
      <c r="Q418" s="44"/>
      <c r="R418" s="44"/>
      <c r="S418" s="44"/>
      <c r="T418" s="44"/>
      <c r="U418" s="44"/>
      <c r="V418" s="44"/>
      <c r="W418" s="44"/>
      <c r="X418" s="44"/>
      <c r="Y418" s="44"/>
      <c r="Z418" s="44"/>
      <c r="AA418" s="44" t="s">
        <v>29</v>
      </c>
      <c r="AB418" s="43"/>
      <c r="AC418" s="43"/>
    </row>
    <row r="419" spans="2:29" s="37" customFormat="1" x14ac:dyDescent="0.35">
      <c r="B419" s="52">
        <v>428</v>
      </c>
      <c r="C419" s="54" t="str">
        <f>_xlfn.XLOOKUP(Kravtabell[[#This Row],[3 Siffer]],Bygningsdeler[Kombinert 3],Bygningsdeler[Kombinert 1],"",0,1)</f>
        <v>2 BYGNING</v>
      </c>
      <c r="D419" s="54" t="str">
        <f>_xlfn.XLOOKUP(Kravtabell[[#This Row],[3 Siffer]],Bygningsdeler[Kombinert 3],Bygningsdeler[Kombinert 2],"",0,1)</f>
        <v>25 Dekker</v>
      </c>
      <c r="E419" s="112" t="str">
        <f>_xlfn.XLOOKUP(Kravtabell[[#This Row],[3 sifret kode (for inntasting)
Slår opp bygningsdel]],Bygningsdeler[Siffer 3],Bygningsdeler[Kombinert 3],"FEIL",0,1)</f>
        <v>255 Gulvoverflate</v>
      </c>
      <c r="F419" s="114">
        <v>255</v>
      </c>
      <c r="G419" s="54" t="s">
        <v>512</v>
      </c>
      <c r="H419" s="54"/>
      <c r="I419" s="54"/>
      <c r="J419" s="44" t="s">
        <v>29</v>
      </c>
      <c r="K419" s="44"/>
      <c r="L419" s="44"/>
      <c r="M419" s="44"/>
      <c r="N419" s="44"/>
      <c r="O419" s="44"/>
      <c r="P419" s="44"/>
      <c r="Q419" s="44"/>
      <c r="R419" s="44"/>
      <c r="S419" s="44"/>
      <c r="T419" s="44"/>
      <c r="U419" s="44"/>
      <c r="V419" s="44"/>
      <c r="W419" s="44"/>
      <c r="X419" s="44"/>
      <c r="Y419" s="44"/>
      <c r="Z419" s="44"/>
      <c r="AA419" s="44" t="s">
        <v>29</v>
      </c>
      <c r="AB419" s="43"/>
      <c r="AC419" s="43"/>
    </row>
    <row r="420" spans="2:29" s="37" customFormat="1" x14ac:dyDescent="0.35">
      <c r="B420" s="52">
        <v>429</v>
      </c>
      <c r="C420" s="54" t="str">
        <f>_xlfn.XLOOKUP(Kravtabell[[#This Row],[3 Siffer]],Bygningsdeler[Kombinert 3],Bygningsdeler[Kombinert 1],"",0,1)</f>
        <v>2 BYGNING</v>
      </c>
      <c r="D420" s="54" t="str">
        <f>_xlfn.XLOOKUP(Kravtabell[[#This Row],[3 Siffer]],Bygningsdeler[Kombinert 3],Bygningsdeler[Kombinert 2],"",0,1)</f>
        <v>25 Dekker</v>
      </c>
      <c r="E420" s="112" t="str">
        <f>_xlfn.XLOOKUP(Kravtabell[[#This Row],[3 sifret kode (for inntasting)
Slår opp bygningsdel]],Bygningsdeler[Siffer 3],Bygningsdeler[Kombinert 3],"FEIL",0,1)</f>
        <v>255 Gulvoverflate</v>
      </c>
      <c r="F420" s="114">
        <v>255</v>
      </c>
      <c r="G420" s="54" t="s">
        <v>513</v>
      </c>
      <c r="H420" s="54"/>
      <c r="I420" s="54"/>
      <c r="J420" s="44" t="s">
        <v>29</v>
      </c>
      <c r="K420" s="44"/>
      <c r="L420" s="44"/>
      <c r="M420" s="44"/>
      <c r="N420" s="44"/>
      <c r="O420" s="44"/>
      <c r="P420" s="44"/>
      <c r="Q420" s="44"/>
      <c r="R420" s="44"/>
      <c r="S420" s="44"/>
      <c r="T420" s="44"/>
      <c r="U420" s="44"/>
      <c r="V420" s="44"/>
      <c r="W420" s="44"/>
      <c r="X420" s="44"/>
      <c r="Y420" s="44"/>
      <c r="Z420" s="44"/>
      <c r="AA420" s="44" t="s">
        <v>29</v>
      </c>
      <c r="AB420" s="43"/>
      <c r="AC420" s="43"/>
    </row>
    <row r="421" spans="2:29" s="37" customFormat="1" ht="43.5" x14ac:dyDescent="0.35">
      <c r="B421" s="52">
        <v>430</v>
      </c>
      <c r="C421" s="54" t="str">
        <f>_xlfn.XLOOKUP(Kravtabell[[#This Row],[3 Siffer]],Bygningsdeler[Kombinert 3],Bygningsdeler[Kombinert 1],"",0,1)</f>
        <v>2 BYGNING</v>
      </c>
      <c r="D421" s="54" t="str">
        <f>_xlfn.XLOOKUP(Kravtabell[[#This Row],[3 Siffer]],Bygningsdeler[Kombinert 3],Bygningsdeler[Kombinert 2],"",0,1)</f>
        <v>25 Dekker</v>
      </c>
      <c r="E421" s="112" t="str">
        <f>_xlfn.XLOOKUP(Kravtabell[[#This Row],[3 sifret kode (for inntasting)
Slår opp bygningsdel]],Bygningsdeler[Siffer 3],Bygningsdeler[Kombinert 3],"FEIL",0,1)</f>
        <v>255 Gulvoverflate</v>
      </c>
      <c r="F421" s="114">
        <v>255</v>
      </c>
      <c r="G421" s="54" t="s">
        <v>514</v>
      </c>
      <c r="H421" s="54"/>
      <c r="I421" s="54" t="s">
        <v>515</v>
      </c>
      <c r="J421" s="44" t="s">
        <v>29</v>
      </c>
      <c r="K421" s="44"/>
      <c r="L421" s="44"/>
      <c r="M421" s="44"/>
      <c r="N421" s="44"/>
      <c r="O421" s="44"/>
      <c r="P421" s="44"/>
      <c r="Q421" s="44"/>
      <c r="R421" s="44"/>
      <c r="S421" s="44"/>
      <c r="T421" s="44"/>
      <c r="U421" s="44"/>
      <c r="V421" s="44"/>
      <c r="W421" s="44"/>
      <c r="X421" s="44"/>
      <c r="Y421" s="44"/>
      <c r="Z421" s="44"/>
      <c r="AA421" s="44" t="s">
        <v>29</v>
      </c>
      <c r="AB421" s="43"/>
      <c r="AC421" s="43"/>
    </row>
    <row r="422" spans="2:29" s="37" customFormat="1" x14ac:dyDescent="0.35">
      <c r="B422" s="52">
        <v>431</v>
      </c>
      <c r="C422" s="54" t="str">
        <f>_xlfn.XLOOKUP(Kravtabell[[#This Row],[3 Siffer]],Bygningsdeler[Kombinert 3],Bygningsdeler[Kombinert 1],"",0,1)</f>
        <v>2 BYGNING</v>
      </c>
      <c r="D422" s="54" t="str">
        <f>_xlfn.XLOOKUP(Kravtabell[[#This Row],[3 Siffer]],Bygningsdeler[Kombinert 3],Bygningsdeler[Kombinert 2],"",0,1)</f>
        <v>25 Dekker</v>
      </c>
      <c r="E422" s="112" t="str">
        <f>_xlfn.XLOOKUP(Kravtabell[[#This Row],[3 sifret kode (for inntasting)
Slår opp bygningsdel]],Bygningsdeler[Siffer 3],Bygningsdeler[Kombinert 3],"FEIL",0,1)</f>
        <v>255 Gulvoverflate</v>
      </c>
      <c r="F422" s="114">
        <v>255</v>
      </c>
      <c r="G422" s="54" t="s">
        <v>516</v>
      </c>
      <c r="H422" s="54"/>
      <c r="I422" s="54"/>
      <c r="J422" s="44" t="s">
        <v>29</v>
      </c>
      <c r="K422" s="44"/>
      <c r="L422" s="44"/>
      <c r="M422" s="44"/>
      <c r="N422" s="44"/>
      <c r="O422" s="44"/>
      <c r="P422" s="44"/>
      <c r="Q422" s="44"/>
      <c r="R422" s="44"/>
      <c r="S422" s="44"/>
      <c r="T422" s="44"/>
      <c r="U422" s="44"/>
      <c r="V422" s="44"/>
      <c r="W422" s="44"/>
      <c r="X422" s="44"/>
      <c r="Y422" s="44"/>
      <c r="Z422" s="44"/>
      <c r="AA422" s="44" t="s">
        <v>29</v>
      </c>
      <c r="AB422" s="43"/>
      <c r="AC422" s="43"/>
    </row>
    <row r="423" spans="2:29" s="37" customFormat="1" ht="87" x14ac:dyDescent="0.35">
      <c r="B423" s="52">
        <v>432</v>
      </c>
      <c r="C423" s="54" t="str">
        <f>_xlfn.XLOOKUP(Kravtabell[[#This Row],[3 Siffer]],Bygningsdeler[Kombinert 3],Bygningsdeler[Kombinert 1],"",0,1)</f>
        <v>2 BYGNING</v>
      </c>
      <c r="D423" s="54" t="str">
        <f>_xlfn.XLOOKUP(Kravtabell[[#This Row],[3 Siffer]],Bygningsdeler[Kombinert 3],Bygningsdeler[Kombinert 2],"",0,1)</f>
        <v>25 Dekker</v>
      </c>
      <c r="E423" s="112" t="str">
        <f>_xlfn.XLOOKUP(Kravtabell[[#This Row],[3 sifret kode (for inntasting)
Slår opp bygningsdel]],Bygningsdeler[Siffer 3],Bygningsdeler[Kombinert 3],"FEIL",0,1)</f>
        <v>255 Gulvoverflate</v>
      </c>
      <c r="F423" s="114">
        <v>255</v>
      </c>
      <c r="G423" s="54" t="s">
        <v>517</v>
      </c>
      <c r="H423" s="54"/>
      <c r="I423" s="54" t="s">
        <v>518</v>
      </c>
      <c r="J423" s="44" t="s">
        <v>29</v>
      </c>
      <c r="K423" s="44"/>
      <c r="L423" s="44"/>
      <c r="M423" s="44"/>
      <c r="N423" s="44"/>
      <c r="O423" s="44"/>
      <c r="P423" s="44"/>
      <c r="Q423" s="44"/>
      <c r="R423" s="44"/>
      <c r="S423" s="44"/>
      <c r="T423" s="44"/>
      <c r="U423" s="44"/>
      <c r="V423" s="44"/>
      <c r="W423" s="44"/>
      <c r="X423" s="44"/>
      <c r="Y423" s="44"/>
      <c r="Z423" s="44"/>
      <c r="AA423" s="44" t="s">
        <v>29</v>
      </c>
      <c r="AB423" s="43"/>
      <c r="AC423" s="43"/>
    </row>
    <row r="424" spans="2:29" s="37" customFormat="1" x14ac:dyDescent="0.35">
      <c r="B424" s="52">
        <v>433</v>
      </c>
      <c r="C424" s="54" t="str">
        <f>_xlfn.XLOOKUP(Kravtabell[[#This Row],[3 Siffer]],Bygningsdeler[Kombinert 3],Bygningsdeler[Kombinert 1],"",0,1)</f>
        <v>2 BYGNING</v>
      </c>
      <c r="D424" s="54" t="str">
        <f>_xlfn.XLOOKUP(Kravtabell[[#This Row],[3 Siffer]],Bygningsdeler[Kombinert 3],Bygningsdeler[Kombinert 2],"",0,1)</f>
        <v>25 Dekker</v>
      </c>
      <c r="E424" s="112" t="str">
        <f>_xlfn.XLOOKUP(Kravtabell[[#This Row],[3 sifret kode (for inntasting)
Slår opp bygningsdel]],Bygningsdeler[Siffer 3],Bygningsdeler[Kombinert 3],"FEIL",0,1)</f>
        <v>255 Gulvoverflate</v>
      </c>
      <c r="F424" s="114">
        <v>255</v>
      </c>
      <c r="G424" s="54" t="s">
        <v>519</v>
      </c>
      <c r="H424" s="54"/>
      <c r="I424" s="54"/>
      <c r="J424" s="44" t="s">
        <v>29</v>
      </c>
      <c r="K424" s="44"/>
      <c r="L424" s="44"/>
      <c r="M424" s="44"/>
      <c r="N424" s="44"/>
      <c r="O424" s="44"/>
      <c r="P424" s="44"/>
      <c r="Q424" s="44"/>
      <c r="R424" s="44"/>
      <c r="S424" s="44"/>
      <c r="T424" s="44"/>
      <c r="U424" s="44"/>
      <c r="V424" s="44"/>
      <c r="W424" s="44"/>
      <c r="X424" s="44"/>
      <c r="Y424" s="44"/>
      <c r="Z424" s="44"/>
      <c r="AA424" s="44" t="s">
        <v>29</v>
      </c>
      <c r="AB424" s="43"/>
      <c r="AC424" s="43"/>
    </row>
    <row r="425" spans="2:29" s="37" customFormat="1" x14ac:dyDescent="0.35">
      <c r="B425" s="52">
        <v>434</v>
      </c>
      <c r="C425" s="54" t="str">
        <f>_xlfn.XLOOKUP(Kravtabell[[#This Row],[3 Siffer]],Bygningsdeler[Kombinert 3],Bygningsdeler[Kombinert 1],"",0,1)</f>
        <v>2 BYGNING</v>
      </c>
      <c r="D425" s="54" t="str">
        <f>_xlfn.XLOOKUP(Kravtabell[[#This Row],[3 Siffer]],Bygningsdeler[Kombinert 3],Bygningsdeler[Kombinert 2],"",0,1)</f>
        <v>25 Dekker</v>
      </c>
      <c r="E425" s="112" t="str">
        <f>_xlfn.XLOOKUP(Kravtabell[[#This Row],[3 sifret kode (for inntasting)
Slår opp bygningsdel]],Bygningsdeler[Siffer 3],Bygningsdeler[Kombinert 3],"FEIL",0,1)</f>
        <v>255 Gulvoverflate</v>
      </c>
      <c r="F425" s="114">
        <v>255</v>
      </c>
      <c r="G425" s="54" t="s">
        <v>520</v>
      </c>
      <c r="H425" s="54"/>
      <c r="I425" s="54"/>
      <c r="J425" s="44" t="s">
        <v>29</v>
      </c>
      <c r="K425" s="44"/>
      <c r="L425" s="44"/>
      <c r="M425" s="44"/>
      <c r="N425" s="44"/>
      <c r="O425" s="44"/>
      <c r="P425" s="44"/>
      <c r="Q425" s="44"/>
      <c r="R425" s="44"/>
      <c r="S425" s="44"/>
      <c r="T425" s="44"/>
      <c r="U425" s="44"/>
      <c r="V425" s="44"/>
      <c r="W425" s="44"/>
      <c r="X425" s="44"/>
      <c r="Y425" s="44"/>
      <c r="Z425" s="44"/>
      <c r="AA425" s="44" t="s">
        <v>29</v>
      </c>
      <c r="AB425" s="43"/>
      <c r="AC425" s="43"/>
    </row>
    <row r="426" spans="2:29" s="37" customFormat="1" ht="29" x14ac:dyDescent="0.35">
      <c r="B426" s="52">
        <v>435</v>
      </c>
      <c r="C426" s="54" t="str">
        <f>_xlfn.XLOOKUP(Kravtabell[[#This Row],[3 Siffer]],Bygningsdeler[Kombinert 3],Bygningsdeler[Kombinert 1],"",0,1)</f>
        <v>2 BYGNING</v>
      </c>
      <c r="D426" s="54" t="str">
        <f>_xlfn.XLOOKUP(Kravtabell[[#This Row],[3 Siffer]],Bygningsdeler[Kombinert 3],Bygningsdeler[Kombinert 2],"",0,1)</f>
        <v>25 Dekker</v>
      </c>
      <c r="E426" s="112" t="str">
        <f>_xlfn.XLOOKUP(Kravtabell[[#This Row],[3 sifret kode (for inntasting)
Slår opp bygningsdel]],Bygningsdeler[Siffer 3],Bygningsdeler[Kombinert 3],"FEIL",0,1)</f>
        <v>255 Gulvoverflate</v>
      </c>
      <c r="F426" s="114">
        <v>255</v>
      </c>
      <c r="G426" s="54" t="s">
        <v>521</v>
      </c>
      <c r="H426" s="54" t="s">
        <v>522</v>
      </c>
      <c r="I426" s="54"/>
      <c r="J426" s="44" t="s">
        <v>29</v>
      </c>
      <c r="K426" s="44"/>
      <c r="L426" s="44"/>
      <c r="M426" s="44"/>
      <c r="N426" s="44"/>
      <c r="O426" s="44"/>
      <c r="P426" s="44"/>
      <c r="Q426" s="44"/>
      <c r="R426" s="44"/>
      <c r="S426" s="44"/>
      <c r="T426" s="44"/>
      <c r="U426" s="44"/>
      <c r="V426" s="44"/>
      <c r="W426" s="44"/>
      <c r="X426" s="44"/>
      <c r="Y426" s="44"/>
      <c r="Z426" s="44"/>
      <c r="AA426" s="44" t="s">
        <v>29</v>
      </c>
      <c r="AB426" s="43"/>
      <c r="AC426" s="43"/>
    </row>
    <row r="427" spans="2:29" s="37" customFormat="1" ht="29" x14ac:dyDescent="0.35">
      <c r="B427" s="52">
        <v>436</v>
      </c>
      <c r="C427" s="54" t="str">
        <f>_xlfn.XLOOKUP(Kravtabell[[#This Row],[3 Siffer]],Bygningsdeler[Kombinert 3],Bygningsdeler[Kombinert 1],"",0,1)</f>
        <v>2 BYGNING</v>
      </c>
      <c r="D427" s="54" t="str">
        <f>_xlfn.XLOOKUP(Kravtabell[[#This Row],[3 Siffer]],Bygningsdeler[Kombinert 3],Bygningsdeler[Kombinert 2],"",0,1)</f>
        <v>25 Dekker</v>
      </c>
      <c r="E427" s="112" t="str">
        <f>_xlfn.XLOOKUP(Kravtabell[[#This Row],[3 sifret kode (for inntasting)
Slår opp bygningsdel]],Bygningsdeler[Siffer 3],Bygningsdeler[Kombinert 3],"FEIL",0,1)</f>
        <v>255 Gulvoverflate</v>
      </c>
      <c r="F427" s="114">
        <v>255</v>
      </c>
      <c r="G427" s="54" t="s">
        <v>523</v>
      </c>
      <c r="H427" s="54" t="s">
        <v>524</v>
      </c>
      <c r="I427" s="54"/>
      <c r="J427" s="44" t="s">
        <v>29</v>
      </c>
      <c r="K427" s="44"/>
      <c r="L427" s="44"/>
      <c r="M427" s="44"/>
      <c r="N427" s="44"/>
      <c r="O427" s="44"/>
      <c r="P427" s="44"/>
      <c r="Q427" s="44"/>
      <c r="R427" s="44"/>
      <c r="S427" s="44"/>
      <c r="T427" s="44"/>
      <c r="U427" s="44"/>
      <c r="V427" s="44"/>
      <c r="W427" s="44"/>
      <c r="X427" s="44"/>
      <c r="Y427" s="44"/>
      <c r="Z427" s="44"/>
      <c r="AA427" s="44" t="s">
        <v>29</v>
      </c>
      <c r="AB427" s="43"/>
      <c r="AC427" s="43"/>
    </row>
    <row r="428" spans="2:29" s="37" customFormat="1" ht="72.5" x14ac:dyDescent="0.35">
      <c r="B428" s="52">
        <v>437</v>
      </c>
      <c r="C428" s="54" t="str">
        <f>_xlfn.XLOOKUP(Kravtabell[[#This Row],[3 Siffer]],Bygningsdeler[Kombinert 3],Bygningsdeler[Kombinert 1],"",0,1)</f>
        <v>2 BYGNING</v>
      </c>
      <c r="D428" s="54" t="str">
        <f>_xlfn.XLOOKUP(Kravtabell[[#This Row],[3 Siffer]],Bygningsdeler[Kombinert 3],Bygningsdeler[Kombinert 2],"",0,1)</f>
        <v>25 Dekker</v>
      </c>
      <c r="E428" s="112" t="str">
        <f>_xlfn.XLOOKUP(Kravtabell[[#This Row],[3 sifret kode (for inntasting)
Slår opp bygningsdel]],Bygningsdeler[Siffer 3],Bygningsdeler[Kombinert 3],"FEIL",0,1)</f>
        <v>255 Gulvoverflate</v>
      </c>
      <c r="F428" s="114">
        <v>255</v>
      </c>
      <c r="G428" s="54" t="s">
        <v>525</v>
      </c>
      <c r="H428" s="54" t="s">
        <v>526</v>
      </c>
      <c r="I428" s="54"/>
      <c r="J428" s="44" t="s">
        <v>29</v>
      </c>
      <c r="K428" s="44"/>
      <c r="L428" s="44"/>
      <c r="M428" s="44"/>
      <c r="N428" s="44"/>
      <c r="O428" s="44"/>
      <c r="P428" s="44"/>
      <c r="Q428" s="44"/>
      <c r="R428" s="44"/>
      <c r="S428" s="44"/>
      <c r="T428" s="44"/>
      <c r="U428" s="44"/>
      <c r="V428" s="44"/>
      <c r="W428" s="44"/>
      <c r="X428" s="44"/>
      <c r="Y428" s="44"/>
      <c r="Z428" s="44"/>
      <c r="AA428" s="44" t="s">
        <v>29</v>
      </c>
      <c r="AB428" s="43"/>
      <c r="AC428" s="43"/>
    </row>
    <row r="429" spans="2:29" s="37" customFormat="1" ht="29" x14ac:dyDescent="0.35">
      <c r="B429" s="52">
        <v>438</v>
      </c>
      <c r="C429" s="54" t="str">
        <f>_xlfn.XLOOKUP(Kravtabell[[#This Row],[3 Siffer]],Bygningsdeler[Kombinert 3],Bygningsdeler[Kombinert 1],"",0,1)</f>
        <v>2 BYGNING</v>
      </c>
      <c r="D429" s="54" t="str">
        <f>_xlfn.XLOOKUP(Kravtabell[[#This Row],[3 Siffer]],Bygningsdeler[Kombinert 3],Bygningsdeler[Kombinert 2],"",0,1)</f>
        <v>25 Dekker</v>
      </c>
      <c r="E429" s="112" t="str">
        <f>_xlfn.XLOOKUP(Kravtabell[[#This Row],[3 sifret kode (for inntasting)
Slår opp bygningsdel]],Bygningsdeler[Siffer 3],Bygningsdeler[Kombinert 3],"FEIL",0,1)</f>
        <v>255 Gulvoverflate</v>
      </c>
      <c r="F429" s="114">
        <v>255</v>
      </c>
      <c r="G429" s="54" t="s">
        <v>527</v>
      </c>
      <c r="H429" s="54" t="s">
        <v>528</v>
      </c>
      <c r="I429" s="54"/>
      <c r="J429" s="44" t="s">
        <v>29</v>
      </c>
      <c r="K429" s="44"/>
      <c r="L429" s="44"/>
      <c r="M429" s="44"/>
      <c r="N429" s="44"/>
      <c r="O429" s="44"/>
      <c r="P429" s="44"/>
      <c r="Q429" s="44"/>
      <c r="R429" s="44"/>
      <c r="S429" s="44"/>
      <c r="T429" s="44"/>
      <c r="U429" s="44"/>
      <c r="V429" s="44"/>
      <c r="W429" s="44"/>
      <c r="X429" s="44"/>
      <c r="Y429" s="44"/>
      <c r="Z429" s="44"/>
      <c r="AA429" s="44" t="s">
        <v>29</v>
      </c>
      <c r="AB429" s="43"/>
      <c r="AC429" s="43"/>
    </row>
    <row r="430" spans="2:29" s="37" customFormat="1" x14ac:dyDescent="0.35">
      <c r="B430" s="52">
        <v>439</v>
      </c>
      <c r="C430" s="54" t="str">
        <f>_xlfn.XLOOKUP(Kravtabell[[#This Row],[3 Siffer]],Bygningsdeler[Kombinert 3],Bygningsdeler[Kombinert 1],"",0,1)</f>
        <v>2 BYGNING</v>
      </c>
      <c r="D430" s="54" t="str">
        <f>_xlfn.XLOOKUP(Kravtabell[[#This Row],[3 Siffer]],Bygningsdeler[Kombinert 3],Bygningsdeler[Kombinert 2],"",0,1)</f>
        <v>25 Dekker</v>
      </c>
      <c r="E430" s="112" t="str">
        <f>_xlfn.XLOOKUP(Kravtabell[[#This Row],[3 sifret kode (for inntasting)
Slår opp bygningsdel]],Bygningsdeler[Siffer 3],Bygningsdeler[Kombinert 3],"FEIL",0,1)</f>
        <v>255 Gulvoverflate</v>
      </c>
      <c r="F430" s="114">
        <v>255</v>
      </c>
      <c r="G430" s="54" t="s">
        <v>529</v>
      </c>
      <c r="H430" s="54"/>
      <c r="I430" s="54"/>
      <c r="J430" s="44" t="s">
        <v>29</v>
      </c>
      <c r="K430" s="44"/>
      <c r="L430" s="44"/>
      <c r="M430" s="44"/>
      <c r="N430" s="44"/>
      <c r="O430" s="44"/>
      <c r="P430" s="44"/>
      <c r="Q430" s="44"/>
      <c r="R430" s="44"/>
      <c r="S430" s="44"/>
      <c r="T430" s="44"/>
      <c r="U430" s="44"/>
      <c r="V430" s="44"/>
      <c r="W430" s="44"/>
      <c r="X430" s="44"/>
      <c r="Y430" s="44"/>
      <c r="Z430" s="44"/>
      <c r="AA430" s="44" t="s">
        <v>29</v>
      </c>
      <c r="AB430" s="43"/>
      <c r="AC430" s="43"/>
    </row>
    <row r="431" spans="2:29" s="37" customFormat="1" x14ac:dyDescent="0.35">
      <c r="B431" s="52">
        <v>440</v>
      </c>
      <c r="C431" s="54" t="str">
        <f>_xlfn.XLOOKUP(Kravtabell[[#This Row],[3 Siffer]],Bygningsdeler[Kombinert 3],Bygningsdeler[Kombinert 1],"",0,1)</f>
        <v>2 BYGNING</v>
      </c>
      <c r="D431" s="54" t="str">
        <f>_xlfn.XLOOKUP(Kravtabell[[#This Row],[3 Siffer]],Bygningsdeler[Kombinert 3],Bygningsdeler[Kombinert 2],"",0,1)</f>
        <v>25 Dekker</v>
      </c>
      <c r="E431" s="112" t="str">
        <f>_xlfn.XLOOKUP(Kravtabell[[#This Row],[3 sifret kode (for inntasting)
Slår opp bygningsdel]],Bygningsdeler[Siffer 3],Bygningsdeler[Kombinert 3],"FEIL",0,1)</f>
        <v>255 Gulvoverflate</v>
      </c>
      <c r="F431" s="114">
        <v>255</v>
      </c>
      <c r="G431" s="54" t="s">
        <v>530</v>
      </c>
      <c r="H431" s="54"/>
      <c r="I431" s="54"/>
      <c r="J431" s="44" t="s">
        <v>29</v>
      </c>
      <c r="K431" s="44"/>
      <c r="L431" s="44"/>
      <c r="M431" s="44"/>
      <c r="N431" s="44"/>
      <c r="O431" s="44"/>
      <c r="P431" s="44"/>
      <c r="Q431" s="44"/>
      <c r="R431" s="44"/>
      <c r="S431" s="44"/>
      <c r="T431" s="44"/>
      <c r="U431" s="44"/>
      <c r="V431" s="44"/>
      <c r="W431" s="44"/>
      <c r="X431" s="44"/>
      <c r="Y431" s="44"/>
      <c r="Z431" s="44"/>
      <c r="AA431" s="44" t="s">
        <v>29</v>
      </c>
      <c r="AB431" s="43"/>
      <c r="AC431" s="43"/>
    </row>
    <row r="432" spans="2:29" s="37" customFormat="1" x14ac:dyDescent="0.35">
      <c r="B432" s="52">
        <v>441</v>
      </c>
      <c r="C432" s="54" t="str">
        <f>_xlfn.XLOOKUP(Kravtabell[[#This Row],[3 Siffer]],Bygningsdeler[Kombinert 3],Bygningsdeler[Kombinert 1],"",0,1)</f>
        <v>2 BYGNING</v>
      </c>
      <c r="D432" s="54" t="str">
        <f>_xlfn.XLOOKUP(Kravtabell[[#This Row],[3 Siffer]],Bygningsdeler[Kombinert 3],Bygningsdeler[Kombinert 2],"",0,1)</f>
        <v>25 Dekker</v>
      </c>
      <c r="E432" s="112" t="str">
        <f>_xlfn.XLOOKUP(Kravtabell[[#This Row],[3 sifret kode (for inntasting)
Slår opp bygningsdel]],Bygningsdeler[Siffer 3],Bygningsdeler[Kombinert 3],"FEIL",0,1)</f>
        <v>255 Gulvoverflate</v>
      </c>
      <c r="F432" s="114">
        <v>255</v>
      </c>
      <c r="G432" s="54" t="s">
        <v>531</v>
      </c>
      <c r="H432" s="54"/>
      <c r="I432" s="54"/>
      <c r="J432" s="44" t="s">
        <v>29</v>
      </c>
      <c r="K432" s="44"/>
      <c r="L432" s="44"/>
      <c r="M432" s="44"/>
      <c r="N432" s="44"/>
      <c r="O432" s="44"/>
      <c r="P432" s="44"/>
      <c r="Q432" s="44"/>
      <c r="R432" s="44"/>
      <c r="S432" s="44"/>
      <c r="T432" s="44"/>
      <c r="U432" s="44"/>
      <c r="V432" s="44"/>
      <c r="W432" s="44"/>
      <c r="X432" s="44"/>
      <c r="Y432" s="44"/>
      <c r="Z432" s="44"/>
      <c r="AA432" s="44" t="s">
        <v>29</v>
      </c>
      <c r="AB432" s="43"/>
      <c r="AC432" s="43"/>
    </row>
    <row r="433" spans="2:29" s="37" customFormat="1" x14ac:dyDescent="0.35">
      <c r="B433" s="52">
        <v>442</v>
      </c>
      <c r="C433" s="54" t="str">
        <f>_xlfn.XLOOKUP(Kravtabell[[#This Row],[3 Siffer]],Bygningsdeler[Kombinert 3],Bygningsdeler[Kombinert 1],"",0,1)</f>
        <v>2 BYGNING</v>
      </c>
      <c r="D433" s="54" t="str">
        <f>_xlfn.XLOOKUP(Kravtabell[[#This Row],[3 Siffer]],Bygningsdeler[Kombinert 3],Bygningsdeler[Kombinert 2],"",0,1)</f>
        <v>25 Dekker</v>
      </c>
      <c r="E433" s="112" t="str">
        <f>_xlfn.XLOOKUP(Kravtabell[[#This Row],[3 sifret kode (for inntasting)
Slår opp bygningsdel]],Bygningsdeler[Siffer 3],Bygningsdeler[Kombinert 3],"FEIL",0,1)</f>
        <v>255 Gulvoverflate</v>
      </c>
      <c r="F433" s="114">
        <v>255</v>
      </c>
      <c r="G433" s="54" t="s">
        <v>532</v>
      </c>
      <c r="H433" s="54"/>
      <c r="I433" s="54"/>
      <c r="J433" s="44" t="s">
        <v>29</v>
      </c>
      <c r="K433" s="44"/>
      <c r="L433" s="44"/>
      <c r="M433" s="44"/>
      <c r="N433" s="44"/>
      <c r="O433" s="44"/>
      <c r="P433" s="44"/>
      <c r="Q433" s="44"/>
      <c r="R433" s="44"/>
      <c r="S433" s="44"/>
      <c r="T433" s="44"/>
      <c r="U433" s="44"/>
      <c r="V433" s="44"/>
      <c r="W433" s="44"/>
      <c r="X433" s="44"/>
      <c r="Y433" s="44"/>
      <c r="Z433" s="44"/>
      <c r="AA433" s="44" t="s">
        <v>29</v>
      </c>
      <c r="AB433" s="43"/>
      <c r="AC433" s="43"/>
    </row>
    <row r="434" spans="2:29" s="37" customFormat="1" x14ac:dyDescent="0.35">
      <c r="B434" s="52">
        <v>443</v>
      </c>
      <c r="C434" s="54" t="str">
        <f>_xlfn.XLOOKUP(Kravtabell[[#This Row],[3 Siffer]],Bygningsdeler[Kombinert 3],Bygningsdeler[Kombinert 1],"",0,1)</f>
        <v>2 BYGNING</v>
      </c>
      <c r="D434" s="54" t="str">
        <f>_xlfn.XLOOKUP(Kravtabell[[#This Row],[3 Siffer]],Bygningsdeler[Kombinert 3],Bygningsdeler[Kombinert 2],"",0,1)</f>
        <v>25 Dekker</v>
      </c>
      <c r="E434" s="112" t="str">
        <f>_xlfn.XLOOKUP(Kravtabell[[#This Row],[3 sifret kode (for inntasting)
Slår opp bygningsdel]],Bygningsdeler[Siffer 3],Bygningsdeler[Kombinert 3],"FEIL",0,1)</f>
        <v>255 Gulvoverflate</v>
      </c>
      <c r="F434" s="114">
        <v>255</v>
      </c>
      <c r="G434" s="54" t="s">
        <v>533</v>
      </c>
      <c r="H434" s="54"/>
      <c r="I434" s="54"/>
      <c r="J434" s="44" t="s">
        <v>29</v>
      </c>
      <c r="K434" s="44"/>
      <c r="L434" s="44"/>
      <c r="M434" s="44"/>
      <c r="N434" s="44"/>
      <c r="O434" s="44"/>
      <c r="P434" s="44"/>
      <c r="Q434" s="44"/>
      <c r="R434" s="44"/>
      <c r="S434" s="44"/>
      <c r="T434" s="44"/>
      <c r="U434" s="44"/>
      <c r="V434" s="44"/>
      <c r="W434" s="44"/>
      <c r="X434" s="44"/>
      <c r="Y434" s="44"/>
      <c r="Z434" s="44"/>
      <c r="AA434" s="44" t="s">
        <v>29</v>
      </c>
      <c r="AB434" s="43"/>
      <c r="AC434" s="43"/>
    </row>
    <row r="435" spans="2:29" s="37" customFormat="1" x14ac:dyDescent="0.35">
      <c r="B435" s="52">
        <v>444</v>
      </c>
      <c r="C435" s="54" t="str">
        <f>_xlfn.XLOOKUP(Kravtabell[[#This Row],[3 Siffer]],Bygningsdeler[Kombinert 3],Bygningsdeler[Kombinert 1],"",0,1)</f>
        <v>2 BYGNING</v>
      </c>
      <c r="D435" s="54" t="str">
        <f>_xlfn.XLOOKUP(Kravtabell[[#This Row],[3 Siffer]],Bygningsdeler[Kombinert 3],Bygningsdeler[Kombinert 2],"",0,1)</f>
        <v>25 Dekker</v>
      </c>
      <c r="E435" s="112" t="str">
        <f>_xlfn.XLOOKUP(Kravtabell[[#This Row],[3 sifret kode (for inntasting)
Slår opp bygningsdel]],Bygningsdeler[Siffer 3],Bygningsdeler[Kombinert 3],"FEIL",0,1)</f>
        <v>255 Gulvoverflate</v>
      </c>
      <c r="F435" s="114">
        <v>255</v>
      </c>
      <c r="G435" s="54" t="s">
        <v>534</v>
      </c>
      <c r="H435" s="54"/>
      <c r="I435" s="54"/>
      <c r="J435" s="44" t="s">
        <v>29</v>
      </c>
      <c r="K435" s="44"/>
      <c r="L435" s="44"/>
      <c r="M435" s="44"/>
      <c r="N435" s="44"/>
      <c r="O435" s="44"/>
      <c r="P435" s="44"/>
      <c r="Q435" s="44"/>
      <c r="R435" s="44"/>
      <c r="S435" s="44"/>
      <c r="T435" s="44"/>
      <c r="U435" s="44"/>
      <c r="V435" s="44"/>
      <c r="W435" s="44"/>
      <c r="X435" s="44"/>
      <c r="Y435" s="44"/>
      <c r="Z435" s="44"/>
      <c r="AA435" s="44" t="s">
        <v>29</v>
      </c>
      <c r="AB435" s="43"/>
      <c r="AC435" s="43"/>
    </row>
    <row r="436" spans="2:29" s="37" customFormat="1" x14ac:dyDescent="0.35">
      <c r="B436" s="52">
        <v>445</v>
      </c>
      <c r="C436" s="54" t="str">
        <f>_xlfn.XLOOKUP(Kravtabell[[#This Row],[3 Siffer]],Bygningsdeler[Kombinert 3],Bygningsdeler[Kombinert 1],"",0,1)</f>
        <v>2 BYGNING</v>
      </c>
      <c r="D436" s="54" t="str">
        <f>_xlfn.XLOOKUP(Kravtabell[[#This Row],[3 Siffer]],Bygningsdeler[Kombinert 3],Bygningsdeler[Kombinert 2],"",0,1)</f>
        <v>25 Dekker</v>
      </c>
      <c r="E436" s="112" t="str">
        <f>_xlfn.XLOOKUP(Kravtabell[[#This Row],[3 sifret kode (for inntasting)
Slår opp bygningsdel]],Bygningsdeler[Siffer 3],Bygningsdeler[Kombinert 3],"FEIL",0,1)</f>
        <v>255 Gulvoverflate</v>
      </c>
      <c r="F436" s="114">
        <v>255</v>
      </c>
      <c r="G436" s="54" t="s">
        <v>535</v>
      </c>
      <c r="H436" s="54"/>
      <c r="I436" s="54"/>
      <c r="J436" s="44" t="s">
        <v>29</v>
      </c>
      <c r="K436" s="44"/>
      <c r="L436" s="44"/>
      <c r="M436" s="44"/>
      <c r="N436" s="44"/>
      <c r="O436" s="44"/>
      <c r="P436" s="44"/>
      <c r="Q436" s="44"/>
      <c r="R436" s="44"/>
      <c r="S436" s="44"/>
      <c r="T436" s="44"/>
      <c r="U436" s="44"/>
      <c r="V436" s="44"/>
      <c r="W436" s="44"/>
      <c r="X436" s="44"/>
      <c r="Y436" s="44"/>
      <c r="Z436" s="44"/>
      <c r="AA436" s="44" t="s">
        <v>29</v>
      </c>
      <c r="AB436" s="43"/>
      <c r="AC436" s="43"/>
    </row>
    <row r="437" spans="2:29" s="37" customFormat="1" x14ac:dyDescent="0.35">
      <c r="B437" s="52">
        <v>446</v>
      </c>
      <c r="C437" s="54" t="str">
        <f>_xlfn.XLOOKUP(Kravtabell[[#This Row],[3 Siffer]],Bygningsdeler[Kombinert 3],Bygningsdeler[Kombinert 1],"",0,1)</f>
        <v>2 BYGNING</v>
      </c>
      <c r="D437" s="54" t="str">
        <f>_xlfn.XLOOKUP(Kravtabell[[#This Row],[3 Siffer]],Bygningsdeler[Kombinert 3],Bygningsdeler[Kombinert 2],"",0,1)</f>
        <v>25 Dekker</v>
      </c>
      <c r="E437" s="112" t="str">
        <f>_xlfn.XLOOKUP(Kravtabell[[#This Row],[3 sifret kode (for inntasting)
Slår opp bygningsdel]],Bygningsdeler[Siffer 3],Bygningsdeler[Kombinert 3],"FEIL",0,1)</f>
        <v>255 Gulvoverflate</v>
      </c>
      <c r="F437" s="114">
        <v>255</v>
      </c>
      <c r="G437" s="54" t="s">
        <v>536</v>
      </c>
      <c r="H437" s="54"/>
      <c r="I437" s="54"/>
      <c r="J437" s="44" t="s">
        <v>29</v>
      </c>
      <c r="K437" s="44"/>
      <c r="L437" s="44"/>
      <c r="M437" s="44"/>
      <c r="N437" s="44"/>
      <c r="O437" s="44"/>
      <c r="P437" s="44"/>
      <c r="Q437" s="44"/>
      <c r="R437" s="44"/>
      <c r="S437" s="44"/>
      <c r="T437" s="44"/>
      <c r="U437" s="44"/>
      <c r="V437" s="44"/>
      <c r="W437" s="44"/>
      <c r="X437" s="44"/>
      <c r="Y437" s="44"/>
      <c r="Z437" s="44"/>
      <c r="AA437" s="44" t="s">
        <v>29</v>
      </c>
      <c r="AB437" s="43"/>
      <c r="AC437" s="43"/>
    </row>
    <row r="438" spans="2:29" s="37" customFormat="1" x14ac:dyDescent="0.35">
      <c r="B438" s="52">
        <v>447</v>
      </c>
      <c r="C438" s="54" t="str">
        <f>_xlfn.XLOOKUP(Kravtabell[[#This Row],[3 Siffer]],Bygningsdeler[Kombinert 3],Bygningsdeler[Kombinert 1],"",0,1)</f>
        <v>2 BYGNING</v>
      </c>
      <c r="D438" s="54" t="str">
        <f>_xlfn.XLOOKUP(Kravtabell[[#This Row],[3 Siffer]],Bygningsdeler[Kombinert 3],Bygningsdeler[Kombinert 2],"",0,1)</f>
        <v>25 Dekker</v>
      </c>
      <c r="E438" s="112" t="str">
        <f>_xlfn.XLOOKUP(Kravtabell[[#This Row],[3 sifret kode (for inntasting)
Slår opp bygningsdel]],Bygningsdeler[Siffer 3],Bygningsdeler[Kombinert 3],"FEIL",0,1)</f>
        <v>255 Gulvoverflate</v>
      </c>
      <c r="F438" s="114">
        <v>255</v>
      </c>
      <c r="G438" s="54" t="s">
        <v>537</v>
      </c>
      <c r="H438" s="54"/>
      <c r="I438" s="54"/>
      <c r="J438" s="44" t="s">
        <v>29</v>
      </c>
      <c r="K438" s="44"/>
      <c r="L438" s="44"/>
      <c r="M438" s="44"/>
      <c r="N438" s="44"/>
      <c r="O438" s="44"/>
      <c r="P438" s="44"/>
      <c r="Q438" s="44"/>
      <c r="R438" s="44"/>
      <c r="S438" s="44"/>
      <c r="T438" s="44"/>
      <c r="U438" s="44"/>
      <c r="V438" s="44"/>
      <c r="W438" s="44"/>
      <c r="X438" s="44"/>
      <c r="Y438" s="44"/>
      <c r="Z438" s="44"/>
      <c r="AA438" s="44" t="s">
        <v>29</v>
      </c>
      <c r="AB438" s="43"/>
      <c r="AC438" s="43"/>
    </row>
    <row r="439" spans="2:29" s="37" customFormat="1" x14ac:dyDescent="0.35">
      <c r="B439" s="52">
        <v>448</v>
      </c>
      <c r="C439" s="54" t="str">
        <f>_xlfn.XLOOKUP(Kravtabell[[#This Row],[3 Siffer]],Bygningsdeler[Kombinert 3],Bygningsdeler[Kombinert 1],"",0,1)</f>
        <v>2 BYGNING</v>
      </c>
      <c r="D439" s="54" t="str">
        <f>_xlfn.XLOOKUP(Kravtabell[[#This Row],[3 Siffer]],Bygningsdeler[Kombinert 3],Bygningsdeler[Kombinert 2],"",0,1)</f>
        <v>25 Dekker</v>
      </c>
      <c r="E439" s="112" t="str">
        <f>_xlfn.XLOOKUP(Kravtabell[[#This Row],[3 sifret kode (for inntasting)
Slår opp bygningsdel]],Bygningsdeler[Siffer 3],Bygningsdeler[Kombinert 3],"FEIL",0,1)</f>
        <v>255 Gulvoverflate</v>
      </c>
      <c r="F439" s="114">
        <v>255</v>
      </c>
      <c r="G439" s="54" t="s">
        <v>538</v>
      </c>
      <c r="H439" s="54"/>
      <c r="I439" s="54"/>
      <c r="J439" s="44" t="s">
        <v>29</v>
      </c>
      <c r="K439" s="44"/>
      <c r="L439" s="44"/>
      <c r="M439" s="44"/>
      <c r="N439" s="44"/>
      <c r="O439" s="44"/>
      <c r="P439" s="44"/>
      <c r="Q439" s="44"/>
      <c r="R439" s="44"/>
      <c r="S439" s="44"/>
      <c r="T439" s="44"/>
      <c r="U439" s="44"/>
      <c r="V439" s="44"/>
      <c r="W439" s="44"/>
      <c r="X439" s="44"/>
      <c r="Y439" s="44"/>
      <c r="Z439" s="44"/>
      <c r="AA439" s="44" t="s">
        <v>29</v>
      </c>
      <c r="AB439" s="43"/>
      <c r="AC439" s="43"/>
    </row>
    <row r="440" spans="2:29" s="37" customFormat="1" ht="43.5" x14ac:dyDescent="0.35">
      <c r="B440" s="52">
        <v>449</v>
      </c>
      <c r="C440" s="54" t="str">
        <f>_xlfn.XLOOKUP(Kravtabell[[#This Row],[3 Siffer]],Bygningsdeler[Kombinert 3],Bygningsdeler[Kombinert 1],"",0,1)</f>
        <v>2 BYGNING</v>
      </c>
      <c r="D440" s="54" t="str">
        <f>_xlfn.XLOOKUP(Kravtabell[[#This Row],[3 Siffer]],Bygningsdeler[Kombinert 3],Bygningsdeler[Kombinert 2],"",0,1)</f>
        <v>25 Dekker</v>
      </c>
      <c r="E440" s="112" t="str">
        <f>_xlfn.XLOOKUP(Kravtabell[[#This Row],[3 sifret kode (for inntasting)
Slår opp bygningsdel]],Bygningsdeler[Siffer 3],Bygningsdeler[Kombinert 3],"FEIL",0,1)</f>
        <v>255 Gulvoverflate</v>
      </c>
      <c r="F440" s="114">
        <v>255</v>
      </c>
      <c r="G440" s="54" t="s">
        <v>539</v>
      </c>
      <c r="H440" s="54"/>
      <c r="I440" s="54"/>
      <c r="J440" s="44" t="s">
        <v>29</v>
      </c>
      <c r="K440" s="44"/>
      <c r="L440" s="44"/>
      <c r="M440" s="44"/>
      <c r="N440" s="44"/>
      <c r="O440" s="44"/>
      <c r="P440" s="44"/>
      <c r="Q440" s="44"/>
      <c r="R440" s="44"/>
      <c r="S440" s="44"/>
      <c r="T440" s="44"/>
      <c r="U440" s="44"/>
      <c r="V440" s="44"/>
      <c r="W440" s="44"/>
      <c r="X440" s="44"/>
      <c r="Y440" s="44"/>
      <c r="Z440" s="44"/>
      <c r="AA440" s="44" t="s">
        <v>29</v>
      </c>
      <c r="AB440" s="43"/>
      <c r="AC440" s="43"/>
    </row>
    <row r="441" spans="2:29" s="37" customFormat="1" x14ac:dyDescent="0.35">
      <c r="B441" s="52">
        <v>450</v>
      </c>
      <c r="C441" s="54" t="str">
        <f>_xlfn.XLOOKUP(Kravtabell[[#This Row],[3 Siffer]],Bygningsdeler[Kombinert 3],Bygningsdeler[Kombinert 1],"",0,1)</f>
        <v>2 BYGNING</v>
      </c>
      <c r="D441" s="54" t="str">
        <f>_xlfn.XLOOKUP(Kravtabell[[#This Row],[3 Siffer]],Bygningsdeler[Kombinert 3],Bygningsdeler[Kombinert 2],"",0,1)</f>
        <v>25 Dekker</v>
      </c>
      <c r="E441" s="112" t="str">
        <f>_xlfn.XLOOKUP(Kravtabell[[#This Row],[3 sifret kode (for inntasting)
Slår opp bygningsdel]],Bygningsdeler[Siffer 3],Bygningsdeler[Kombinert 3],"FEIL",0,1)</f>
        <v>255 Gulvoverflate</v>
      </c>
      <c r="F441" s="114">
        <v>255</v>
      </c>
      <c r="G441" s="54" t="s">
        <v>540</v>
      </c>
      <c r="H441" s="54"/>
      <c r="I441" s="54"/>
      <c r="J441" s="44" t="s">
        <v>29</v>
      </c>
      <c r="K441" s="44"/>
      <c r="L441" s="44"/>
      <c r="M441" s="44"/>
      <c r="N441" s="44"/>
      <c r="O441" s="44"/>
      <c r="P441" s="44"/>
      <c r="Q441" s="44"/>
      <c r="R441" s="44"/>
      <c r="S441" s="44"/>
      <c r="T441" s="44"/>
      <c r="U441" s="44"/>
      <c r="V441" s="44"/>
      <c r="W441" s="44"/>
      <c r="X441" s="44"/>
      <c r="Y441" s="44"/>
      <c r="Z441" s="44"/>
      <c r="AA441" s="44" t="s">
        <v>29</v>
      </c>
      <c r="AB441" s="43"/>
      <c r="AC441" s="43"/>
    </row>
    <row r="442" spans="2:29" s="37" customFormat="1" x14ac:dyDescent="0.35">
      <c r="B442" s="52">
        <v>451</v>
      </c>
      <c r="C442" s="54" t="str">
        <f>_xlfn.XLOOKUP(Kravtabell[[#This Row],[3 Siffer]],Bygningsdeler[Kombinert 3],Bygningsdeler[Kombinert 1],"",0,1)</f>
        <v>2 BYGNING</v>
      </c>
      <c r="D442" s="54" t="str">
        <f>_xlfn.XLOOKUP(Kravtabell[[#This Row],[3 Siffer]],Bygningsdeler[Kombinert 3],Bygningsdeler[Kombinert 2],"",0,1)</f>
        <v>25 Dekker</v>
      </c>
      <c r="E442" s="112" t="str">
        <f>_xlfn.XLOOKUP(Kravtabell[[#This Row],[3 sifret kode (for inntasting)
Slår opp bygningsdel]],Bygningsdeler[Siffer 3],Bygningsdeler[Kombinert 3],"FEIL",0,1)</f>
        <v>255 Gulvoverflate</v>
      </c>
      <c r="F442" s="114">
        <v>255</v>
      </c>
      <c r="G442" s="54" t="s">
        <v>541</v>
      </c>
      <c r="H442" s="54"/>
      <c r="I442" s="54"/>
      <c r="J442" s="44" t="s">
        <v>29</v>
      </c>
      <c r="K442" s="44"/>
      <c r="L442" s="44"/>
      <c r="M442" s="44"/>
      <c r="N442" s="44"/>
      <c r="O442" s="44"/>
      <c r="P442" s="44"/>
      <c r="Q442" s="44"/>
      <c r="R442" s="44"/>
      <c r="S442" s="44"/>
      <c r="T442" s="44"/>
      <c r="U442" s="44"/>
      <c r="V442" s="44"/>
      <c r="W442" s="44"/>
      <c r="X442" s="44"/>
      <c r="Y442" s="44"/>
      <c r="Z442" s="44"/>
      <c r="AA442" s="44" t="s">
        <v>29</v>
      </c>
      <c r="AB442" s="43"/>
      <c r="AC442" s="43"/>
    </row>
    <row r="443" spans="2:29" s="37" customFormat="1" ht="43.5" x14ac:dyDescent="0.35">
      <c r="B443" s="52">
        <v>452</v>
      </c>
      <c r="C443" s="54" t="str">
        <f>_xlfn.XLOOKUP(Kravtabell[[#This Row],[3 Siffer]],Bygningsdeler[Kombinert 3],Bygningsdeler[Kombinert 1],"",0,1)</f>
        <v>2 BYGNING</v>
      </c>
      <c r="D443" s="54" t="str">
        <f>_xlfn.XLOOKUP(Kravtabell[[#This Row],[3 Siffer]],Bygningsdeler[Kombinert 3],Bygningsdeler[Kombinert 2],"",0,1)</f>
        <v>25 Dekker</v>
      </c>
      <c r="E443" s="112" t="str">
        <f>_xlfn.XLOOKUP(Kravtabell[[#This Row],[3 sifret kode (for inntasting)
Slår opp bygningsdel]],Bygningsdeler[Siffer 3],Bygningsdeler[Kombinert 3],"FEIL",0,1)</f>
        <v>255 Gulvoverflate</v>
      </c>
      <c r="F443" s="114">
        <v>255</v>
      </c>
      <c r="G443" s="54" t="s">
        <v>542</v>
      </c>
      <c r="H443" s="54"/>
      <c r="I443" s="54" t="s">
        <v>543</v>
      </c>
      <c r="J443" s="44" t="s">
        <v>29</v>
      </c>
      <c r="K443" s="44"/>
      <c r="L443" s="44"/>
      <c r="M443" s="44"/>
      <c r="N443" s="44"/>
      <c r="O443" s="44"/>
      <c r="P443" s="44"/>
      <c r="Q443" s="44"/>
      <c r="R443" s="44"/>
      <c r="S443" s="44"/>
      <c r="T443" s="44"/>
      <c r="U443" s="44"/>
      <c r="V443" s="44"/>
      <c r="W443" s="44"/>
      <c r="X443" s="44"/>
      <c r="Y443" s="44"/>
      <c r="Z443" s="44"/>
      <c r="AA443" s="44" t="s">
        <v>29</v>
      </c>
      <c r="AB443" s="43"/>
      <c r="AC443" s="43"/>
    </row>
    <row r="444" spans="2:29" s="37" customFormat="1" ht="43.5" x14ac:dyDescent="0.35">
      <c r="B444" s="52">
        <v>453</v>
      </c>
      <c r="C444" s="54" t="str">
        <f>_xlfn.XLOOKUP(Kravtabell[[#This Row],[3 Siffer]],Bygningsdeler[Kombinert 3],Bygningsdeler[Kombinert 1],"",0,1)</f>
        <v>2 BYGNING</v>
      </c>
      <c r="D444" s="54" t="str">
        <f>_xlfn.XLOOKUP(Kravtabell[[#This Row],[3 Siffer]],Bygningsdeler[Kombinert 3],Bygningsdeler[Kombinert 2],"",0,1)</f>
        <v>25 Dekker</v>
      </c>
      <c r="E444" s="112" t="str">
        <f>_xlfn.XLOOKUP(Kravtabell[[#This Row],[3 sifret kode (for inntasting)
Slår opp bygningsdel]],Bygningsdeler[Siffer 3],Bygningsdeler[Kombinert 3],"FEIL",0,1)</f>
        <v>255 Gulvoverflate</v>
      </c>
      <c r="F444" s="114">
        <v>255</v>
      </c>
      <c r="G444" s="54" t="s">
        <v>544</v>
      </c>
      <c r="H444" s="54"/>
      <c r="I444" s="54" t="s">
        <v>543</v>
      </c>
      <c r="J444" s="44" t="s">
        <v>29</v>
      </c>
      <c r="K444" s="44"/>
      <c r="L444" s="44"/>
      <c r="M444" s="44"/>
      <c r="N444" s="44"/>
      <c r="O444" s="44"/>
      <c r="P444" s="44"/>
      <c r="Q444" s="44"/>
      <c r="R444" s="44"/>
      <c r="S444" s="44"/>
      <c r="T444" s="44"/>
      <c r="U444" s="44"/>
      <c r="V444" s="44"/>
      <c r="W444" s="44"/>
      <c r="X444" s="44"/>
      <c r="Y444" s="44"/>
      <c r="Z444" s="44"/>
      <c r="AA444" s="44" t="s">
        <v>29</v>
      </c>
      <c r="AB444" s="43"/>
      <c r="AC444" s="43"/>
    </row>
    <row r="445" spans="2:29" s="37" customFormat="1" ht="43.5" x14ac:dyDescent="0.35">
      <c r="B445" s="52">
        <v>454</v>
      </c>
      <c r="C445" s="54" t="str">
        <f>_xlfn.XLOOKUP(Kravtabell[[#This Row],[3 Siffer]],Bygningsdeler[Kombinert 3],Bygningsdeler[Kombinert 1],"",0,1)</f>
        <v>2 BYGNING</v>
      </c>
      <c r="D445" s="54" t="str">
        <f>_xlfn.XLOOKUP(Kravtabell[[#This Row],[3 Siffer]],Bygningsdeler[Kombinert 3],Bygningsdeler[Kombinert 2],"",0,1)</f>
        <v>25 Dekker</v>
      </c>
      <c r="E445" s="112" t="str">
        <f>_xlfn.XLOOKUP(Kravtabell[[#This Row],[3 sifret kode (for inntasting)
Slår opp bygningsdel]],Bygningsdeler[Siffer 3],Bygningsdeler[Kombinert 3],"FEIL",0,1)</f>
        <v>255 Gulvoverflate</v>
      </c>
      <c r="F445" s="114">
        <v>255</v>
      </c>
      <c r="G445" s="54" t="s">
        <v>545</v>
      </c>
      <c r="H445" s="54"/>
      <c r="I445" s="54" t="s">
        <v>543</v>
      </c>
      <c r="J445" s="44" t="s">
        <v>29</v>
      </c>
      <c r="K445" s="44"/>
      <c r="L445" s="44"/>
      <c r="M445" s="44"/>
      <c r="N445" s="44"/>
      <c r="O445" s="44"/>
      <c r="P445" s="44"/>
      <c r="Q445" s="44"/>
      <c r="R445" s="44"/>
      <c r="S445" s="44"/>
      <c r="T445" s="44"/>
      <c r="U445" s="44"/>
      <c r="V445" s="44"/>
      <c r="W445" s="44"/>
      <c r="X445" s="44"/>
      <c r="Y445" s="44"/>
      <c r="Z445" s="44"/>
      <c r="AA445" s="44" t="s">
        <v>29</v>
      </c>
      <c r="AB445" s="43"/>
      <c r="AC445" s="43"/>
    </row>
    <row r="446" spans="2:29" s="37" customFormat="1" ht="29" x14ac:dyDescent="0.35">
      <c r="B446" s="52">
        <v>455</v>
      </c>
      <c r="C446" s="54" t="str">
        <f>_xlfn.XLOOKUP(Kravtabell[[#This Row],[3 Siffer]],Bygningsdeler[Kombinert 3],Bygningsdeler[Kombinert 1],"",0,1)</f>
        <v>2 BYGNING</v>
      </c>
      <c r="D446" s="54" t="str">
        <f>_xlfn.XLOOKUP(Kravtabell[[#This Row],[3 Siffer]],Bygningsdeler[Kombinert 3],Bygningsdeler[Kombinert 2],"",0,1)</f>
        <v>25 Dekker</v>
      </c>
      <c r="E446" s="112" t="str">
        <f>_xlfn.XLOOKUP(Kravtabell[[#This Row],[3 sifret kode (for inntasting)
Slår opp bygningsdel]],Bygningsdeler[Siffer 3],Bygningsdeler[Kombinert 3],"FEIL",0,1)</f>
        <v>255 Gulvoverflate</v>
      </c>
      <c r="F446" s="114">
        <v>255</v>
      </c>
      <c r="G446" s="54" t="s">
        <v>546</v>
      </c>
      <c r="H446" s="54"/>
      <c r="I446" s="54" t="s">
        <v>547</v>
      </c>
      <c r="J446" s="44" t="s">
        <v>29</v>
      </c>
      <c r="K446" s="44"/>
      <c r="L446" s="44"/>
      <c r="M446" s="44"/>
      <c r="N446" s="44"/>
      <c r="O446" s="44"/>
      <c r="P446" s="44"/>
      <c r="Q446" s="44"/>
      <c r="R446" s="44"/>
      <c r="S446" s="44"/>
      <c r="T446" s="44"/>
      <c r="U446" s="44"/>
      <c r="V446" s="44"/>
      <c r="W446" s="44"/>
      <c r="X446" s="44"/>
      <c r="Y446" s="44"/>
      <c r="Z446" s="44"/>
      <c r="AA446" s="44" t="s">
        <v>29</v>
      </c>
      <c r="AB446" s="43"/>
      <c r="AC446" s="43"/>
    </row>
    <row r="447" spans="2:29" s="37" customFormat="1" x14ac:dyDescent="0.35">
      <c r="B447" s="52">
        <v>456</v>
      </c>
      <c r="C447" s="54" t="str">
        <f>_xlfn.XLOOKUP(Kravtabell[[#This Row],[3 Siffer]],Bygningsdeler[Kombinert 3],Bygningsdeler[Kombinert 1],"",0,1)</f>
        <v>2 BYGNING</v>
      </c>
      <c r="D447" s="54" t="str">
        <f>_xlfn.XLOOKUP(Kravtabell[[#This Row],[3 Siffer]],Bygningsdeler[Kombinert 3],Bygningsdeler[Kombinert 2],"",0,1)</f>
        <v>25 Dekker</v>
      </c>
      <c r="E447" s="112" t="str">
        <f>_xlfn.XLOOKUP(Kravtabell[[#This Row],[3 sifret kode (for inntasting)
Slår opp bygningsdel]],Bygningsdeler[Siffer 3],Bygningsdeler[Kombinert 3],"FEIL",0,1)</f>
        <v>255 Gulvoverflate</v>
      </c>
      <c r="F447" s="114">
        <v>255</v>
      </c>
      <c r="G447" s="54" t="s">
        <v>548</v>
      </c>
      <c r="H447" s="54"/>
      <c r="I447" s="54"/>
      <c r="J447" s="44" t="s">
        <v>29</v>
      </c>
      <c r="K447" s="44"/>
      <c r="L447" s="44"/>
      <c r="M447" s="44"/>
      <c r="N447" s="44"/>
      <c r="O447" s="44"/>
      <c r="P447" s="44"/>
      <c r="Q447" s="44"/>
      <c r="R447" s="44"/>
      <c r="S447" s="44"/>
      <c r="T447" s="44"/>
      <c r="U447" s="44"/>
      <c r="V447" s="44"/>
      <c r="W447" s="44"/>
      <c r="X447" s="44"/>
      <c r="Y447" s="44"/>
      <c r="Z447" s="44"/>
      <c r="AA447" s="44" t="s">
        <v>29</v>
      </c>
      <c r="AB447" s="43"/>
      <c r="AC447" s="43"/>
    </row>
    <row r="448" spans="2:29" s="37" customFormat="1" x14ac:dyDescent="0.35">
      <c r="B448" s="52">
        <v>457</v>
      </c>
      <c r="C448" s="54" t="str">
        <f>_xlfn.XLOOKUP(Kravtabell[[#This Row],[3 Siffer]],Bygningsdeler[Kombinert 3],Bygningsdeler[Kombinert 1],"",0,1)</f>
        <v>2 BYGNING</v>
      </c>
      <c r="D448" s="54" t="str">
        <f>_xlfn.XLOOKUP(Kravtabell[[#This Row],[3 Siffer]],Bygningsdeler[Kombinert 3],Bygningsdeler[Kombinert 2],"",0,1)</f>
        <v>25 Dekker</v>
      </c>
      <c r="E448" s="112" t="str">
        <f>_xlfn.XLOOKUP(Kravtabell[[#This Row],[3 sifret kode (for inntasting)
Slår opp bygningsdel]],Bygningsdeler[Siffer 3],Bygningsdeler[Kombinert 3],"FEIL",0,1)</f>
        <v>255 Gulvoverflate</v>
      </c>
      <c r="F448" s="114">
        <v>255</v>
      </c>
      <c r="G448" s="54" t="s">
        <v>549</v>
      </c>
      <c r="H448" s="54"/>
      <c r="I448" s="54"/>
      <c r="J448" s="44" t="s">
        <v>29</v>
      </c>
      <c r="K448" s="44"/>
      <c r="L448" s="44"/>
      <c r="M448" s="44"/>
      <c r="N448" s="44"/>
      <c r="O448" s="44"/>
      <c r="P448" s="44"/>
      <c r="Q448" s="44"/>
      <c r="R448" s="44"/>
      <c r="S448" s="44"/>
      <c r="T448" s="44"/>
      <c r="U448" s="44"/>
      <c r="V448" s="44"/>
      <c r="W448" s="44"/>
      <c r="X448" s="44"/>
      <c r="Y448" s="44"/>
      <c r="Z448" s="44"/>
      <c r="AA448" s="44" t="s">
        <v>29</v>
      </c>
      <c r="AB448" s="43"/>
      <c r="AC448" s="43"/>
    </row>
    <row r="449" spans="2:29" s="37" customFormat="1" x14ac:dyDescent="0.35">
      <c r="B449" s="52">
        <v>458</v>
      </c>
      <c r="C449" s="54" t="str">
        <f>_xlfn.XLOOKUP(Kravtabell[[#This Row],[3 Siffer]],Bygningsdeler[Kombinert 3],Bygningsdeler[Kombinert 1],"",0,1)</f>
        <v>2 BYGNING</v>
      </c>
      <c r="D449" s="54" t="str">
        <f>_xlfn.XLOOKUP(Kravtabell[[#This Row],[3 Siffer]],Bygningsdeler[Kombinert 3],Bygningsdeler[Kombinert 2],"",0,1)</f>
        <v>25 Dekker</v>
      </c>
      <c r="E449" s="112" t="str">
        <f>_xlfn.XLOOKUP(Kravtabell[[#This Row],[3 sifret kode (for inntasting)
Slår opp bygningsdel]],Bygningsdeler[Siffer 3],Bygningsdeler[Kombinert 3],"FEIL",0,1)</f>
        <v>255 Gulvoverflate</v>
      </c>
      <c r="F449" s="114">
        <v>255</v>
      </c>
      <c r="G449" s="54" t="s">
        <v>550</v>
      </c>
      <c r="H449" s="54"/>
      <c r="I449" s="54"/>
      <c r="J449" s="44" t="s">
        <v>29</v>
      </c>
      <c r="K449" s="44"/>
      <c r="L449" s="44"/>
      <c r="M449" s="44"/>
      <c r="N449" s="44"/>
      <c r="O449" s="44"/>
      <c r="P449" s="44"/>
      <c r="Q449" s="44"/>
      <c r="R449" s="44"/>
      <c r="S449" s="44"/>
      <c r="T449" s="44"/>
      <c r="U449" s="44"/>
      <c r="V449" s="44"/>
      <c r="W449" s="44"/>
      <c r="X449" s="44"/>
      <c r="Y449" s="44"/>
      <c r="Z449" s="44"/>
      <c r="AA449" s="44" t="s">
        <v>29</v>
      </c>
      <c r="AB449" s="43"/>
      <c r="AC449" s="43"/>
    </row>
    <row r="450" spans="2:29" s="37" customFormat="1" ht="43.5" x14ac:dyDescent="0.35">
      <c r="B450" s="52">
        <v>459</v>
      </c>
      <c r="C450" s="54" t="str">
        <f>_xlfn.XLOOKUP(Kravtabell[[#This Row],[3 Siffer]],Bygningsdeler[Kombinert 3],Bygningsdeler[Kombinert 1],"",0,1)</f>
        <v>2 BYGNING</v>
      </c>
      <c r="D450" s="54" t="str">
        <f>_xlfn.XLOOKUP(Kravtabell[[#This Row],[3 Siffer]],Bygningsdeler[Kombinert 3],Bygningsdeler[Kombinert 2],"",0,1)</f>
        <v>25 Dekker</v>
      </c>
      <c r="E450" s="112" t="str">
        <f>_xlfn.XLOOKUP(Kravtabell[[#This Row],[3 sifret kode (for inntasting)
Slår opp bygningsdel]],Bygningsdeler[Siffer 3],Bygningsdeler[Kombinert 3],"FEIL",0,1)</f>
        <v>255 Gulvoverflate</v>
      </c>
      <c r="F450" s="114">
        <v>255</v>
      </c>
      <c r="G450" s="54" t="s">
        <v>551</v>
      </c>
      <c r="H450" s="54"/>
      <c r="I450" s="54" t="s">
        <v>552</v>
      </c>
      <c r="J450" s="44" t="s">
        <v>29</v>
      </c>
      <c r="K450" s="44"/>
      <c r="L450" s="44"/>
      <c r="M450" s="44"/>
      <c r="N450" s="44"/>
      <c r="O450" s="44"/>
      <c r="P450" s="44"/>
      <c r="Q450" s="44"/>
      <c r="R450" s="44"/>
      <c r="S450" s="44"/>
      <c r="T450" s="44"/>
      <c r="U450" s="44"/>
      <c r="V450" s="44"/>
      <c r="W450" s="44"/>
      <c r="X450" s="44"/>
      <c r="Y450" s="44"/>
      <c r="Z450" s="44"/>
      <c r="AA450" s="44" t="s">
        <v>29</v>
      </c>
      <c r="AB450" s="43"/>
      <c r="AC450" s="43"/>
    </row>
    <row r="451" spans="2:29" s="37" customFormat="1" ht="43.5" x14ac:dyDescent="0.35">
      <c r="B451" s="52">
        <v>460</v>
      </c>
      <c r="C451" s="54" t="str">
        <f>_xlfn.XLOOKUP(Kravtabell[[#This Row],[3 Siffer]],Bygningsdeler[Kombinert 3],Bygningsdeler[Kombinert 1],"",0,1)</f>
        <v>2 BYGNING</v>
      </c>
      <c r="D451" s="54" t="str">
        <f>_xlfn.XLOOKUP(Kravtabell[[#This Row],[3 Siffer]],Bygningsdeler[Kombinert 3],Bygningsdeler[Kombinert 2],"",0,1)</f>
        <v>25 Dekker</v>
      </c>
      <c r="E451" s="112" t="str">
        <f>_xlfn.XLOOKUP(Kravtabell[[#This Row],[3 sifret kode (for inntasting)
Slår opp bygningsdel]],Bygningsdeler[Siffer 3],Bygningsdeler[Kombinert 3],"FEIL",0,1)</f>
        <v>255 Gulvoverflate</v>
      </c>
      <c r="F451" s="114">
        <v>255</v>
      </c>
      <c r="G451" s="54" t="s">
        <v>553</v>
      </c>
      <c r="H451" s="54"/>
      <c r="I451" s="54" t="s">
        <v>554</v>
      </c>
      <c r="J451" s="44" t="s">
        <v>29</v>
      </c>
      <c r="K451" s="44"/>
      <c r="L451" s="44"/>
      <c r="M451" s="44"/>
      <c r="N451" s="44"/>
      <c r="O451" s="44"/>
      <c r="P451" s="44"/>
      <c r="Q451" s="44"/>
      <c r="R451" s="44"/>
      <c r="S451" s="44"/>
      <c r="T451" s="44"/>
      <c r="U451" s="44"/>
      <c r="V451" s="44"/>
      <c r="W451" s="44"/>
      <c r="X451" s="44"/>
      <c r="Y451" s="44"/>
      <c r="Z451" s="44"/>
      <c r="AA451" s="44" t="s">
        <v>29</v>
      </c>
      <c r="AB451" s="43"/>
      <c r="AC451" s="43"/>
    </row>
    <row r="452" spans="2:29" s="37" customFormat="1" x14ac:dyDescent="0.35">
      <c r="B452" s="52">
        <v>461</v>
      </c>
      <c r="C452" s="54" t="str">
        <f>_xlfn.XLOOKUP(Kravtabell[[#This Row],[3 Siffer]],Bygningsdeler[Kombinert 3],Bygningsdeler[Kombinert 1],"",0,1)</f>
        <v>2 BYGNING</v>
      </c>
      <c r="D452" s="54" t="str">
        <f>_xlfn.XLOOKUP(Kravtabell[[#This Row],[3 Siffer]],Bygningsdeler[Kombinert 3],Bygningsdeler[Kombinert 2],"",0,1)</f>
        <v>25 Dekker</v>
      </c>
      <c r="E452" s="112" t="str">
        <f>_xlfn.XLOOKUP(Kravtabell[[#This Row],[3 sifret kode (for inntasting)
Slår opp bygningsdel]],Bygningsdeler[Siffer 3],Bygningsdeler[Kombinert 3],"FEIL",0,1)</f>
        <v>255 Gulvoverflate</v>
      </c>
      <c r="F452" s="114">
        <v>255</v>
      </c>
      <c r="G452" s="54" t="s">
        <v>555</v>
      </c>
      <c r="H452" s="54"/>
      <c r="I452" s="54"/>
      <c r="J452" s="44" t="s">
        <v>29</v>
      </c>
      <c r="K452" s="44"/>
      <c r="L452" s="44"/>
      <c r="M452" s="44"/>
      <c r="N452" s="44"/>
      <c r="O452" s="44"/>
      <c r="P452" s="44"/>
      <c r="Q452" s="44"/>
      <c r="R452" s="44"/>
      <c r="S452" s="44"/>
      <c r="T452" s="44"/>
      <c r="U452" s="44"/>
      <c r="V452" s="44"/>
      <c r="W452" s="44"/>
      <c r="X452" s="44"/>
      <c r="Y452" s="44"/>
      <c r="Z452" s="44"/>
      <c r="AA452" s="44" t="s">
        <v>29</v>
      </c>
      <c r="AB452" s="43"/>
      <c r="AC452" s="43"/>
    </row>
    <row r="453" spans="2:29" s="37" customFormat="1" x14ac:dyDescent="0.35">
      <c r="B453" s="52">
        <v>462</v>
      </c>
      <c r="C453" s="54" t="str">
        <f>_xlfn.XLOOKUP(Kravtabell[[#This Row],[3 Siffer]],Bygningsdeler[Kombinert 3],Bygningsdeler[Kombinert 1],"",0,1)</f>
        <v>2 BYGNING</v>
      </c>
      <c r="D453" s="54" t="str">
        <f>_xlfn.XLOOKUP(Kravtabell[[#This Row],[3 Siffer]],Bygningsdeler[Kombinert 3],Bygningsdeler[Kombinert 2],"",0,1)</f>
        <v>25 Dekker</v>
      </c>
      <c r="E453" s="112" t="str">
        <f>_xlfn.XLOOKUP(Kravtabell[[#This Row],[3 sifret kode (for inntasting)
Slår opp bygningsdel]],Bygningsdeler[Siffer 3],Bygningsdeler[Kombinert 3],"FEIL",0,1)</f>
        <v>255 Gulvoverflate</v>
      </c>
      <c r="F453" s="114">
        <v>255</v>
      </c>
      <c r="G453" s="54" t="s">
        <v>556</v>
      </c>
      <c r="H453" s="54"/>
      <c r="I453" s="54"/>
      <c r="J453" s="44" t="s">
        <v>29</v>
      </c>
      <c r="K453" s="44"/>
      <c r="L453" s="44"/>
      <c r="M453" s="44"/>
      <c r="N453" s="44"/>
      <c r="O453" s="44"/>
      <c r="P453" s="44"/>
      <c r="Q453" s="44"/>
      <c r="R453" s="44"/>
      <c r="S453" s="44"/>
      <c r="T453" s="44"/>
      <c r="U453" s="44"/>
      <c r="V453" s="44"/>
      <c r="W453" s="44"/>
      <c r="X453" s="44"/>
      <c r="Y453" s="44"/>
      <c r="Z453" s="44"/>
      <c r="AA453" s="44" t="s">
        <v>29</v>
      </c>
      <c r="AB453" s="43"/>
      <c r="AC453" s="43"/>
    </row>
    <row r="454" spans="2:29" s="37" customFormat="1" ht="43.5" x14ac:dyDescent="0.35">
      <c r="B454" s="52">
        <v>463</v>
      </c>
      <c r="C454" s="54" t="str">
        <f>_xlfn.XLOOKUP(Kravtabell[[#This Row],[3 Siffer]],Bygningsdeler[Kombinert 3],Bygningsdeler[Kombinert 1],"",0,1)</f>
        <v>2 BYGNING</v>
      </c>
      <c r="D454" s="54" t="str">
        <f>_xlfn.XLOOKUP(Kravtabell[[#This Row],[3 Siffer]],Bygningsdeler[Kombinert 3],Bygningsdeler[Kombinert 2],"",0,1)</f>
        <v>25 Dekker</v>
      </c>
      <c r="E454" s="112" t="str">
        <f>_xlfn.XLOOKUP(Kravtabell[[#This Row],[3 sifret kode (for inntasting)
Slår opp bygningsdel]],Bygningsdeler[Siffer 3],Bygningsdeler[Kombinert 3],"FEIL",0,1)</f>
        <v>255 Gulvoverflate</v>
      </c>
      <c r="F454" s="114">
        <v>255</v>
      </c>
      <c r="G454" s="54" t="s">
        <v>557</v>
      </c>
      <c r="H454" s="54"/>
      <c r="I454" s="54"/>
      <c r="J454" s="44" t="s">
        <v>29</v>
      </c>
      <c r="K454" s="44"/>
      <c r="L454" s="44"/>
      <c r="M454" s="44"/>
      <c r="N454" s="44"/>
      <c r="O454" s="44"/>
      <c r="P454" s="44"/>
      <c r="Q454" s="44"/>
      <c r="R454" s="44"/>
      <c r="S454" s="44"/>
      <c r="T454" s="44"/>
      <c r="U454" s="44"/>
      <c r="V454" s="44"/>
      <c r="W454" s="44"/>
      <c r="X454" s="44"/>
      <c r="Y454" s="44"/>
      <c r="Z454" s="44"/>
      <c r="AA454" s="44" t="s">
        <v>29</v>
      </c>
      <c r="AB454" s="43"/>
      <c r="AC454" s="43"/>
    </row>
    <row r="455" spans="2:29" s="37" customFormat="1" x14ac:dyDescent="0.35">
      <c r="B455" s="52">
        <v>464</v>
      </c>
      <c r="C455" s="54" t="str">
        <f>_xlfn.XLOOKUP(Kravtabell[[#This Row],[3 Siffer]],Bygningsdeler[Kombinert 3],Bygningsdeler[Kombinert 1],"",0,1)</f>
        <v>2 BYGNING</v>
      </c>
      <c r="D455" s="54" t="str">
        <f>_xlfn.XLOOKUP(Kravtabell[[#This Row],[3 Siffer]],Bygningsdeler[Kombinert 3],Bygningsdeler[Kombinert 2],"",0,1)</f>
        <v>25 Dekker</v>
      </c>
      <c r="E455" s="112" t="str">
        <f>_xlfn.XLOOKUP(Kravtabell[[#This Row],[3 sifret kode (for inntasting)
Slår opp bygningsdel]],Bygningsdeler[Siffer 3],Bygningsdeler[Kombinert 3],"FEIL",0,1)</f>
        <v>255 Gulvoverflate</v>
      </c>
      <c r="F455" s="114">
        <v>255</v>
      </c>
      <c r="G455" s="54" t="s">
        <v>558</v>
      </c>
      <c r="H455" s="54"/>
      <c r="I455" s="54"/>
      <c r="J455" s="44" t="s">
        <v>29</v>
      </c>
      <c r="K455" s="44"/>
      <c r="L455" s="44"/>
      <c r="M455" s="44"/>
      <c r="N455" s="44"/>
      <c r="O455" s="44"/>
      <c r="P455" s="44"/>
      <c r="Q455" s="44"/>
      <c r="R455" s="44"/>
      <c r="S455" s="44"/>
      <c r="T455" s="44"/>
      <c r="U455" s="44"/>
      <c r="V455" s="44"/>
      <c r="W455" s="44"/>
      <c r="X455" s="44"/>
      <c r="Y455" s="44"/>
      <c r="Z455" s="44"/>
      <c r="AA455" s="44" t="s">
        <v>29</v>
      </c>
      <c r="AB455" s="43"/>
      <c r="AC455" s="43"/>
    </row>
    <row r="456" spans="2:29" s="37" customFormat="1" x14ac:dyDescent="0.35">
      <c r="B456" s="52">
        <v>465</v>
      </c>
      <c r="C456" s="54" t="str">
        <f>_xlfn.XLOOKUP(Kravtabell[[#This Row],[3 Siffer]],Bygningsdeler[Kombinert 3],Bygningsdeler[Kombinert 1],"",0,1)</f>
        <v>2 BYGNING</v>
      </c>
      <c r="D456" s="54" t="str">
        <f>_xlfn.XLOOKUP(Kravtabell[[#This Row],[3 Siffer]],Bygningsdeler[Kombinert 3],Bygningsdeler[Kombinert 2],"",0,1)</f>
        <v>25 Dekker</v>
      </c>
      <c r="E456" s="112" t="str">
        <f>_xlfn.XLOOKUP(Kravtabell[[#This Row],[3 sifret kode (for inntasting)
Slår opp bygningsdel]],Bygningsdeler[Siffer 3],Bygningsdeler[Kombinert 3],"FEIL",0,1)</f>
        <v>255 Gulvoverflate</v>
      </c>
      <c r="F456" s="114">
        <v>255</v>
      </c>
      <c r="G456" s="54" t="s">
        <v>559</v>
      </c>
      <c r="H456" s="54"/>
      <c r="I456" s="54"/>
      <c r="J456" s="44" t="s">
        <v>29</v>
      </c>
      <c r="K456" s="44"/>
      <c r="L456" s="44"/>
      <c r="M456" s="44"/>
      <c r="N456" s="44"/>
      <c r="O456" s="44"/>
      <c r="P456" s="44"/>
      <c r="Q456" s="44"/>
      <c r="R456" s="44"/>
      <c r="S456" s="44"/>
      <c r="T456" s="44"/>
      <c r="U456" s="44"/>
      <c r="V456" s="44"/>
      <c r="W456" s="44"/>
      <c r="X456" s="44"/>
      <c r="Y456" s="44"/>
      <c r="Z456" s="44"/>
      <c r="AA456" s="44" t="s">
        <v>29</v>
      </c>
      <c r="AB456" s="43"/>
      <c r="AC456" s="43"/>
    </row>
    <row r="457" spans="2:29" s="37" customFormat="1" x14ac:dyDescent="0.35">
      <c r="B457" s="52">
        <v>466</v>
      </c>
      <c r="C457" s="54" t="str">
        <f>_xlfn.XLOOKUP(Kravtabell[[#This Row],[3 Siffer]],Bygningsdeler[Kombinert 3],Bygningsdeler[Kombinert 1],"",0,1)</f>
        <v>2 BYGNING</v>
      </c>
      <c r="D457" s="54" t="str">
        <f>_xlfn.XLOOKUP(Kravtabell[[#This Row],[3 Siffer]],Bygningsdeler[Kombinert 3],Bygningsdeler[Kombinert 2],"",0,1)</f>
        <v>25 Dekker</v>
      </c>
      <c r="E457" s="112" t="str">
        <f>_xlfn.XLOOKUP(Kravtabell[[#This Row],[3 sifret kode (for inntasting)
Slår opp bygningsdel]],Bygningsdeler[Siffer 3],Bygningsdeler[Kombinert 3],"FEIL",0,1)</f>
        <v>255 Gulvoverflate</v>
      </c>
      <c r="F457" s="114">
        <v>255</v>
      </c>
      <c r="G457" s="54" t="s">
        <v>560</v>
      </c>
      <c r="H457" s="54"/>
      <c r="I457" s="54"/>
      <c r="J457" s="44" t="s">
        <v>29</v>
      </c>
      <c r="K457" s="44"/>
      <c r="L457" s="44"/>
      <c r="M457" s="44"/>
      <c r="N457" s="44"/>
      <c r="O457" s="44"/>
      <c r="P457" s="44"/>
      <c r="Q457" s="44"/>
      <c r="R457" s="44"/>
      <c r="S457" s="44"/>
      <c r="T457" s="44"/>
      <c r="U457" s="44"/>
      <c r="V457" s="44"/>
      <c r="W457" s="44"/>
      <c r="X457" s="44"/>
      <c r="Y457" s="44"/>
      <c r="Z457" s="44"/>
      <c r="AA457" s="44" t="s">
        <v>29</v>
      </c>
      <c r="AB457" s="43"/>
      <c r="AC457" s="43"/>
    </row>
    <row r="458" spans="2:29" s="37" customFormat="1" ht="43.5" x14ac:dyDescent="0.35">
      <c r="B458" s="52">
        <v>467</v>
      </c>
      <c r="C458" s="54" t="str">
        <f>_xlfn.XLOOKUP(Kravtabell[[#This Row],[3 Siffer]],Bygningsdeler[Kombinert 3],Bygningsdeler[Kombinert 1],"",0,1)</f>
        <v>2 BYGNING</v>
      </c>
      <c r="D458" s="54" t="str">
        <f>_xlfn.XLOOKUP(Kravtabell[[#This Row],[3 Siffer]],Bygningsdeler[Kombinert 3],Bygningsdeler[Kombinert 2],"",0,1)</f>
        <v>25 Dekker</v>
      </c>
      <c r="E458" s="112" t="str">
        <f>_xlfn.XLOOKUP(Kravtabell[[#This Row],[3 sifret kode (for inntasting)
Slår opp bygningsdel]],Bygningsdeler[Siffer 3],Bygningsdeler[Kombinert 3],"FEIL",0,1)</f>
        <v>255 Gulvoverflate</v>
      </c>
      <c r="F458" s="114">
        <v>255</v>
      </c>
      <c r="G458" s="54" t="s">
        <v>561</v>
      </c>
      <c r="H458" s="54"/>
      <c r="I458" s="54"/>
      <c r="J458" s="44" t="s">
        <v>29</v>
      </c>
      <c r="K458" s="44"/>
      <c r="L458" s="44"/>
      <c r="M458" s="44"/>
      <c r="N458" s="44"/>
      <c r="O458" s="44"/>
      <c r="P458" s="44"/>
      <c r="Q458" s="44"/>
      <c r="R458" s="44"/>
      <c r="S458" s="44"/>
      <c r="T458" s="44"/>
      <c r="U458" s="44"/>
      <c r="V458" s="44"/>
      <c r="W458" s="44"/>
      <c r="X458" s="44"/>
      <c r="Y458" s="44"/>
      <c r="Z458" s="44"/>
      <c r="AA458" s="44" t="s">
        <v>29</v>
      </c>
      <c r="AB458" s="43"/>
      <c r="AC458" s="43"/>
    </row>
    <row r="459" spans="2:29" s="37" customFormat="1" ht="29" x14ac:dyDescent="0.35">
      <c r="B459" s="52">
        <v>468</v>
      </c>
      <c r="C459" s="54" t="str">
        <f>_xlfn.XLOOKUP(Kravtabell[[#This Row],[3 Siffer]],Bygningsdeler[Kombinert 3],Bygningsdeler[Kombinert 1],"",0,1)</f>
        <v>2 BYGNING</v>
      </c>
      <c r="D459" s="54" t="str">
        <f>_xlfn.XLOOKUP(Kravtabell[[#This Row],[3 Siffer]],Bygningsdeler[Kombinert 3],Bygningsdeler[Kombinert 2],"",0,1)</f>
        <v>25 Dekker</v>
      </c>
      <c r="E459" s="112" t="str">
        <f>_xlfn.XLOOKUP(Kravtabell[[#This Row],[3 sifret kode (for inntasting)
Slår opp bygningsdel]],Bygningsdeler[Siffer 3],Bygningsdeler[Kombinert 3],"FEIL",0,1)</f>
        <v>255 Gulvoverflate</v>
      </c>
      <c r="F459" s="114">
        <v>255</v>
      </c>
      <c r="G459" s="54" t="s">
        <v>562</v>
      </c>
      <c r="H459" s="54"/>
      <c r="I459" s="54"/>
      <c r="J459" s="44" t="s">
        <v>29</v>
      </c>
      <c r="K459" s="44"/>
      <c r="L459" s="44"/>
      <c r="M459" s="44"/>
      <c r="N459" s="44"/>
      <c r="O459" s="44"/>
      <c r="P459" s="44"/>
      <c r="Q459" s="44"/>
      <c r="R459" s="44"/>
      <c r="S459" s="44"/>
      <c r="T459" s="44"/>
      <c r="U459" s="44"/>
      <c r="V459" s="44"/>
      <c r="W459" s="44"/>
      <c r="X459" s="44"/>
      <c r="Y459" s="44"/>
      <c r="Z459" s="44"/>
      <c r="AA459" s="44" t="s">
        <v>29</v>
      </c>
      <c r="AB459" s="43"/>
      <c r="AC459" s="43"/>
    </row>
    <row r="460" spans="2:29" s="37" customFormat="1" ht="58" x14ac:dyDescent="0.35">
      <c r="B460" s="52">
        <v>469</v>
      </c>
      <c r="C460" s="54" t="str">
        <f>_xlfn.XLOOKUP(Kravtabell[[#This Row],[3 Siffer]],Bygningsdeler[Kombinert 3],Bygningsdeler[Kombinert 1],"",0,1)</f>
        <v>2 BYGNING</v>
      </c>
      <c r="D460" s="54" t="str">
        <f>_xlfn.XLOOKUP(Kravtabell[[#This Row],[3 Siffer]],Bygningsdeler[Kombinert 3],Bygningsdeler[Kombinert 2],"",0,1)</f>
        <v>25 Dekker</v>
      </c>
      <c r="E460" s="112" t="str">
        <f>_xlfn.XLOOKUP(Kravtabell[[#This Row],[3 sifret kode (for inntasting)
Slår opp bygningsdel]],Bygningsdeler[Siffer 3],Bygningsdeler[Kombinert 3],"FEIL",0,1)</f>
        <v>255 Gulvoverflate</v>
      </c>
      <c r="F460" s="114">
        <v>255</v>
      </c>
      <c r="G460" s="54" t="s">
        <v>563</v>
      </c>
      <c r="H460" s="54"/>
      <c r="I460" s="54" t="s">
        <v>564</v>
      </c>
      <c r="J460" s="44" t="s">
        <v>29</v>
      </c>
      <c r="K460" s="44"/>
      <c r="L460" s="44"/>
      <c r="M460" s="44"/>
      <c r="N460" s="44"/>
      <c r="O460" s="44"/>
      <c r="P460" s="44"/>
      <c r="Q460" s="44"/>
      <c r="R460" s="44"/>
      <c r="S460" s="44"/>
      <c r="T460" s="44"/>
      <c r="U460" s="44"/>
      <c r="V460" s="44"/>
      <c r="W460" s="44"/>
      <c r="X460" s="44"/>
      <c r="Y460" s="44"/>
      <c r="Z460" s="44"/>
      <c r="AA460" s="44" t="s">
        <v>29</v>
      </c>
      <c r="AB460" s="43"/>
      <c r="AC460" s="43"/>
    </row>
    <row r="461" spans="2:29" s="37" customFormat="1" x14ac:dyDescent="0.35">
      <c r="B461" s="52">
        <v>470</v>
      </c>
      <c r="C461" s="54" t="str">
        <f>_xlfn.XLOOKUP(Kravtabell[[#This Row],[3 Siffer]],Bygningsdeler[Kombinert 3],Bygningsdeler[Kombinert 1],"",0,1)</f>
        <v>2 BYGNING</v>
      </c>
      <c r="D461" s="54" t="str">
        <f>_xlfn.XLOOKUP(Kravtabell[[#This Row],[3 Siffer]],Bygningsdeler[Kombinert 3],Bygningsdeler[Kombinert 2],"",0,1)</f>
        <v>25 Dekker</v>
      </c>
      <c r="E461" s="112" t="str">
        <f>_xlfn.XLOOKUP(Kravtabell[[#This Row],[3 sifret kode (for inntasting)
Slår opp bygningsdel]],Bygningsdeler[Siffer 3],Bygningsdeler[Kombinert 3],"FEIL",0,1)</f>
        <v>255 Gulvoverflate</v>
      </c>
      <c r="F461" s="114">
        <v>255</v>
      </c>
      <c r="G461" s="54" t="s">
        <v>565</v>
      </c>
      <c r="H461" s="54"/>
      <c r="I461" s="54"/>
      <c r="J461" s="44" t="s">
        <v>29</v>
      </c>
      <c r="K461" s="44"/>
      <c r="L461" s="44"/>
      <c r="M461" s="44"/>
      <c r="N461" s="44"/>
      <c r="O461" s="44"/>
      <c r="P461" s="44"/>
      <c r="Q461" s="44"/>
      <c r="R461" s="44"/>
      <c r="S461" s="44"/>
      <c r="T461" s="44"/>
      <c r="U461" s="44"/>
      <c r="V461" s="44"/>
      <c r="W461" s="44"/>
      <c r="X461" s="44"/>
      <c r="Y461" s="44"/>
      <c r="Z461" s="44"/>
      <c r="AA461" s="44" t="s">
        <v>29</v>
      </c>
      <c r="AB461" s="43"/>
      <c r="AC461" s="43"/>
    </row>
    <row r="462" spans="2:29" s="37" customFormat="1" ht="29" x14ac:dyDescent="0.35">
      <c r="B462" s="52">
        <v>471</v>
      </c>
      <c r="C462" s="54" t="str">
        <f>_xlfn.XLOOKUP(Kravtabell[[#This Row],[3 Siffer]],Bygningsdeler[Kombinert 3],Bygningsdeler[Kombinert 1],"",0,1)</f>
        <v>2 BYGNING</v>
      </c>
      <c r="D462" s="54" t="str">
        <f>_xlfn.XLOOKUP(Kravtabell[[#This Row],[3 Siffer]],Bygningsdeler[Kombinert 3],Bygningsdeler[Kombinert 2],"",0,1)</f>
        <v>25 Dekker</v>
      </c>
      <c r="E462" s="112" t="str">
        <f>_xlfn.XLOOKUP(Kravtabell[[#This Row],[3 sifret kode (for inntasting)
Slår opp bygningsdel]],Bygningsdeler[Siffer 3],Bygningsdeler[Kombinert 3],"FEIL",0,1)</f>
        <v>255 Gulvoverflate</v>
      </c>
      <c r="F462" s="114">
        <v>255</v>
      </c>
      <c r="G462" s="54" t="s">
        <v>566</v>
      </c>
      <c r="H462" s="54"/>
      <c r="I462" s="54"/>
      <c r="J462" s="44" t="s">
        <v>29</v>
      </c>
      <c r="K462" s="44"/>
      <c r="L462" s="44"/>
      <c r="M462" s="44"/>
      <c r="N462" s="44"/>
      <c r="O462" s="44"/>
      <c r="P462" s="44"/>
      <c r="Q462" s="44"/>
      <c r="R462" s="44"/>
      <c r="S462" s="44"/>
      <c r="T462" s="44"/>
      <c r="U462" s="44"/>
      <c r="V462" s="44"/>
      <c r="W462" s="44"/>
      <c r="X462" s="44"/>
      <c r="Y462" s="44"/>
      <c r="Z462" s="44"/>
      <c r="AA462" s="44" t="s">
        <v>29</v>
      </c>
      <c r="AB462" s="43"/>
      <c r="AC462" s="43"/>
    </row>
    <row r="463" spans="2:29" s="37" customFormat="1" x14ac:dyDescent="0.35">
      <c r="B463" s="52">
        <v>472</v>
      </c>
      <c r="C463" s="54" t="str">
        <f>_xlfn.XLOOKUP(Kravtabell[[#This Row],[3 Siffer]],Bygningsdeler[Kombinert 3],Bygningsdeler[Kombinert 1],"",0,1)</f>
        <v>2 BYGNING</v>
      </c>
      <c r="D463" s="54" t="str">
        <f>_xlfn.XLOOKUP(Kravtabell[[#This Row],[3 Siffer]],Bygningsdeler[Kombinert 3],Bygningsdeler[Kombinert 2],"",0,1)</f>
        <v>25 Dekker</v>
      </c>
      <c r="E463" s="112" t="str">
        <f>_xlfn.XLOOKUP(Kravtabell[[#This Row],[3 sifret kode (for inntasting)
Slår opp bygningsdel]],Bygningsdeler[Siffer 3],Bygningsdeler[Kombinert 3],"FEIL",0,1)</f>
        <v>255 Gulvoverflate</v>
      </c>
      <c r="F463" s="114">
        <v>255</v>
      </c>
      <c r="G463" s="54" t="s">
        <v>567</v>
      </c>
      <c r="H463" s="54"/>
      <c r="I463" s="54"/>
      <c r="J463" s="44" t="s">
        <v>29</v>
      </c>
      <c r="K463" s="44"/>
      <c r="L463" s="44"/>
      <c r="M463" s="44"/>
      <c r="N463" s="44"/>
      <c r="O463" s="44"/>
      <c r="P463" s="44"/>
      <c r="Q463" s="44"/>
      <c r="R463" s="44"/>
      <c r="S463" s="44"/>
      <c r="T463" s="44"/>
      <c r="U463" s="44"/>
      <c r="V463" s="44"/>
      <c r="W463" s="44"/>
      <c r="X463" s="44"/>
      <c r="Y463" s="44"/>
      <c r="Z463" s="44"/>
      <c r="AA463" s="44" t="s">
        <v>29</v>
      </c>
      <c r="AB463" s="43"/>
      <c r="AC463" s="43"/>
    </row>
    <row r="464" spans="2:29" s="37" customFormat="1" x14ac:dyDescent="0.35">
      <c r="B464" s="52">
        <v>473</v>
      </c>
      <c r="C464" s="54" t="str">
        <f>_xlfn.XLOOKUP(Kravtabell[[#This Row],[3 Siffer]],Bygningsdeler[Kombinert 3],Bygningsdeler[Kombinert 1],"",0,1)</f>
        <v>2 BYGNING</v>
      </c>
      <c r="D464" s="54" t="str">
        <f>_xlfn.XLOOKUP(Kravtabell[[#This Row],[3 Siffer]],Bygningsdeler[Kombinert 3],Bygningsdeler[Kombinert 2],"",0,1)</f>
        <v>25 Dekker</v>
      </c>
      <c r="E464" s="112" t="str">
        <f>_xlfn.XLOOKUP(Kravtabell[[#This Row],[3 sifret kode (for inntasting)
Slår opp bygningsdel]],Bygningsdeler[Siffer 3],Bygningsdeler[Kombinert 3],"FEIL",0,1)</f>
        <v>255 Gulvoverflate</v>
      </c>
      <c r="F464" s="114">
        <v>255</v>
      </c>
      <c r="G464" s="54" t="s">
        <v>568</v>
      </c>
      <c r="H464" s="54"/>
      <c r="I464" s="54"/>
      <c r="J464" s="44" t="s">
        <v>29</v>
      </c>
      <c r="K464" s="44"/>
      <c r="L464" s="44"/>
      <c r="M464" s="44"/>
      <c r="N464" s="44"/>
      <c r="O464" s="44"/>
      <c r="P464" s="44"/>
      <c r="Q464" s="44"/>
      <c r="R464" s="44"/>
      <c r="S464" s="44"/>
      <c r="T464" s="44"/>
      <c r="U464" s="44"/>
      <c r="V464" s="44"/>
      <c r="W464" s="44"/>
      <c r="X464" s="44"/>
      <c r="Y464" s="44"/>
      <c r="Z464" s="44"/>
      <c r="AA464" s="44" t="s">
        <v>29</v>
      </c>
      <c r="AB464" s="43"/>
      <c r="AC464" s="43"/>
    </row>
    <row r="465" spans="2:29" s="37" customFormat="1" x14ac:dyDescent="0.35">
      <c r="B465" s="52">
        <v>474</v>
      </c>
      <c r="C465" s="54" t="str">
        <f>_xlfn.XLOOKUP(Kravtabell[[#This Row],[3 Siffer]],Bygningsdeler[Kombinert 3],Bygningsdeler[Kombinert 1],"",0,1)</f>
        <v>2 BYGNING</v>
      </c>
      <c r="D465" s="54" t="str">
        <f>_xlfn.XLOOKUP(Kravtabell[[#This Row],[3 Siffer]],Bygningsdeler[Kombinert 3],Bygningsdeler[Kombinert 2],"",0,1)</f>
        <v>25 Dekker</v>
      </c>
      <c r="E465" s="112" t="str">
        <f>_xlfn.XLOOKUP(Kravtabell[[#This Row],[3 sifret kode (for inntasting)
Slår opp bygningsdel]],Bygningsdeler[Siffer 3],Bygningsdeler[Kombinert 3],"FEIL",0,1)</f>
        <v>255 Gulvoverflate</v>
      </c>
      <c r="F465" s="114">
        <v>255</v>
      </c>
      <c r="G465" s="54" t="s">
        <v>569</v>
      </c>
      <c r="H465" s="54"/>
      <c r="I465" s="54"/>
      <c r="J465" s="44" t="s">
        <v>29</v>
      </c>
      <c r="K465" s="44"/>
      <c r="L465" s="44"/>
      <c r="M465" s="44"/>
      <c r="N465" s="44"/>
      <c r="O465" s="44"/>
      <c r="P465" s="44"/>
      <c r="Q465" s="44"/>
      <c r="R465" s="44"/>
      <c r="S465" s="44"/>
      <c r="T465" s="44"/>
      <c r="U465" s="44"/>
      <c r="V465" s="44"/>
      <c r="W465" s="44"/>
      <c r="X465" s="44"/>
      <c r="Y465" s="44"/>
      <c r="Z465" s="44"/>
      <c r="AA465" s="44" t="s">
        <v>29</v>
      </c>
      <c r="AB465" s="43"/>
      <c r="AC465" s="43"/>
    </row>
    <row r="466" spans="2:29" s="37" customFormat="1" ht="29" x14ac:dyDescent="0.35">
      <c r="B466" s="52">
        <v>475</v>
      </c>
      <c r="C466" s="54" t="str">
        <f>_xlfn.XLOOKUP(Kravtabell[[#This Row],[3 Siffer]],Bygningsdeler[Kombinert 3],Bygningsdeler[Kombinert 1],"",0,1)</f>
        <v>2 BYGNING</v>
      </c>
      <c r="D466" s="54" t="str">
        <f>_xlfn.XLOOKUP(Kravtabell[[#This Row],[3 Siffer]],Bygningsdeler[Kombinert 3],Bygningsdeler[Kombinert 2],"",0,1)</f>
        <v>25 Dekker</v>
      </c>
      <c r="E466" s="112" t="str">
        <f>_xlfn.XLOOKUP(Kravtabell[[#This Row],[3 sifret kode (for inntasting)
Slår opp bygningsdel]],Bygningsdeler[Siffer 3],Bygningsdeler[Kombinert 3],"FEIL",0,1)</f>
        <v>255 Gulvoverflate</v>
      </c>
      <c r="F466" s="114">
        <v>255</v>
      </c>
      <c r="G466" s="54" t="s">
        <v>570</v>
      </c>
      <c r="H466" s="54"/>
      <c r="I466" s="54"/>
      <c r="J466" s="44" t="s">
        <v>29</v>
      </c>
      <c r="K466" s="44"/>
      <c r="L466" s="44"/>
      <c r="M466" s="44"/>
      <c r="N466" s="44"/>
      <c r="O466" s="44"/>
      <c r="P466" s="44"/>
      <c r="Q466" s="44"/>
      <c r="R466" s="44"/>
      <c r="S466" s="44"/>
      <c r="T466" s="44"/>
      <c r="U466" s="44"/>
      <c r="V466" s="44"/>
      <c r="W466" s="44"/>
      <c r="X466" s="44"/>
      <c r="Y466" s="44"/>
      <c r="Z466" s="44"/>
      <c r="AA466" s="44" t="s">
        <v>29</v>
      </c>
      <c r="AB466" s="43"/>
      <c r="AC466" s="43"/>
    </row>
    <row r="467" spans="2:29" s="37" customFormat="1" x14ac:dyDescent="0.35">
      <c r="B467" s="52">
        <v>476</v>
      </c>
      <c r="C467" s="54" t="str">
        <f>_xlfn.XLOOKUP(Kravtabell[[#This Row],[3 Siffer]],Bygningsdeler[Kombinert 3],Bygningsdeler[Kombinert 1],"",0,1)</f>
        <v>2 BYGNING</v>
      </c>
      <c r="D467" s="54" t="str">
        <f>_xlfn.XLOOKUP(Kravtabell[[#This Row],[3 Siffer]],Bygningsdeler[Kombinert 3],Bygningsdeler[Kombinert 2],"",0,1)</f>
        <v>25 Dekker</v>
      </c>
      <c r="E467" s="112" t="str">
        <f>_xlfn.XLOOKUP(Kravtabell[[#This Row],[3 sifret kode (for inntasting)
Slår opp bygningsdel]],Bygningsdeler[Siffer 3],Bygningsdeler[Kombinert 3],"FEIL",0,1)</f>
        <v>255 Gulvoverflate</v>
      </c>
      <c r="F467" s="114">
        <v>255</v>
      </c>
      <c r="G467" s="54" t="s">
        <v>571</v>
      </c>
      <c r="H467" s="54"/>
      <c r="I467" s="54"/>
      <c r="J467" s="44" t="s">
        <v>29</v>
      </c>
      <c r="K467" s="44"/>
      <c r="L467" s="44"/>
      <c r="M467" s="44"/>
      <c r="N467" s="44"/>
      <c r="O467" s="44"/>
      <c r="P467" s="44"/>
      <c r="Q467" s="44"/>
      <c r="R467" s="44"/>
      <c r="S467" s="44"/>
      <c r="T467" s="44"/>
      <c r="U467" s="44"/>
      <c r="V467" s="44"/>
      <c r="W467" s="44"/>
      <c r="X467" s="44"/>
      <c r="Y467" s="44"/>
      <c r="Z467" s="44"/>
      <c r="AA467" s="44" t="s">
        <v>29</v>
      </c>
      <c r="AB467" s="43"/>
      <c r="AC467" s="43"/>
    </row>
    <row r="468" spans="2:29" s="37" customFormat="1" x14ac:dyDescent="0.35">
      <c r="B468" s="52">
        <v>477</v>
      </c>
      <c r="C468" s="54" t="str">
        <f>_xlfn.XLOOKUP(Kravtabell[[#This Row],[3 Siffer]],Bygningsdeler[Kombinert 3],Bygningsdeler[Kombinert 1],"",0,1)</f>
        <v>2 BYGNING</v>
      </c>
      <c r="D468" s="54" t="str">
        <f>_xlfn.XLOOKUP(Kravtabell[[#This Row],[3 Siffer]],Bygningsdeler[Kombinert 3],Bygningsdeler[Kombinert 2],"",0,1)</f>
        <v>25 Dekker</v>
      </c>
      <c r="E468" s="112" t="str">
        <f>_xlfn.XLOOKUP(Kravtabell[[#This Row],[3 sifret kode (for inntasting)
Slår opp bygningsdel]],Bygningsdeler[Siffer 3],Bygningsdeler[Kombinert 3],"FEIL",0,1)</f>
        <v>255 Gulvoverflate</v>
      </c>
      <c r="F468" s="114">
        <v>255</v>
      </c>
      <c r="G468" s="54" t="s">
        <v>572</v>
      </c>
      <c r="H468" s="54"/>
      <c r="I468" s="54"/>
      <c r="J468" s="44" t="s">
        <v>29</v>
      </c>
      <c r="K468" s="44"/>
      <c r="L468" s="44"/>
      <c r="M468" s="44"/>
      <c r="N468" s="44"/>
      <c r="O468" s="44"/>
      <c r="P468" s="44"/>
      <c r="Q468" s="44"/>
      <c r="R468" s="44"/>
      <c r="S468" s="44"/>
      <c r="T468" s="44"/>
      <c r="U468" s="44"/>
      <c r="V468" s="44"/>
      <c r="W468" s="44"/>
      <c r="X468" s="44"/>
      <c r="Y468" s="44"/>
      <c r="Z468" s="44"/>
      <c r="AA468" s="44" t="s">
        <v>29</v>
      </c>
      <c r="AB468" s="43"/>
      <c r="AC468" s="43"/>
    </row>
    <row r="469" spans="2:29" s="37" customFormat="1" ht="58" x14ac:dyDescent="0.35">
      <c r="B469" s="52">
        <v>478</v>
      </c>
      <c r="C469" s="54" t="str">
        <f>_xlfn.XLOOKUP(Kravtabell[[#This Row],[3 Siffer]],Bygningsdeler[Kombinert 3],Bygningsdeler[Kombinert 1],"",0,1)</f>
        <v>2 BYGNING</v>
      </c>
      <c r="D469" s="54" t="str">
        <f>_xlfn.XLOOKUP(Kravtabell[[#This Row],[3 Siffer]],Bygningsdeler[Kombinert 3],Bygningsdeler[Kombinert 2],"",0,1)</f>
        <v>25 Dekker</v>
      </c>
      <c r="E469" s="112" t="str">
        <f>_xlfn.XLOOKUP(Kravtabell[[#This Row],[3 sifret kode (for inntasting)
Slår opp bygningsdel]],Bygningsdeler[Siffer 3],Bygningsdeler[Kombinert 3],"FEIL",0,1)</f>
        <v>255 Gulvoverflate</v>
      </c>
      <c r="F469" s="114">
        <v>255</v>
      </c>
      <c r="G469" s="54" t="s">
        <v>573</v>
      </c>
      <c r="H469" s="54" t="s">
        <v>574</v>
      </c>
      <c r="I469" s="54"/>
      <c r="J469" s="44" t="s">
        <v>29</v>
      </c>
      <c r="K469" s="44"/>
      <c r="L469" s="44"/>
      <c r="M469" s="44"/>
      <c r="N469" s="44"/>
      <c r="O469" s="44"/>
      <c r="P469" s="44"/>
      <c r="Q469" s="44"/>
      <c r="R469" s="44"/>
      <c r="S469" s="44"/>
      <c r="T469" s="44"/>
      <c r="U469" s="44"/>
      <c r="V469" s="44"/>
      <c r="W469" s="44"/>
      <c r="X469" s="44"/>
      <c r="Y469" s="44"/>
      <c r="Z469" s="44"/>
      <c r="AA469" s="44" t="s">
        <v>29</v>
      </c>
      <c r="AB469" s="43"/>
      <c r="AC469" s="43"/>
    </row>
    <row r="470" spans="2:29" s="37" customFormat="1" ht="58" x14ac:dyDescent="0.35">
      <c r="B470" s="52">
        <v>479</v>
      </c>
      <c r="C470" s="54" t="str">
        <f>_xlfn.XLOOKUP(Kravtabell[[#This Row],[3 Siffer]],Bygningsdeler[Kombinert 3],Bygningsdeler[Kombinert 1],"",0,1)</f>
        <v>2 BYGNING</v>
      </c>
      <c r="D470" s="54" t="str">
        <f>_xlfn.XLOOKUP(Kravtabell[[#This Row],[3 Siffer]],Bygningsdeler[Kombinert 3],Bygningsdeler[Kombinert 2],"",0,1)</f>
        <v>25 Dekker</v>
      </c>
      <c r="E470" s="112" t="str">
        <f>_xlfn.XLOOKUP(Kravtabell[[#This Row],[3 sifret kode (for inntasting)
Slår opp bygningsdel]],Bygningsdeler[Siffer 3],Bygningsdeler[Kombinert 3],"FEIL",0,1)</f>
        <v>255 Gulvoverflate</v>
      </c>
      <c r="F470" s="114">
        <v>255</v>
      </c>
      <c r="G470" s="54" t="s">
        <v>575</v>
      </c>
      <c r="H470" s="54" t="s">
        <v>574</v>
      </c>
      <c r="I470" s="54"/>
      <c r="J470" s="44" t="s">
        <v>29</v>
      </c>
      <c r="K470" s="44"/>
      <c r="L470" s="44"/>
      <c r="M470" s="44"/>
      <c r="N470" s="44"/>
      <c r="O470" s="44"/>
      <c r="P470" s="44"/>
      <c r="Q470" s="44"/>
      <c r="R470" s="44"/>
      <c r="S470" s="44"/>
      <c r="T470" s="44"/>
      <c r="U470" s="44"/>
      <c r="V470" s="44"/>
      <c r="W470" s="44"/>
      <c r="X470" s="44"/>
      <c r="Y470" s="44"/>
      <c r="Z470" s="44"/>
      <c r="AA470" s="44" t="s">
        <v>29</v>
      </c>
      <c r="AB470" s="43"/>
      <c r="AC470" s="43"/>
    </row>
    <row r="471" spans="2:29" s="37" customFormat="1" ht="58" x14ac:dyDescent="0.35">
      <c r="B471" s="52">
        <v>480</v>
      </c>
      <c r="C471" s="54" t="str">
        <f>_xlfn.XLOOKUP(Kravtabell[[#This Row],[3 Siffer]],Bygningsdeler[Kombinert 3],Bygningsdeler[Kombinert 1],"",0,1)</f>
        <v>2 BYGNING</v>
      </c>
      <c r="D471" s="54" t="str">
        <f>_xlfn.XLOOKUP(Kravtabell[[#This Row],[3 Siffer]],Bygningsdeler[Kombinert 3],Bygningsdeler[Kombinert 2],"",0,1)</f>
        <v>25 Dekker</v>
      </c>
      <c r="E471" s="112" t="str">
        <f>_xlfn.XLOOKUP(Kravtabell[[#This Row],[3 sifret kode (for inntasting)
Slår opp bygningsdel]],Bygningsdeler[Siffer 3],Bygningsdeler[Kombinert 3],"FEIL",0,1)</f>
        <v>255 Gulvoverflate</v>
      </c>
      <c r="F471" s="114">
        <v>255</v>
      </c>
      <c r="G471" s="54" t="s">
        <v>576</v>
      </c>
      <c r="H471" s="54" t="s">
        <v>574</v>
      </c>
      <c r="I471" s="54"/>
      <c r="J471" s="44" t="s">
        <v>29</v>
      </c>
      <c r="K471" s="44"/>
      <c r="L471" s="44"/>
      <c r="M471" s="44"/>
      <c r="N471" s="44"/>
      <c r="O471" s="44"/>
      <c r="P471" s="44"/>
      <c r="Q471" s="44"/>
      <c r="R471" s="44"/>
      <c r="S471" s="44"/>
      <c r="T471" s="44"/>
      <c r="U471" s="44"/>
      <c r="V471" s="44"/>
      <c r="W471" s="44"/>
      <c r="X471" s="44"/>
      <c r="Y471" s="44"/>
      <c r="Z471" s="44"/>
      <c r="AA471" s="44" t="s">
        <v>29</v>
      </c>
      <c r="AB471" s="43"/>
      <c r="AC471" s="43"/>
    </row>
    <row r="472" spans="2:29" s="37" customFormat="1" ht="123.75" customHeight="1" x14ac:dyDescent="0.35">
      <c r="B472" s="52">
        <v>481</v>
      </c>
      <c r="C472" s="54" t="str">
        <f>_xlfn.XLOOKUP(Kravtabell[[#This Row],[3 Siffer]],Bygningsdeler[Kombinert 3],Bygningsdeler[Kombinert 1],"",0,1)</f>
        <v>2 BYGNING</v>
      </c>
      <c r="D472" s="54" t="str">
        <f>_xlfn.XLOOKUP(Kravtabell[[#This Row],[3 Siffer]],Bygningsdeler[Kombinert 3],Bygningsdeler[Kombinert 2],"",0,1)</f>
        <v>25 Dekker</v>
      </c>
      <c r="E472" s="112" t="str">
        <f>_xlfn.XLOOKUP(Kravtabell[[#This Row],[3 sifret kode (for inntasting)
Slår opp bygningsdel]],Bygningsdeler[Siffer 3],Bygningsdeler[Kombinert 3],"FEIL",0,1)</f>
        <v>255 Gulvoverflate</v>
      </c>
      <c r="F472" s="114">
        <v>255</v>
      </c>
      <c r="G472" s="54" t="s">
        <v>577</v>
      </c>
      <c r="H472" s="54"/>
      <c r="I472" s="54" t="s">
        <v>578</v>
      </c>
      <c r="J472" s="44" t="s">
        <v>29</v>
      </c>
      <c r="K472" s="44"/>
      <c r="L472" s="44"/>
      <c r="M472" s="44"/>
      <c r="N472" s="44"/>
      <c r="O472" s="44"/>
      <c r="P472" s="44"/>
      <c r="Q472" s="44"/>
      <c r="R472" s="44"/>
      <c r="S472" s="44"/>
      <c r="T472" s="44" t="s">
        <v>29</v>
      </c>
      <c r="U472" s="44"/>
      <c r="V472" s="44"/>
      <c r="W472" s="44" t="s">
        <v>29</v>
      </c>
      <c r="X472" s="44"/>
      <c r="Y472" s="44"/>
      <c r="Z472" s="44"/>
      <c r="AA472" s="44"/>
      <c r="AB472" s="43"/>
      <c r="AC472" s="43"/>
    </row>
    <row r="473" spans="2:29" s="37" customFormat="1" x14ac:dyDescent="0.35">
      <c r="B473" s="52">
        <v>482</v>
      </c>
      <c r="C473" s="54" t="str">
        <f>_xlfn.XLOOKUP(Kravtabell[[#This Row],[3 Siffer]],Bygningsdeler[Kombinert 3],Bygningsdeler[Kombinert 1],"",0,1)</f>
        <v>2 BYGNING</v>
      </c>
      <c r="D473" s="54" t="str">
        <f>_xlfn.XLOOKUP(Kravtabell[[#This Row],[3 Siffer]],Bygningsdeler[Kombinert 3],Bygningsdeler[Kombinert 2],"",0,1)</f>
        <v>25 Dekker</v>
      </c>
      <c r="E473" s="112" t="str">
        <f>_xlfn.XLOOKUP(Kravtabell[[#This Row],[3 sifret kode (for inntasting)
Slår opp bygningsdel]],Bygningsdeler[Siffer 3],Bygningsdeler[Kombinert 3],"FEIL",0,1)</f>
        <v>255 Gulvoverflate</v>
      </c>
      <c r="F473" s="114">
        <v>255</v>
      </c>
      <c r="G473" s="54" t="s">
        <v>579</v>
      </c>
      <c r="H473" s="54"/>
      <c r="I473" s="54"/>
      <c r="J473" s="44" t="s">
        <v>29</v>
      </c>
      <c r="K473" s="44"/>
      <c r="L473" s="44"/>
      <c r="M473" s="44"/>
      <c r="N473" s="44"/>
      <c r="O473" s="44"/>
      <c r="P473" s="44"/>
      <c r="Q473" s="44"/>
      <c r="R473" s="44"/>
      <c r="S473" s="44"/>
      <c r="T473" s="44"/>
      <c r="U473" s="44"/>
      <c r="V473" s="44" t="s">
        <v>29</v>
      </c>
      <c r="W473" s="44"/>
      <c r="X473" s="44"/>
      <c r="Y473" s="44"/>
      <c r="Z473" s="44"/>
      <c r="AA473" s="44"/>
      <c r="AB473" s="43"/>
      <c r="AC473" s="43"/>
    </row>
    <row r="474" spans="2:29" s="37" customFormat="1" ht="29" x14ac:dyDescent="0.35">
      <c r="B474" s="52">
        <v>483</v>
      </c>
      <c r="C474" s="54" t="str">
        <f>_xlfn.XLOOKUP(Kravtabell[[#This Row],[3 Siffer]],Bygningsdeler[Kombinert 3],Bygningsdeler[Kombinert 1],"",0,1)</f>
        <v>2 BYGNING</v>
      </c>
      <c r="D474" s="54" t="str">
        <f>_xlfn.XLOOKUP(Kravtabell[[#This Row],[3 Siffer]],Bygningsdeler[Kombinert 3],Bygningsdeler[Kombinert 2],"",0,1)</f>
        <v>25 Dekker</v>
      </c>
      <c r="E474" s="112" t="str">
        <f>_xlfn.XLOOKUP(Kravtabell[[#This Row],[3 sifret kode (for inntasting)
Slår opp bygningsdel]],Bygningsdeler[Siffer 3],Bygningsdeler[Kombinert 3],"FEIL",0,1)</f>
        <v>256 Faste himlinger og overflatebehandling</v>
      </c>
      <c r="F474" s="114">
        <v>256</v>
      </c>
      <c r="G474" s="54" t="s">
        <v>580</v>
      </c>
      <c r="H474" s="54"/>
      <c r="I474" s="54"/>
      <c r="J474" s="44" t="s">
        <v>29</v>
      </c>
      <c r="K474" s="44"/>
      <c r="L474" s="44"/>
      <c r="M474" s="44"/>
      <c r="N474" s="44"/>
      <c r="O474" s="44"/>
      <c r="P474" s="44"/>
      <c r="Q474" s="44"/>
      <c r="R474" s="44"/>
      <c r="S474" s="44"/>
      <c r="T474" s="44"/>
      <c r="U474" s="44"/>
      <c r="V474" s="44"/>
      <c r="W474" s="44"/>
      <c r="X474" s="44"/>
      <c r="Y474" s="44"/>
      <c r="Z474" s="44"/>
      <c r="AA474" s="44" t="s">
        <v>29</v>
      </c>
      <c r="AB474" s="43"/>
      <c r="AC474" s="43"/>
    </row>
    <row r="475" spans="2:29" s="37" customFormat="1" ht="29" x14ac:dyDescent="0.35">
      <c r="B475" s="52">
        <v>484</v>
      </c>
      <c r="C475" s="54" t="str">
        <f>_xlfn.XLOOKUP(Kravtabell[[#This Row],[3 Siffer]],Bygningsdeler[Kombinert 3],Bygningsdeler[Kombinert 1],"",0,1)</f>
        <v>2 BYGNING</v>
      </c>
      <c r="D475" s="54" t="str">
        <f>_xlfn.XLOOKUP(Kravtabell[[#This Row],[3 Siffer]],Bygningsdeler[Kombinert 3],Bygningsdeler[Kombinert 2],"",0,1)</f>
        <v>25 Dekker</v>
      </c>
      <c r="E475" s="112" t="str">
        <f>_xlfn.XLOOKUP(Kravtabell[[#This Row],[3 sifret kode (for inntasting)
Slår opp bygningsdel]],Bygningsdeler[Siffer 3],Bygningsdeler[Kombinert 3],"FEIL",0,1)</f>
        <v>256 Faste himlinger og overflatebehandling</v>
      </c>
      <c r="F475" s="114">
        <v>256</v>
      </c>
      <c r="G475" s="54" t="s">
        <v>581</v>
      </c>
      <c r="H475" s="54"/>
      <c r="I475" s="54"/>
      <c r="J475" s="44" t="s">
        <v>29</v>
      </c>
      <c r="K475" s="44"/>
      <c r="L475" s="44"/>
      <c r="M475" s="44"/>
      <c r="N475" s="44"/>
      <c r="O475" s="44"/>
      <c r="P475" s="44"/>
      <c r="Q475" s="44"/>
      <c r="R475" s="44"/>
      <c r="S475" s="44"/>
      <c r="T475" s="44"/>
      <c r="U475" s="44"/>
      <c r="V475" s="44"/>
      <c r="W475" s="44"/>
      <c r="X475" s="44"/>
      <c r="Y475" s="44"/>
      <c r="Z475" s="44"/>
      <c r="AA475" s="44" t="s">
        <v>29</v>
      </c>
      <c r="AB475" s="43"/>
      <c r="AC475" s="43"/>
    </row>
    <row r="476" spans="2:29" s="37" customFormat="1" ht="87" x14ac:dyDescent="0.35">
      <c r="B476" s="52">
        <v>485</v>
      </c>
      <c r="C476" s="54" t="str">
        <f>_xlfn.XLOOKUP(Kravtabell[[#This Row],[3 Siffer]],Bygningsdeler[Kombinert 3],Bygningsdeler[Kombinert 1],"",0,1)</f>
        <v>2 BYGNING</v>
      </c>
      <c r="D476" s="54" t="str">
        <f>_xlfn.XLOOKUP(Kravtabell[[#This Row],[3 Siffer]],Bygningsdeler[Kombinert 3],Bygningsdeler[Kombinert 2],"",0,1)</f>
        <v>25 Dekker</v>
      </c>
      <c r="E476" s="112" t="str">
        <f>_xlfn.XLOOKUP(Kravtabell[[#This Row],[3 sifret kode (for inntasting)
Slår opp bygningsdel]],Bygningsdeler[Siffer 3],Bygningsdeler[Kombinert 3],"FEIL",0,1)</f>
        <v>256 Faste himlinger og overflatebehandling</v>
      </c>
      <c r="F476" s="114">
        <v>256</v>
      </c>
      <c r="G476" s="54" t="s">
        <v>582</v>
      </c>
      <c r="H476" s="54"/>
      <c r="I476" s="54"/>
      <c r="J476" s="44" t="s">
        <v>29</v>
      </c>
      <c r="K476" s="44"/>
      <c r="L476" s="44"/>
      <c r="M476" s="44"/>
      <c r="N476" s="44"/>
      <c r="O476" s="44"/>
      <c r="P476" s="44"/>
      <c r="Q476" s="44"/>
      <c r="R476" s="44"/>
      <c r="S476" s="44"/>
      <c r="T476" s="44"/>
      <c r="U476" s="44"/>
      <c r="V476" s="44"/>
      <c r="W476" s="44"/>
      <c r="X476" s="44"/>
      <c r="Y476" s="44"/>
      <c r="Z476" s="44"/>
      <c r="AA476" s="44" t="s">
        <v>29</v>
      </c>
      <c r="AB476" s="43"/>
      <c r="AC476" s="43"/>
    </row>
    <row r="477" spans="2:29" s="37" customFormat="1" ht="29" x14ac:dyDescent="0.35">
      <c r="B477" s="52">
        <v>486</v>
      </c>
      <c r="C477" s="54" t="str">
        <f>_xlfn.XLOOKUP(Kravtabell[[#This Row],[3 Siffer]],Bygningsdeler[Kombinert 3],Bygningsdeler[Kombinert 1],"",0,1)</f>
        <v>2 BYGNING</v>
      </c>
      <c r="D477" s="54" t="str">
        <f>_xlfn.XLOOKUP(Kravtabell[[#This Row],[3 Siffer]],Bygningsdeler[Kombinert 3],Bygningsdeler[Kombinert 2],"",0,1)</f>
        <v>25 Dekker</v>
      </c>
      <c r="E477" s="112" t="str">
        <f>_xlfn.XLOOKUP(Kravtabell[[#This Row],[3 sifret kode (for inntasting)
Slår opp bygningsdel]],Bygningsdeler[Siffer 3],Bygningsdeler[Kombinert 3],"FEIL",0,1)</f>
        <v>256 Faste himlinger og overflatebehandling</v>
      </c>
      <c r="F477" s="114">
        <v>256</v>
      </c>
      <c r="G477" s="54" t="s">
        <v>583</v>
      </c>
      <c r="H477" s="54"/>
      <c r="I477" s="54"/>
      <c r="J477" s="44" t="s">
        <v>29</v>
      </c>
      <c r="K477" s="44"/>
      <c r="L477" s="44"/>
      <c r="M477" s="44"/>
      <c r="N477" s="44"/>
      <c r="O477" s="44"/>
      <c r="P477" s="44"/>
      <c r="Q477" s="44"/>
      <c r="R477" s="44"/>
      <c r="S477" s="44"/>
      <c r="T477" s="44"/>
      <c r="U477" s="44"/>
      <c r="V477" s="44"/>
      <c r="W477" s="44"/>
      <c r="X477" s="44"/>
      <c r="Y477" s="44"/>
      <c r="Z477" s="44"/>
      <c r="AA477" s="44" t="s">
        <v>29</v>
      </c>
      <c r="AB477" s="43"/>
      <c r="AC477" s="43"/>
    </row>
    <row r="478" spans="2:29" s="37" customFormat="1" ht="29" x14ac:dyDescent="0.35">
      <c r="B478" s="52">
        <v>487</v>
      </c>
      <c r="C478" s="54" t="str">
        <f>_xlfn.XLOOKUP(Kravtabell[[#This Row],[3 Siffer]],Bygningsdeler[Kombinert 3],Bygningsdeler[Kombinert 1],"",0,1)</f>
        <v>2 BYGNING</v>
      </c>
      <c r="D478" s="54" t="str">
        <f>_xlfn.XLOOKUP(Kravtabell[[#This Row],[3 Siffer]],Bygningsdeler[Kombinert 3],Bygningsdeler[Kombinert 2],"",0,1)</f>
        <v>25 Dekker</v>
      </c>
      <c r="E478" s="112" t="str">
        <f>_xlfn.XLOOKUP(Kravtabell[[#This Row],[3 sifret kode (for inntasting)
Slår opp bygningsdel]],Bygningsdeler[Siffer 3],Bygningsdeler[Kombinert 3],"FEIL",0,1)</f>
        <v>256 Faste himlinger og overflatebehandling</v>
      </c>
      <c r="F478" s="114">
        <v>256</v>
      </c>
      <c r="G478" s="54" t="s">
        <v>584</v>
      </c>
      <c r="H478" s="54"/>
      <c r="I478" s="54"/>
      <c r="J478" s="44" t="s">
        <v>29</v>
      </c>
      <c r="K478" s="44"/>
      <c r="L478" s="44"/>
      <c r="M478" s="44"/>
      <c r="N478" s="44"/>
      <c r="O478" s="44"/>
      <c r="P478" s="44"/>
      <c r="Q478" s="44"/>
      <c r="R478" s="44"/>
      <c r="S478" s="44"/>
      <c r="T478" s="44"/>
      <c r="U478" s="44"/>
      <c r="V478" s="44"/>
      <c r="W478" s="44"/>
      <c r="X478" s="44"/>
      <c r="Y478" s="44"/>
      <c r="Z478" s="44"/>
      <c r="AA478" s="44" t="s">
        <v>29</v>
      </c>
      <c r="AB478" s="43"/>
      <c r="AC478" s="43"/>
    </row>
    <row r="479" spans="2:29" s="37" customFormat="1" ht="29" x14ac:dyDescent="0.35">
      <c r="B479" s="52">
        <v>488</v>
      </c>
      <c r="C479" s="54" t="str">
        <f>_xlfn.XLOOKUP(Kravtabell[[#This Row],[3 Siffer]],Bygningsdeler[Kombinert 3],Bygningsdeler[Kombinert 1],"",0,1)</f>
        <v>2 BYGNING</v>
      </c>
      <c r="D479" s="54" t="str">
        <f>_xlfn.XLOOKUP(Kravtabell[[#This Row],[3 Siffer]],Bygningsdeler[Kombinert 3],Bygningsdeler[Kombinert 2],"",0,1)</f>
        <v>25 Dekker</v>
      </c>
      <c r="E479" s="112" t="str">
        <f>_xlfn.XLOOKUP(Kravtabell[[#This Row],[3 sifret kode (for inntasting)
Slår opp bygningsdel]],Bygningsdeler[Siffer 3],Bygningsdeler[Kombinert 3],"FEIL",0,1)</f>
        <v>256 Faste himlinger og overflatebehandling</v>
      </c>
      <c r="F479" s="114">
        <v>256</v>
      </c>
      <c r="G479" s="54" t="s">
        <v>585</v>
      </c>
      <c r="H479" s="54"/>
      <c r="I479" s="54"/>
      <c r="J479" s="44" t="s">
        <v>29</v>
      </c>
      <c r="K479" s="44"/>
      <c r="L479" s="44"/>
      <c r="M479" s="44"/>
      <c r="N479" s="44"/>
      <c r="O479" s="44"/>
      <c r="P479" s="44"/>
      <c r="Q479" s="44"/>
      <c r="R479" s="44"/>
      <c r="S479" s="44"/>
      <c r="T479" s="44"/>
      <c r="U479" s="44"/>
      <c r="V479" s="44"/>
      <c r="W479" s="44"/>
      <c r="X479" s="44"/>
      <c r="Y479" s="44"/>
      <c r="Z479" s="44" t="s">
        <v>29</v>
      </c>
      <c r="AA479" s="44"/>
      <c r="AB479" s="43"/>
      <c r="AC479" s="43"/>
    </row>
    <row r="480" spans="2:29" s="37" customFormat="1" ht="29" x14ac:dyDescent="0.35">
      <c r="B480" s="52">
        <v>489</v>
      </c>
      <c r="C480" s="54" t="str">
        <f>_xlfn.XLOOKUP(Kravtabell[[#This Row],[3 Siffer]],Bygningsdeler[Kombinert 3],Bygningsdeler[Kombinert 1],"",0,1)</f>
        <v>2 BYGNING</v>
      </c>
      <c r="D480" s="54" t="str">
        <f>_xlfn.XLOOKUP(Kravtabell[[#This Row],[3 Siffer]],Bygningsdeler[Kombinert 3],Bygningsdeler[Kombinert 2],"",0,1)</f>
        <v>25 Dekker</v>
      </c>
      <c r="E480" s="112" t="str">
        <f>_xlfn.XLOOKUP(Kravtabell[[#This Row],[3 sifret kode (for inntasting)
Slår opp bygningsdel]],Bygningsdeler[Siffer 3],Bygningsdeler[Kombinert 3],"FEIL",0,1)</f>
        <v>256 Faste himlinger og overflatebehandling</v>
      </c>
      <c r="F480" s="114">
        <v>256</v>
      </c>
      <c r="G480" s="54" t="s">
        <v>586</v>
      </c>
      <c r="H480" s="54"/>
      <c r="I480" s="54"/>
      <c r="J480" s="44" t="s">
        <v>29</v>
      </c>
      <c r="K480" s="44"/>
      <c r="L480" s="44"/>
      <c r="M480" s="44"/>
      <c r="N480" s="44"/>
      <c r="O480" s="44"/>
      <c r="P480" s="44"/>
      <c r="Q480" s="44"/>
      <c r="R480" s="44"/>
      <c r="S480" s="44"/>
      <c r="T480" s="44"/>
      <c r="U480" s="44"/>
      <c r="V480" s="44"/>
      <c r="W480" s="44"/>
      <c r="X480" s="44"/>
      <c r="Y480" s="44"/>
      <c r="Z480" s="44"/>
      <c r="AA480" s="44" t="s">
        <v>29</v>
      </c>
      <c r="AB480" s="43"/>
      <c r="AC480" s="43"/>
    </row>
    <row r="481" spans="2:29" s="37" customFormat="1" ht="29" x14ac:dyDescent="0.35">
      <c r="B481" s="52">
        <v>490</v>
      </c>
      <c r="C481" s="54" t="str">
        <f>_xlfn.XLOOKUP(Kravtabell[[#This Row],[3 Siffer]],Bygningsdeler[Kombinert 3],Bygningsdeler[Kombinert 1],"",0,1)</f>
        <v>2 BYGNING</v>
      </c>
      <c r="D481" s="54" t="str">
        <f>_xlfn.XLOOKUP(Kravtabell[[#This Row],[3 Siffer]],Bygningsdeler[Kombinert 3],Bygningsdeler[Kombinert 2],"",0,1)</f>
        <v>25 Dekker</v>
      </c>
      <c r="E481" s="112" t="str">
        <f>_xlfn.XLOOKUP(Kravtabell[[#This Row],[3 sifret kode (for inntasting)
Slår opp bygningsdel]],Bygningsdeler[Siffer 3],Bygningsdeler[Kombinert 3],"FEIL",0,1)</f>
        <v>256 Faste himlinger og overflatebehandling</v>
      </c>
      <c r="F481" s="114">
        <v>256</v>
      </c>
      <c r="G481" s="54" t="s">
        <v>587</v>
      </c>
      <c r="H481" s="54" t="s">
        <v>588</v>
      </c>
      <c r="I481" s="54"/>
      <c r="J481" s="44" t="s">
        <v>29</v>
      </c>
      <c r="K481" s="44"/>
      <c r="L481" s="44"/>
      <c r="M481" s="44"/>
      <c r="N481" s="44"/>
      <c r="O481" s="44"/>
      <c r="P481" s="44"/>
      <c r="Q481" s="44"/>
      <c r="R481" s="44"/>
      <c r="S481" s="44"/>
      <c r="T481" s="44"/>
      <c r="U481" s="44"/>
      <c r="V481" s="44"/>
      <c r="W481" s="44"/>
      <c r="X481" s="44"/>
      <c r="Y481" s="44"/>
      <c r="Z481" s="44"/>
      <c r="AA481" s="44" t="s">
        <v>29</v>
      </c>
      <c r="AB481" s="43"/>
      <c r="AC481" s="43"/>
    </row>
    <row r="482" spans="2:29" s="37" customFormat="1" ht="29" x14ac:dyDescent="0.35">
      <c r="B482" s="52">
        <v>491</v>
      </c>
      <c r="C482" s="54" t="str">
        <f>_xlfn.XLOOKUP(Kravtabell[[#This Row],[3 Siffer]],Bygningsdeler[Kombinert 3],Bygningsdeler[Kombinert 1],"",0,1)</f>
        <v>2 BYGNING</v>
      </c>
      <c r="D482" s="54" t="str">
        <f>_xlfn.XLOOKUP(Kravtabell[[#This Row],[3 Siffer]],Bygningsdeler[Kombinert 3],Bygningsdeler[Kombinert 2],"",0,1)</f>
        <v>25 Dekker</v>
      </c>
      <c r="E482" s="112" t="str">
        <f>_xlfn.XLOOKUP(Kravtabell[[#This Row],[3 sifret kode (for inntasting)
Slår opp bygningsdel]],Bygningsdeler[Siffer 3],Bygningsdeler[Kombinert 3],"FEIL",0,1)</f>
        <v>256 Faste himlinger og overflatebehandling</v>
      </c>
      <c r="F482" s="114">
        <v>256</v>
      </c>
      <c r="G482" s="54" t="s">
        <v>589</v>
      </c>
      <c r="H482" s="54"/>
      <c r="I482" s="54"/>
      <c r="J482" s="44" t="s">
        <v>29</v>
      </c>
      <c r="K482" s="44" t="s">
        <v>29</v>
      </c>
      <c r="L482" s="44" t="s">
        <v>29</v>
      </c>
      <c r="M482" s="44" t="s">
        <v>29</v>
      </c>
      <c r="N482" s="44"/>
      <c r="O482" s="44"/>
      <c r="P482" s="44"/>
      <c r="Q482" s="44"/>
      <c r="R482" s="44"/>
      <c r="S482" s="44"/>
      <c r="T482" s="44"/>
      <c r="U482" s="44"/>
      <c r="V482" s="44"/>
      <c r="W482" s="44"/>
      <c r="X482" s="44"/>
      <c r="Y482" s="44"/>
      <c r="Z482" s="44"/>
      <c r="AA482" s="44" t="s">
        <v>29</v>
      </c>
      <c r="AB482" s="43"/>
      <c r="AC482" s="43"/>
    </row>
    <row r="483" spans="2:29" s="37" customFormat="1" ht="29" x14ac:dyDescent="0.35">
      <c r="B483" s="52">
        <v>492</v>
      </c>
      <c r="C483" s="54" t="str">
        <f>_xlfn.XLOOKUP(Kravtabell[[#This Row],[3 Siffer]],Bygningsdeler[Kombinert 3],Bygningsdeler[Kombinert 1],"",0,1)</f>
        <v>2 BYGNING</v>
      </c>
      <c r="D483" s="54" t="str">
        <f>_xlfn.XLOOKUP(Kravtabell[[#This Row],[3 Siffer]],Bygningsdeler[Kombinert 3],Bygningsdeler[Kombinert 2],"",0,1)</f>
        <v>25 Dekker</v>
      </c>
      <c r="E483" s="112" t="str">
        <f>_xlfn.XLOOKUP(Kravtabell[[#This Row],[3 sifret kode (for inntasting)
Slår opp bygningsdel]],Bygningsdeler[Siffer 3],Bygningsdeler[Kombinert 3],"FEIL",0,1)</f>
        <v>256 Faste himlinger og overflatebehandling</v>
      </c>
      <c r="F483" s="114">
        <v>256</v>
      </c>
      <c r="G483" s="54" t="s">
        <v>590</v>
      </c>
      <c r="H483" s="54"/>
      <c r="I483" s="54"/>
      <c r="J483" s="44" t="s">
        <v>29</v>
      </c>
      <c r="K483" s="44"/>
      <c r="L483" s="44"/>
      <c r="M483" s="44"/>
      <c r="N483" s="44"/>
      <c r="O483" s="44"/>
      <c r="P483" s="44"/>
      <c r="Q483" s="44"/>
      <c r="R483" s="44"/>
      <c r="S483" s="44"/>
      <c r="T483" s="44"/>
      <c r="U483" s="44"/>
      <c r="V483" s="44"/>
      <c r="W483" s="44"/>
      <c r="X483" s="44"/>
      <c r="Y483" s="44"/>
      <c r="Z483" s="44"/>
      <c r="AA483" s="44" t="s">
        <v>29</v>
      </c>
      <c r="AB483" s="43"/>
      <c r="AC483" s="43"/>
    </row>
    <row r="484" spans="2:29" s="37" customFormat="1" ht="29" x14ac:dyDescent="0.35">
      <c r="B484" s="52">
        <v>493</v>
      </c>
      <c r="C484" s="54" t="str">
        <f>_xlfn.XLOOKUP(Kravtabell[[#This Row],[3 Siffer]],Bygningsdeler[Kombinert 3],Bygningsdeler[Kombinert 1],"",0,1)</f>
        <v>2 BYGNING</v>
      </c>
      <c r="D484" s="54" t="str">
        <f>_xlfn.XLOOKUP(Kravtabell[[#This Row],[3 Siffer]],Bygningsdeler[Kombinert 3],Bygningsdeler[Kombinert 2],"",0,1)</f>
        <v>25 Dekker</v>
      </c>
      <c r="E484" s="112" t="str">
        <f>_xlfn.XLOOKUP(Kravtabell[[#This Row],[3 sifret kode (for inntasting)
Slår opp bygningsdel]],Bygningsdeler[Siffer 3],Bygningsdeler[Kombinert 3],"FEIL",0,1)</f>
        <v>256 Faste himlinger og overflatebehandling</v>
      </c>
      <c r="F484" s="114">
        <v>256</v>
      </c>
      <c r="G484" s="54" t="s">
        <v>591</v>
      </c>
      <c r="H484" s="54"/>
      <c r="I484" s="54"/>
      <c r="J484" s="44" t="s">
        <v>29</v>
      </c>
      <c r="K484" s="44" t="s">
        <v>29</v>
      </c>
      <c r="L484" s="44"/>
      <c r="M484" s="44"/>
      <c r="N484" s="44"/>
      <c r="O484" s="44"/>
      <c r="P484" s="44"/>
      <c r="Q484" s="44"/>
      <c r="R484" s="44"/>
      <c r="S484" s="44"/>
      <c r="T484" s="44"/>
      <c r="U484" s="44"/>
      <c r="V484" s="44"/>
      <c r="W484" s="44"/>
      <c r="X484" s="44"/>
      <c r="Y484" s="44"/>
      <c r="Z484" s="44"/>
      <c r="AA484" s="44" t="s">
        <v>29</v>
      </c>
      <c r="AB484" s="43"/>
      <c r="AC484" s="43"/>
    </row>
    <row r="485" spans="2:29" s="37" customFormat="1" ht="29" x14ac:dyDescent="0.35">
      <c r="B485" s="52">
        <v>494</v>
      </c>
      <c r="C485" s="54" t="str">
        <f>_xlfn.XLOOKUP(Kravtabell[[#This Row],[3 Siffer]],Bygningsdeler[Kombinert 3],Bygningsdeler[Kombinert 1],"",0,1)</f>
        <v>2 BYGNING</v>
      </c>
      <c r="D485" s="54" t="str">
        <f>_xlfn.XLOOKUP(Kravtabell[[#This Row],[3 Siffer]],Bygningsdeler[Kombinert 3],Bygningsdeler[Kombinert 2],"",0,1)</f>
        <v>25 Dekker</v>
      </c>
      <c r="E485" s="112" t="str">
        <f>_xlfn.XLOOKUP(Kravtabell[[#This Row],[3 sifret kode (for inntasting)
Slår opp bygningsdel]],Bygningsdeler[Siffer 3],Bygningsdeler[Kombinert 3],"FEIL",0,1)</f>
        <v>256 Faste himlinger og overflatebehandling</v>
      </c>
      <c r="F485" s="114">
        <v>256</v>
      </c>
      <c r="G485" s="54" t="s">
        <v>592</v>
      </c>
      <c r="H485" s="54"/>
      <c r="I485" s="54"/>
      <c r="J485" s="44" t="s">
        <v>29</v>
      </c>
      <c r="K485" s="44"/>
      <c r="L485" s="44"/>
      <c r="M485" s="44"/>
      <c r="N485" s="44"/>
      <c r="O485" s="44"/>
      <c r="P485" s="44"/>
      <c r="Q485" s="44"/>
      <c r="R485" s="44"/>
      <c r="S485" s="44"/>
      <c r="T485" s="44"/>
      <c r="U485" s="44"/>
      <c r="V485" s="44"/>
      <c r="W485" s="44"/>
      <c r="X485" s="44"/>
      <c r="Y485" s="44"/>
      <c r="Z485" s="44"/>
      <c r="AA485" s="44" t="s">
        <v>29</v>
      </c>
      <c r="AB485" s="43"/>
      <c r="AC485" s="43"/>
    </row>
    <row r="486" spans="2:29" s="37" customFormat="1" ht="29" x14ac:dyDescent="0.35">
      <c r="B486" s="52">
        <v>495</v>
      </c>
      <c r="C486" s="54" t="str">
        <f>_xlfn.XLOOKUP(Kravtabell[[#This Row],[3 Siffer]],Bygningsdeler[Kombinert 3],Bygningsdeler[Kombinert 1],"",0,1)</f>
        <v>2 BYGNING</v>
      </c>
      <c r="D486" s="54" t="str">
        <f>_xlfn.XLOOKUP(Kravtabell[[#This Row],[3 Siffer]],Bygningsdeler[Kombinert 3],Bygningsdeler[Kombinert 2],"",0,1)</f>
        <v>25 Dekker</v>
      </c>
      <c r="E486" s="112" t="str">
        <f>_xlfn.XLOOKUP(Kravtabell[[#This Row],[3 sifret kode (for inntasting)
Slår opp bygningsdel]],Bygningsdeler[Siffer 3],Bygningsdeler[Kombinert 3],"FEIL",0,1)</f>
        <v>256 Faste himlinger og overflatebehandling</v>
      </c>
      <c r="F486" s="114">
        <v>256</v>
      </c>
      <c r="G486" s="54" t="s">
        <v>593</v>
      </c>
      <c r="H486" s="54"/>
      <c r="I486" s="54"/>
      <c r="J486" s="44" t="s">
        <v>29</v>
      </c>
      <c r="K486" s="44"/>
      <c r="L486" s="44"/>
      <c r="M486" s="44"/>
      <c r="N486" s="44"/>
      <c r="O486" s="44"/>
      <c r="P486" s="44"/>
      <c r="Q486" s="44"/>
      <c r="R486" s="44"/>
      <c r="S486" s="44"/>
      <c r="T486" s="44"/>
      <c r="U486" s="44"/>
      <c r="V486" s="44"/>
      <c r="W486" s="44"/>
      <c r="X486" s="44"/>
      <c r="Y486" s="44"/>
      <c r="Z486" s="44"/>
      <c r="AA486" s="44" t="s">
        <v>29</v>
      </c>
      <c r="AB486" s="43"/>
      <c r="AC486" s="43"/>
    </row>
    <row r="487" spans="2:29" s="37" customFormat="1" ht="29" x14ac:dyDescent="0.35">
      <c r="B487" s="52">
        <v>496</v>
      </c>
      <c r="C487" s="54" t="str">
        <f>_xlfn.XLOOKUP(Kravtabell[[#This Row],[3 Siffer]],Bygningsdeler[Kombinert 3],Bygningsdeler[Kombinert 1],"",0,1)</f>
        <v>2 BYGNING</v>
      </c>
      <c r="D487" s="54" t="str">
        <f>_xlfn.XLOOKUP(Kravtabell[[#This Row],[3 Siffer]],Bygningsdeler[Kombinert 3],Bygningsdeler[Kombinert 2],"",0,1)</f>
        <v>25 Dekker</v>
      </c>
      <c r="E487" s="112" t="str">
        <f>_xlfn.XLOOKUP(Kravtabell[[#This Row],[3 sifret kode (for inntasting)
Slår opp bygningsdel]],Bygningsdeler[Siffer 3],Bygningsdeler[Kombinert 3],"FEIL",0,1)</f>
        <v>256 Faste himlinger og overflatebehandling</v>
      </c>
      <c r="F487" s="114">
        <v>256</v>
      </c>
      <c r="G487" s="54" t="s">
        <v>594</v>
      </c>
      <c r="H487" s="54"/>
      <c r="I487" s="54"/>
      <c r="J487" s="44" t="s">
        <v>29</v>
      </c>
      <c r="K487" s="44"/>
      <c r="L487" s="44"/>
      <c r="M487" s="44"/>
      <c r="N487" s="44"/>
      <c r="O487" s="44"/>
      <c r="P487" s="44"/>
      <c r="Q487" s="44"/>
      <c r="R487" s="44"/>
      <c r="S487" s="44" t="s">
        <v>29</v>
      </c>
      <c r="T487" s="44"/>
      <c r="U487" s="44"/>
      <c r="V487" s="44"/>
      <c r="W487" s="44"/>
      <c r="X487" s="44"/>
      <c r="Y487" s="44"/>
      <c r="Z487" s="44"/>
      <c r="AA487" s="44" t="s">
        <v>29</v>
      </c>
      <c r="AB487" s="43"/>
      <c r="AC487" s="43"/>
    </row>
    <row r="488" spans="2:29" s="37" customFormat="1" ht="29" x14ac:dyDescent="0.35">
      <c r="B488" s="52">
        <v>497</v>
      </c>
      <c r="C488" s="54" t="str">
        <f>_xlfn.XLOOKUP(Kravtabell[[#This Row],[3 Siffer]],Bygningsdeler[Kombinert 3],Bygningsdeler[Kombinert 1],"",0,1)</f>
        <v>2 BYGNING</v>
      </c>
      <c r="D488" s="54" t="str">
        <f>_xlfn.XLOOKUP(Kravtabell[[#This Row],[3 Siffer]],Bygningsdeler[Kombinert 3],Bygningsdeler[Kombinert 2],"",0,1)</f>
        <v>25 Dekker</v>
      </c>
      <c r="E488" s="112" t="str">
        <f>_xlfn.XLOOKUP(Kravtabell[[#This Row],[3 sifret kode (for inntasting)
Slår opp bygningsdel]],Bygningsdeler[Siffer 3],Bygningsdeler[Kombinert 3],"FEIL",0,1)</f>
        <v>256 Faste himlinger og overflatebehandling</v>
      </c>
      <c r="F488" s="114">
        <v>256</v>
      </c>
      <c r="G488" s="54" t="s">
        <v>595</v>
      </c>
      <c r="H488" s="54"/>
      <c r="I488" s="54"/>
      <c r="J488" s="44" t="s">
        <v>29</v>
      </c>
      <c r="K488" s="44"/>
      <c r="L488" s="44"/>
      <c r="M488" s="44"/>
      <c r="N488" s="44"/>
      <c r="O488" s="44"/>
      <c r="P488" s="44"/>
      <c r="Q488" s="44"/>
      <c r="R488" s="44"/>
      <c r="S488" s="44"/>
      <c r="T488" s="44"/>
      <c r="U488" s="44"/>
      <c r="V488" s="44"/>
      <c r="W488" s="44"/>
      <c r="X488" s="44"/>
      <c r="Y488" s="44"/>
      <c r="Z488" s="44"/>
      <c r="AA488" s="44" t="s">
        <v>29</v>
      </c>
      <c r="AB488" s="43"/>
      <c r="AC488" s="43"/>
    </row>
    <row r="489" spans="2:29" s="37" customFormat="1" ht="29" x14ac:dyDescent="0.35">
      <c r="B489" s="52">
        <v>498</v>
      </c>
      <c r="C489" s="54" t="str">
        <f>_xlfn.XLOOKUP(Kravtabell[[#This Row],[3 Siffer]],Bygningsdeler[Kombinert 3],Bygningsdeler[Kombinert 1],"",0,1)</f>
        <v>2 BYGNING</v>
      </c>
      <c r="D489" s="54" t="str">
        <f>_xlfn.XLOOKUP(Kravtabell[[#This Row],[3 Siffer]],Bygningsdeler[Kombinert 3],Bygningsdeler[Kombinert 2],"",0,1)</f>
        <v>25 Dekker</v>
      </c>
      <c r="E489" s="112" t="str">
        <f>_xlfn.XLOOKUP(Kravtabell[[#This Row],[3 sifret kode (for inntasting)
Slår opp bygningsdel]],Bygningsdeler[Siffer 3],Bygningsdeler[Kombinert 3],"FEIL",0,1)</f>
        <v>256 Faste himlinger og overflatebehandling</v>
      </c>
      <c r="F489" s="114">
        <v>256</v>
      </c>
      <c r="G489" s="54" t="s">
        <v>596</v>
      </c>
      <c r="H489" s="54"/>
      <c r="I489" s="54"/>
      <c r="J489" s="44" t="s">
        <v>29</v>
      </c>
      <c r="K489" s="44"/>
      <c r="L489" s="44"/>
      <c r="M489" s="44"/>
      <c r="N489" s="44"/>
      <c r="O489" s="44"/>
      <c r="P489" s="44"/>
      <c r="Q489" s="44"/>
      <c r="R489" s="44"/>
      <c r="S489" s="44"/>
      <c r="T489" s="44" t="s">
        <v>29</v>
      </c>
      <c r="U489" s="44"/>
      <c r="V489" s="44"/>
      <c r="W489" s="44" t="s">
        <v>29</v>
      </c>
      <c r="X489" s="44"/>
      <c r="Y489" s="44"/>
      <c r="Z489" s="44"/>
      <c r="AA489" s="44"/>
      <c r="AB489" s="43"/>
      <c r="AC489" s="43"/>
    </row>
    <row r="490" spans="2:29" s="37" customFormat="1" ht="29" x14ac:dyDescent="0.35">
      <c r="B490" s="52">
        <v>499</v>
      </c>
      <c r="C490" s="54" t="str">
        <f>_xlfn.XLOOKUP(Kravtabell[[#This Row],[3 Siffer]],Bygningsdeler[Kombinert 3],Bygningsdeler[Kombinert 1],"",0,1)</f>
        <v>2 BYGNING</v>
      </c>
      <c r="D490" s="54" t="str">
        <f>_xlfn.XLOOKUP(Kravtabell[[#This Row],[3 Siffer]],Bygningsdeler[Kombinert 3],Bygningsdeler[Kombinert 2],"",0,1)</f>
        <v>25 Dekker</v>
      </c>
      <c r="E490" s="112" t="str">
        <f>_xlfn.XLOOKUP(Kravtabell[[#This Row],[3 sifret kode (for inntasting)
Slår opp bygningsdel]],Bygningsdeler[Siffer 3],Bygningsdeler[Kombinert 3],"FEIL",0,1)</f>
        <v>256 Faste himlinger og overflatebehandling</v>
      </c>
      <c r="F490" s="114">
        <v>256</v>
      </c>
      <c r="G490" s="54" t="s">
        <v>597</v>
      </c>
      <c r="H490" s="54"/>
      <c r="I490" s="54"/>
      <c r="J490" s="44" t="s">
        <v>29</v>
      </c>
      <c r="K490" s="44"/>
      <c r="L490" s="44"/>
      <c r="M490" s="44"/>
      <c r="N490" s="44"/>
      <c r="O490" s="44"/>
      <c r="P490" s="44"/>
      <c r="Q490" s="44"/>
      <c r="R490" s="44"/>
      <c r="S490" s="44"/>
      <c r="T490" s="44" t="s">
        <v>29</v>
      </c>
      <c r="U490" s="44"/>
      <c r="V490" s="44"/>
      <c r="W490" s="44" t="s">
        <v>29</v>
      </c>
      <c r="X490" s="44"/>
      <c r="Y490" s="44"/>
      <c r="Z490" s="44"/>
      <c r="AA490" s="44"/>
      <c r="AB490" s="43"/>
      <c r="AC490" s="43"/>
    </row>
    <row r="491" spans="2:29" s="37" customFormat="1" ht="58" x14ac:dyDescent="0.35">
      <c r="B491" s="52">
        <v>500</v>
      </c>
      <c r="C491" s="54" t="str">
        <f>_xlfn.XLOOKUP(Kravtabell[[#This Row],[3 Siffer]],Bygningsdeler[Kombinert 3],Bygningsdeler[Kombinert 1],"",0,1)</f>
        <v>2 BYGNING</v>
      </c>
      <c r="D491" s="54" t="str">
        <f>_xlfn.XLOOKUP(Kravtabell[[#This Row],[3 Siffer]],Bygningsdeler[Kombinert 3],Bygningsdeler[Kombinert 2],"",0,1)</f>
        <v>25 Dekker</v>
      </c>
      <c r="E491" s="112" t="str">
        <f>_xlfn.XLOOKUP(Kravtabell[[#This Row],[3 sifret kode (for inntasting)
Slår opp bygningsdel]],Bygningsdeler[Siffer 3],Bygningsdeler[Kombinert 3],"FEIL",0,1)</f>
        <v>256 Faste himlinger og overflatebehandling</v>
      </c>
      <c r="F491" s="114">
        <v>256</v>
      </c>
      <c r="G491" s="54" t="s">
        <v>598</v>
      </c>
      <c r="H491" s="54"/>
      <c r="I491" s="54" t="s">
        <v>599</v>
      </c>
      <c r="J491" s="44" t="s">
        <v>29</v>
      </c>
      <c r="K491" s="44"/>
      <c r="L491" s="44"/>
      <c r="M491" s="44"/>
      <c r="N491" s="44"/>
      <c r="O491" s="44"/>
      <c r="P491" s="44"/>
      <c r="Q491" s="44"/>
      <c r="R491" s="44"/>
      <c r="S491" s="44"/>
      <c r="T491" s="44" t="s">
        <v>29</v>
      </c>
      <c r="U491" s="44"/>
      <c r="V491" s="44"/>
      <c r="W491" s="44" t="s">
        <v>29</v>
      </c>
      <c r="X491" s="44"/>
      <c r="Y491" s="44"/>
      <c r="Z491" s="44"/>
      <c r="AA491" s="44"/>
      <c r="AB491" s="43"/>
      <c r="AC491" s="43"/>
    </row>
    <row r="492" spans="2:29" s="37" customFormat="1" ht="29" x14ac:dyDescent="0.35">
      <c r="B492" s="52">
        <v>501</v>
      </c>
      <c r="C492" s="54" t="str">
        <f>_xlfn.XLOOKUP(Kravtabell[[#This Row],[3 Siffer]],Bygningsdeler[Kombinert 3],Bygningsdeler[Kombinert 1],"",0,1)</f>
        <v>2 BYGNING</v>
      </c>
      <c r="D492" s="54" t="str">
        <f>_xlfn.XLOOKUP(Kravtabell[[#This Row],[3 Siffer]],Bygningsdeler[Kombinert 3],Bygningsdeler[Kombinert 2],"",0,1)</f>
        <v>25 Dekker</v>
      </c>
      <c r="E492" s="112" t="str">
        <f>_xlfn.XLOOKUP(Kravtabell[[#This Row],[3 sifret kode (for inntasting)
Slår opp bygningsdel]],Bygningsdeler[Siffer 3],Bygningsdeler[Kombinert 3],"FEIL",0,1)</f>
        <v>256 Faste himlinger og overflatebehandling</v>
      </c>
      <c r="F492" s="114">
        <v>256</v>
      </c>
      <c r="G492" s="54" t="s">
        <v>600</v>
      </c>
      <c r="H492" s="54"/>
      <c r="I492" s="54"/>
      <c r="J492" s="44" t="s">
        <v>29</v>
      </c>
      <c r="K492" s="44"/>
      <c r="L492" s="44"/>
      <c r="M492" s="44"/>
      <c r="N492" s="44"/>
      <c r="O492" s="44"/>
      <c r="P492" s="44"/>
      <c r="Q492" s="44"/>
      <c r="R492" s="44"/>
      <c r="S492" s="44"/>
      <c r="T492" s="44"/>
      <c r="U492" s="44"/>
      <c r="V492" s="44"/>
      <c r="W492" s="44"/>
      <c r="X492" s="44"/>
      <c r="Y492" s="44"/>
      <c r="Z492" s="44"/>
      <c r="AA492" s="44" t="s">
        <v>29</v>
      </c>
      <c r="AB492" s="43"/>
      <c r="AC492" s="43"/>
    </row>
    <row r="493" spans="2:29" s="37" customFormat="1" ht="29" x14ac:dyDescent="0.35">
      <c r="B493" s="52">
        <v>502</v>
      </c>
      <c r="C493" s="54" t="str">
        <f>_xlfn.XLOOKUP(Kravtabell[[#This Row],[3 Siffer]],Bygningsdeler[Kombinert 3],Bygningsdeler[Kombinert 1],"",0,1)</f>
        <v>2 BYGNING</v>
      </c>
      <c r="D493" s="54" t="str">
        <f>_xlfn.XLOOKUP(Kravtabell[[#This Row],[3 Siffer]],Bygningsdeler[Kombinert 3],Bygningsdeler[Kombinert 2],"",0,1)</f>
        <v>25 Dekker</v>
      </c>
      <c r="E493" s="112" t="str">
        <f>_xlfn.XLOOKUP(Kravtabell[[#This Row],[3 sifret kode (for inntasting)
Slår opp bygningsdel]],Bygningsdeler[Siffer 3],Bygningsdeler[Kombinert 3],"FEIL",0,1)</f>
        <v>256 Faste himlinger og overflatebehandling</v>
      </c>
      <c r="F493" s="114">
        <v>256</v>
      </c>
      <c r="G493" s="54" t="s">
        <v>601</v>
      </c>
      <c r="H493" s="54"/>
      <c r="I493" s="54"/>
      <c r="J493" s="44" t="s">
        <v>29</v>
      </c>
      <c r="K493" s="44"/>
      <c r="L493" s="44"/>
      <c r="M493" s="44"/>
      <c r="N493" s="44"/>
      <c r="O493" s="44"/>
      <c r="P493" s="44"/>
      <c r="Q493" s="44"/>
      <c r="R493" s="44"/>
      <c r="S493" s="44"/>
      <c r="T493" s="44"/>
      <c r="U493" s="44"/>
      <c r="V493" s="44"/>
      <c r="W493" s="44"/>
      <c r="X493" s="44"/>
      <c r="Y493" s="44"/>
      <c r="Z493" s="44"/>
      <c r="AA493" s="44" t="s">
        <v>29</v>
      </c>
      <c r="AB493" s="43"/>
      <c r="AC493" s="43"/>
    </row>
    <row r="494" spans="2:29" s="37" customFormat="1" ht="29" x14ac:dyDescent="0.35">
      <c r="B494" s="52">
        <v>503</v>
      </c>
      <c r="C494" s="54" t="str">
        <f>_xlfn.XLOOKUP(Kravtabell[[#This Row],[3 Siffer]],Bygningsdeler[Kombinert 3],Bygningsdeler[Kombinert 1],"",0,1)</f>
        <v>2 BYGNING</v>
      </c>
      <c r="D494" s="54" t="str">
        <f>_xlfn.XLOOKUP(Kravtabell[[#This Row],[3 Siffer]],Bygningsdeler[Kombinert 3],Bygningsdeler[Kombinert 2],"",0,1)</f>
        <v>25 Dekker</v>
      </c>
      <c r="E494" s="112" t="str">
        <f>_xlfn.XLOOKUP(Kravtabell[[#This Row],[3 sifret kode (for inntasting)
Slår opp bygningsdel]],Bygningsdeler[Siffer 3],Bygningsdeler[Kombinert 3],"FEIL",0,1)</f>
        <v>257 Systemhimlinger</v>
      </c>
      <c r="F494" s="114">
        <v>257</v>
      </c>
      <c r="G494" s="54" t="s">
        <v>602</v>
      </c>
      <c r="H494" s="54"/>
      <c r="I494" s="54"/>
      <c r="J494" s="44" t="s">
        <v>29</v>
      </c>
      <c r="K494" s="44"/>
      <c r="L494" s="44"/>
      <c r="M494" s="44"/>
      <c r="N494" s="44"/>
      <c r="O494" s="44"/>
      <c r="P494" s="44"/>
      <c r="Q494" s="44"/>
      <c r="R494" s="44"/>
      <c r="S494" s="44"/>
      <c r="T494" s="44"/>
      <c r="U494" s="44"/>
      <c r="V494" s="44"/>
      <c r="W494" s="44"/>
      <c r="X494" s="44"/>
      <c r="Y494" s="44"/>
      <c r="Z494" s="44"/>
      <c r="AA494" s="44" t="s">
        <v>29</v>
      </c>
      <c r="AB494" s="43"/>
      <c r="AC494" s="43"/>
    </row>
    <row r="495" spans="2:29" s="37" customFormat="1" x14ac:dyDescent="0.35">
      <c r="B495" s="52">
        <v>504</v>
      </c>
      <c r="C495" s="54" t="str">
        <f>_xlfn.XLOOKUP(Kravtabell[[#This Row],[3 Siffer]],Bygningsdeler[Kombinert 3],Bygningsdeler[Kombinert 1],"",0,1)</f>
        <v>2 BYGNING</v>
      </c>
      <c r="D495" s="54" t="str">
        <f>_xlfn.XLOOKUP(Kravtabell[[#This Row],[3 Siffer]],Bygningsdeler[Kombinert 3],Bygningsdeler[Kombinert 2],"",0,1)</f>
        <v>25 Dekker</v>
      </c>
      <c r="E495" s="112" t="str">
        <f>_xlfn.XLOOKUP(Kravtabell[[#This Row],[3 sifret kode (for inntasting)
Slår opp bygningsdel]],Bygningsdeler[Siffer 3],Bygningsdeler[Kombinert 3],"FEIL",0,1)</f>
        <v>257 Systemhimlinger</v>
      </c>
      <c r="F495" s="114">
        <v>257</v>
      </c>
      <c r="G495" s="54" t="s">
        <v>603</v>
      </c>
      <c r="H495" s="54"/>
      <c r="I495" s="54"/>
      <c r="J495" s="44" t="s">
        <v>29</v>
      </c>
      <c r="K495" s="44"/>
      <c r="L495" s="44"/>
      <c r="M495" s="44"/>
      <c r="N495" s="44"/>
      <c r="O495" s="44"/>
      <c r="P495" s="44"/>
      <c r="Q495" s="44"/>
      <c r="R495" s="44"/>
      <c r="S495" s="44"/>
      <c r="T495" s="44"/>
      <c r="U495" s="44"/>
      <c r="V495" s="44"/>
      <c r="W495" s="44"/>
      <c r="X495" s="44"/>
      <c r="Y495" s="44"/>
      <c r="Z495" s="44"/>
      <c r="AA495" s="44" t="s">
        <v>29</v>
      </c>
      <c r="AB495" s="43"/>
      <c r="AC495" s="43"/>
    </row>
    <row r="496" spans="2:29" s="37" customFormat="1" x14ac:dyDescent="0.35">
      <c r="B496" s="52">
        <v>505</v>
      </c>
      <c r="C496" s="54" t="str">
        <f>_xlfn.XLOOKUP(Kravtabell[[#This Row],[3 Siffer]],Bygningsdeler[Kombinert 3],Bygningsdeler[Kombinert 1],"",0,1)</f>
        <v>2 BYGNING</v>
      </c>
      <c r="D496" s="54" t="str">
        <f>_xlfn.XLOOKUP(Kravtabell[[#This Row],[3 Siffer]],Bygningsdeler[Kombinert 3],Bygningsdeler[Kombinert 2],"",0,1)</f>
        <v>25 Dekker</v>
      </c>
      <c r="E496" s="112" t="str">
        <f>_xlfn.XLOOKUP(Kravtabell[[#This Row],[3 sifret kode (for inntasting)
Slår opp bygningsdel]],Bygningsdeler[Siffer 3],Bygningsdeler[Kombinert 3],"FEIL",0,1)</f>
        <v>257 Systemhimlinger</v>
      </c>
      <c r="F496" s="114">
        <v>257</v>
      </c>
      <c r="G496" s="54" t="s">
        <v>604</v>
      </c>
      <c r="H496" s="54"/>
      <c r="I496" s="54"/>
      <c r="J496" s="44" t="s">
        <v>29</v>
      </c>
      <c r="K496" s="44"/>
      <c r="L496" s="44"/>
      <c r="M496" s="44"/>
      <c r="N496" s="44"/>
      <c r="O496" s="44"/>
      <c r="P496" s="44"/>
      <c r="Q496" s="44"/>
      <c r="R496" s="44"/>
      <c r="S496" s="44"/>
      <c r="T496" s="44"/>
      <c r="U496" s="44"/>
      <c r="V496" s="44"/>
      <c r="W496" s="44"/>
      <c r="X496" s="44"/>
      <c r="Y496" s="44"/>
      <c r="Z496" s="44"/>
      <c r="AA496" s="44" t="s">
        <v>29</v>
      </c>
      <c r="AB496" s="43"/>
      <c r="AC496" s="43"/>
    </row>
    <row r="497" spans="2:29" s="37" customFormat="1" x14ac:dyDescent="0.35">
      <c r="B497" s="52">
        <v>506</v>
      </c>
      <c r="C497" s="54" t="str">
        <f>_xlfn.XLOOKUP(Kravtabell[[#This Row],[3 Siffer]],Bygningsdeler[Kombinert 3],Bygningsdeler[Kombinert 1],"",0,1)</f>
        <v>2 BYGNING</v>
      </c>
      <c r="D497" s="54" t="str">
        <f>_xlfn.XLOOKUP(Kravtabell[[#This Row],[3 Siffer]],Bygningsdeler[Kombinert 3],Bygningsdeler[Kombinert 2],"",0,1)</f>
        <v>25 Dekker</v>
      </c>
      <c r="E497" s="112" t="str">
        <f>_xlfn.XLOOKUP(Kravtabell[[#This Row],[3 sifret kode (for inntasting)
Slår opp bygningsdel]],Bygningsdeler[Siffer 3],Bygningsdeler[Kombinert 3],"FEIL",0,1)</f>
        <v>257 Systemhimlinger</v>
      </c>
      <c r="F497" s="114">
        <v>257</v>
      </c>
      <c r="G497" s="54" t="s">
        <v>605</v>
      </c>
      <c r="H497" s="54"/>
      <c r="I497" s="54"/>
      <c r="J497" s="44" t="s">
        <v>29</v>
      </c>
      <c r="K497" s="44"/>
      <c r="L497" s="44"/>
      <c r="M497" s="44"/>
      <c r="N497" s="44"/>
      <c r="O497" s="44"/>
      <c r="P497" s="44"/>
      <c r="Q497" s="44"/>
      <c r="R497" s="44"/>
      <c r="S497" s="44"/>
      <c r="T497" s="44"/>
      <c r="U497" s="44"/>
      <c r="V497" s="44"/>
      <c r="W497" s="44"/>
      <c r="X497" s="44"/>
      <c r="Y497" s="44"/>
      <c r="Z497" s="44"/>
      <c r="AA497" s="44" t="s">
        <v>29</v>
      </c>
      <c r="AB497" s="43"/>
      <c r="AC497" s="43"/>
    </row>
    <row r="498" spans="2:29" s="37" customFormat="1" x14ac:dyDescent="0.35">
      <c r="B498" s="52">
        <v>507</v>
      </c>
      <c r="C498" s="54" t="str">
        <f>_xlfn.XLOOKUP(Kravtabell[[#This Row],[3 Siffer]],Bygningsdeler[Kombinert 3],Bygningsdeler[Kombinert 1],"",0,1)</f>
        <v>2 BYGNING</v>
      </c>
      <c r="D498" s="54" t="str">
        <f>_xlfn.XLOOKUP(Kravtabell[[#This Row],[3 Siffer]],Bygningsdeler[Kombinert 3],Bygningsdeler[Kombinert 2],"",0,1)</f>
        <v>25 Dekker</v>
      </c>
      <c r="E498" s="112" t="str">
        <f>_xlfn.XLOOKUP(Kravtabell[[#This Row],[3 sifret kode (for inntasting)
Slår opp bygningsdel]],Bygningsdeler[Siffer 3],Bygningsdeler[Kombinert 3],"FEIL",0,1)</f>
        <v>257 Systemhimlinger</v>
      </c>
      <c r="F498" s="114">
        <v>257</v>
      </c>
      <c r="G498" s="54" t="s">
        <v>606</v>
      </c>
      <c r="H498" s="54"/>
      <c r="I498" s="54"/>
      <c r="J498" s="44" t="s">
        <v>29</v>
      </c>
      <c r="K498" s="44"/>
      <c r="L498" s="44"/>
      <c r="M498" s="44"/>
      <c r="N498" s="44"/>
      <c r="O498" s="44"/>
      <c r="P498" s="44"/>
      <c r="Q498" s="44"/>
      <c r="R498" s="44"/>
      <c r="S498" s="44"/>
      <c r="T498" s="44" t="s">
        <v>29</v>
      </c>
      <c r="U498" s="44"/>
      <c r="V498" s="44"/>
      <c r="W498" s="44" t="s">
        <v>29</v>
      </c>
      <c r="X498" s="44"/>
      <c r="Y498" s="44"/>
      <c r="Z498" s="44"/>
      <c r="AA498" s="44"/>
      <c r="AB498" s="43"/>
      <c r="AC498" s="43"/>
    </row>
    <row r="499" spans="2:29" s="37" customFormat="1" x14ac:dyDescent="0.35">
      <c r="B499" s="52">
        <v>508</v>
      </c>
      <c r="C499" s="54" t="str">
        <f>_xlfn.XLOOKUP(Kravtabell[[#This Row],[3 Siffer]],Bygningsdeler[Kombinert 3],Bygningsdeler[Kombinert 1],"",0,1)</f>
        <v>2 BYGNING</v>
      </c>
      <c r="D499" s="54" t="str">
        <f>_xlfn.XLOOKUP(Kravtabell[[#This Row],[3 Siffer]],Bygningsdeler[Kombinert 3],Bygningsdeler[Kombinert 2],"",0,1)</f>
        <v>25 Dekker</v>
      </c>
      <c r="E499" s="112" t="str">
        <f>_xlfn.XLOOKUP(Kravtabell[[#This Row],[3 sifret kode (for inntasting)
Slår opp bygningsdel]],Bygningsdeler[Siffer 3],Bygningsdeler[Kombinert 3],"FEIL",0,1)</f>
        <v>257 Systemhimlinger</v>
      </c>
      <c r="F499" s="114">
        <v>257</v>
      </c>
      <c r="G499" s="54" t="s">
        <v>607</v>
      </c>
      <c r="H499" s="54"/>
      <c r="I499" s="54"/>
      <c r="J499" s="44" t="s">
        <v>29</v>
      </c>
      <c r="K499" s="44"/>
      <c r="L499" s="44"/>
      <c r="M499" s="44"/>
      <c r="N499" s="44"/>
      <c r="O499" s="44"/>
      <c r="P499" s="44"/>
      <c r="Q499" s="44"/>
      <c r="R499" s="44"/>
      <c r="S499" s="44"/>
      <c r="T499" s="44" t="s">
        <v>29</v>
      </c>
      <c r="U499" s="44"/>
      <c r="V499" s="44"/>
      <c r="W499" s="44"/>
      <c r="X499" s="44"/>
      <c r="Y499" s="44"/>
      <c r="Z499" s="44"/>
      <c r="AA499" s="44"/>
      <c r="AB499" s="43"/>
      <c r="AC499" s="43"/>
    </row>
    <row r="500" spans="2:29" s="37" customFormat="1" x14ac:dyDescent="0.35">
      <c r="B500" s="52">
        <v>509</v>
      </c>
      <c r="C500" s="54" t="str">
        <f>_xlfn.XLOOKUP(Kravtabell[[#This Row],[3 Siffer]],Bygningsdeler[Kombinert 3],Bygningsdeler[Kombinert 1],"",0,1)</f>
        <v>2 BYGNING</v>
      </c>
      <c r="D500" s="54" t="str">
        <f>_xlfn.XLOOKUP(Kravtabell[[#This Row],[3 Siffer]],Bygningsdeler[Kombinert 3],Bygningsdeler[Kombinert 2],"",0,1)</f>
        <v>26 Yttertak</v>
      </c>
      <c r="E500" s="112" t="str">
        <f>_xlfn.XLOOKUP(Kravtabell[[#This Row],[3 sifret kode (for inntasting)
Slår opp bygningsdel]],Bygningsdeler[Siffer 3],Bygningsdeler[Kombinert 3],"FEIL",0,1)</f>
        <v>260 Yttertak, generelt</v>
      </c>
      <c r="F500" s="114">
        <v>260</v>
      </c>
      <c r="G500" s="54" t="s">
        <v>608</v>
      </c>
      <c r="H500" s="54"/>
      <c r="I500" s="54"/>
      <c r="J500" s="44" t="s">
        <v>29</v>
      </c>
      <c r="K500" s="44"/>
      <c r="L500" s="44"/>
      <c r="M500" s="44"/>
      <c r="N500" s="44"/>
      <c r="O500" s="44"/>
      <c r="P500" s="44"/>
      <c r="Q500" s="44"/>
      <c r="R500" s="44"/>
      <c r="S500" s="44"/>
      <c r="T500" s="44"/>
      <c r="U500" s="44"/>
      <c r="V500" s="44"/>
      <c r="W500" s="44"/>
      <c r="X500" s="44"/>
      <c r="Y500" s="44"/>
      <c r="Z500" s="44"/>
      <c r="AA500" s="44" t="s">
        <v>29</v>
      </c>
      <c r="AB500" s="43"/>
      <c r="AC500" s="43"/>
    </row>
    <row r="501" spans="2:29" s="37" customFormat="1" x14ac:dyDescent="0.35">
      <c r="B501" s="52">
        <v>510</v>
      </c>
      <c r="C501" s="54" t="str">
        <f>_xlfn.XLOOKUP(Kravtabell[[#This Row],[3 Siffer]],Bygningsdeler[Kombinert 3],Bygningsdeler[Kombinert 1],"",0,1)</f>
        <v>2 BYGNING</v>
      </c>
      <c r="D501" s="54" t="str">
        <f>_xlfn.XLOOKUP(Kravtabell[[#This Row],[3 Siffer]],Bygningsdeler[Kombinert 3],Bygningsdeler[Kombinert 2],"",0,1)</f>
        <v>26 Yttertak</v>
      </c>
      <c r="E501" s="112" t="str">
        <f>_xlfn.XLOOKUP(Kravtabell[[#This Row],[3 sifret kode (for inntasting)
Slår opp bygningsdel]],Bygningsdeler[Siffer 3],Bygningsdeler[Kombinert 3],"FEIL",0,1)</f>
        <v>260 Yttertak, generelt</v>
      </c>
      <c r="F501" s="114">
        <v>260</v>
      </c>
      <c r="G501" s="54" t="s">
        <v>609</v>
      </c>
      <c r="H501" s="54"/>
      <c r="I501" s="54"/>
      <c r="J501" s="44" t="s">
        <v>29</v>
      </c>
      <c r="K501" s="44" t="s">
        <v>29</v>
      </c>
      <c r="L501" s="44" t="s">
        <v>29</v>
      </c>
      <c r="M501" s="44"/>
      <c r="N501" s="44"/>
      <c r="O501" s="44"/>
      <c r="P501" s="44"/>
      <c r="Q501" s="44"/>
      <c r="R501" s="44"/>
      <c r="S501" s="44"/>
      <c r="T501" s="44"/>
      <c r="U501" s="44"/>
      <c r="V501" s="44"/>
      <c r="W501" s="44"/>
      <c r="X501" s="44"/>
      <c r="Y501" s="44"/>
      <c r="Z501" s="44"/>
      <c r="AA501" s="44" t="s">
        <v>29</v>
      </c>
      <c r="AB501" s="43"/>
      <c r="AC501" s="43"/>
    </row>
    <row r="502" spans="2:29" s="37" customFormat="1" x14ac:dyDescent="0.35">
      <c r="B502" s="52">
        <v>511</v>
      </c>
      <c r="C502" s="54" t="str">
        <f>_xlfn.XLOOKUP(Kravtabell[[#This Row],[3 Siffer]],Bygningsdeler[Kombinert 3],Bygningsdeler[Kombinert 1],"",0,1)</f>
        <v>2 BYGNING</v>
      </c>
      <c r="D502" s="54" t="str">
        <f>_xlfn.XLOOKUP(Kravtabell[[#This Row],[3 Siffer]],Bygningsdeler[Kombinert 3],Bygningsdeler[Kombinert 2],"",0,1)</f>
        <v>26 Yttertak</v>
      </c>
      <c r="E502" s="112" t="str">
        <f>_xlfn.XLOOKUP(Kravtabell[[#This Row],[3 sifret kode (for inntasting)
Slår opp bygningsdel]],Bygningsdeler[Siffer 3],Bygningsdeler[Kombinert 3],"FEIL",0,1)</f>
        <v>261 Primærkonstruksjon</v>
      </c>
      <c r="F502" s="114">
        <v>261</v>
      </c>
      <c r="G502" s="54" t="s">
        <v>610</v>
      </c>
      <c r="H502" s="54"/>
      <c r="I502" s="54"/>
      <c r="J502" s="44" t="s">
        <v>29</v>
      </c>
      <c r="K502" s="44"/>
      <c r="L502" s="44"/>
      <c r="M502" s="44"/>
      <c r="N502" s="44"/>
      <c r="O502" s="44"/>
      <c r="P502" s="44"/>
      <c r="Q502" s="44"/>
      <c r="R502" s="44"/>
      <c r="S502" s="44"/>
      <c r="T502" s="44"/>
      <c r="U502" s="44"/>
      <c r="V502" s="44"/>
      <c r="W502" s="44"/>
      <c r="X502" s="44"/>
      <c r="Y502" s="44"/>
      <c r="Z502" s="44"/>
      <c r="AA502" s="44" t="s">
        <v>29</v>
      </c>
      <c r="AB502" s="43"/>
      <c r="AC502" s="43"/>
    </row>
    <row r="503" spans="2:29" s="37" customFormat="1" x14ac:dyDescent="0.35">
      <c r="B503" s="52">
        <v>512</v>
      </c>
      <c r="C503" s="54" t="str">
        <f>_xlfn.XLOOKUP(Kravtabell[[#This Row],[3 Siffer]],Bygningsdeler[Kombinert 3],Bygningsdeler[Kombinert 1],"",0,1)</f>
        <v>2 BYGNING</v>
      </c>
      <c r="D503" s="54" t="str">
        <f>_xlfn.XLOOKUP(Kravtabell[[#This Row],[3 Siffer]],Bygningsdeler[Kombinert 3],Bygningsdeler[Kombinert 2],"",0,1)</f>
        <v>26 Yttertak</v>
      </c>
      <c r="E503" s="112" t="str">
        <f>_xlfn.XLOOKUP(Kravtabell[[#This Row],[3 sifret kode (for inntasting)
Slår opp bygningsdel]],Bygningsdeler[Siffer 3],Bygningsdeler[Kombinert 3],"FEIL",0,1)</f>
        <v>261 Primærkonstruksjon</v>
      </c>
      <c r="F503" s="114">
        <v>261</v>
      </c>
      <c r="G503" s="54" t="s">
        <v>611</v>
      </c>
      <c r="H503" s="54"/>
      <c r="I503" s="54"/>
      <c r="J503" s="44" t="s">
        <v>29</v>
      </c>
      <c r="K503" s="44"/>
      <c r="L503" s="44"/>
      <c r="M503" s="44"/>
      <c r="N503" s="44"/>
      <c r="O503" s="44"/>
      <c r="P503" s="44"/>
      <c r="Q503" s="44"/>
      <c r="R503" s="44"/>
      <c r="S503" s="44"/>
      <c r="T503" s="44"/>
      <c r="U503" s="44"/>
      <c r="V503" s="44"/>
      <c r="W503" s="44"/>
      <c r="X503" s="44"/>
      <c r="Y503" s="44"/>
      <c r="Z503" s="44"/>
      <c r="AA503" s="44" t="s">
        <v>29</v>
      </c>
      <c r="AB503" s="43"/>
      <c r="AC503" s="43"/>
    </row>
    <row r="504" spans="2:29" s="37" customFormat="1" x14ac:dyDescent="0.35">
      <c r="B504" s="52">
        <v>513</v>
      </c>
      <c r="C504" s="54" t="str">
        <f>_xlfn.XLOOKUP(Kravtabell[[#This Row],[3 Siffer]],Bygningsdeler[Kombinert 3],Bygningsdeler[Kombinert 1],"",0,1)</f>
        <v>2 BYGNING</v>
      </c>
      <c r="D504" s="54" t="str">
        <f>_xlfn.XLOOKUP(Kravtabell[[#This Row],[3 Siffer]],Bygningsdeler[Kombinert 3],Bygningsdeler[Kombinert 2],"",0,1)</f>
        <v>26 Yttertak</v>
      </c>
      <c r="E504" s="112" t="str">
        <f>_xlfn.XLOOKUP(Kravtabell[[#This Row],[3 sifret kode (for inntasting)
Slår opp bygningsdel]],Bygningsdeler[Siffer 3],Bygningsdeler[Kombinert 3],"FEIL",0,1)</f>
        <v>261 Primærkonstruksjon</v>
      </c>
      <c r="F504" s="114">
        <v>261</v>
      </c>
      <c r="G504" s="54" t="s">
        <v>612</v>
      </c>
      <c r="H504" s="54"/>
      <c r="I504" s="54"/>
      <c r="J504" s="44" t="s">
        <v>29</v>
      </c>
      <c r="K504" s="44"/>
      <c r="L504" s="44"/>
      <c r="M504" s="44"/>
      <c r="N504" s="44"/>
      <c r="O504" s="44"/>
      <c r="P504" s="44"/>
      <c r="Q504" s="44"/>
      <c r="R504" s="44"/>
      <c r="S504" s="44"/>
      <c r="T504" s="44"/>
      <c r="U504" s="44"/>
      <c r="V504" s="44"/>
      <c r="W504" s="44"/>
      <c r="X504" s="44"/>
      <c r="Y504" s="44"/>
      <c r="Z504" s="44"/>
      <c r="AA504" s="44" t="s">
        <v>29</v>
      </c>
      <c r="AB504" s="43"/>
      <c r="AC504" s="43"/>
    </row>
    <row r="505" spans="2:29" s="37" customFormat="1" x14ac:dyDescent="0.35">
      <c r="B505" s="52">
        <v>514</v>
      </c>
      <c r="C505" s="54" t="str">
        <f>_xlfn.XLOOKUP(Kravtabell[[#This Row],[3 Siffer]],Bygningsdeler[Kombinert 3],Bygningsdeler[Kombinert 1],"",0,1)</f>
        <v>2 BYGNING</v>
      </c>
      <c r="D505" s="54" t="str">
        <f>_xlfn.XLOOKUP(Kravtabell[[#This Row],[3 Siffer]],Bygningsdeler[Kombinert 3],Bygningsdeler[Kombinert 2],"",0,1)</f>
        <v>26 Yttertak</v>
      </c>
      <c r="E505" s="112" t="str">
        <f>_xlfn.XLOOKUP(Kravtabell[[#This Row],[3 sifret kode (for inntasting)
Slår opp bygningsdel]],Bygningsdeler[Siffer 3],Bygningsdeler[Kombinert 3],"FEIL",0,1)</f>
        <v>261 Primærkonstruksjon</v>
      </c>
      <c r="F505" s="114">
        <v>261</v>
      </c>
      <c r="G505" s="54" t="s">
        <v>613</v>
      </c>
      <c r="H505" s="54"/>
      <c r="I505" s="54"/>
      <c r="J505" s="44" t="s">
        <v>29</v>
      </c>
      <c r="K505" s="44"/>
      <c r="L505" s="44"/>
      <c r="M505" s="44"/>
      <c r="N505" s="44"/>
      <c r="O505" s="44"/>
      <c r="P505" s="44"/>
      <c r="Q505" s="44"/>
      <c r="R505" s="44"/>
      <c r="S505" s="44"/>
      <c r="T505" s="44"/>
      <c r="U505" s="44"/>
      <c r="V505" s="44"/>
      <c r="W505" s="44"/>
      <c r="X505" s="44"/>
      <c r="Y505" s="44"/>
      <c r="Z505" s="44"/>
      <c r="AA505" s="44" t="s">
        <v>29</v>
      </c>
      <c r="AB505" s="43"/>
      <c r="AC505" s="43"/>
    </row>
    <row r="506" spans="2:29" s="37" customFormat="1" ht="43.5" x14ac:dyDescent="0.35">
      <c r="B506" s="52">
        <v>515</v>
      </c>
      <c r="C506" s="54" t="str">
        <f>_xlfn.XLOOKUP(Kravtabell[[#This Row],[3 Siffer]],Bygningsdeler[Kombinert 3],Bygningsdeler[Kombinert 1],"",0,1)</f>
        <v>2 BYGNING</v>
      </c>
      <c r="D506" s="54" t="str">
        <f>_xlfn.XLOOKUP(Kravtabell[[#This Row],[3 Siffer]],Bygningsdeler[Kombinert 3],Bygningsdeler[Kombinert 2],"",0,1)</f>
        <v>26 Yttertak</v>
      </c>
      <c r="E506" s="112" t="str">
        <f>_xlfn.XLOOKUP(Kravtabell[[#This Row],[3 sifret kode (for inntasting)
Slår opp bygningsdel]],Bygningsdeler[Siffer 3],Bygningsdeler[Kombinert 3],"FEIL",0,1)</f>
        <v>261 Primærkonstruksjon</v>
      </c>
      <c r="F506" s="114">
        <v>261</v>
      </c>
      <c r="G506" s="54" t="s">
        <v>614</v>
      </c>
      <c r="H506" s="54" t="s">
        <v>615</v>
      </c>
      <c r="I506" s="54" t="s">
        <v>616</v>
      </c>
      <c r="J506" s="44" t="s">
        <v>29</v>
      </c>
      <c r="K506" s="44"/>
      <c r="L506" s="44"/>
      <c r="M506" s="44"/>
      <c r="N506" s="44"/>
      <c r="O506" s="44"/>
      <c r="P506" s="44"/>
      <c r="Q506" s="44"/>
      <c r="R506" s="44"/>
      <c r="S506" s="44"/>
      <c r="T506" s="44"/>
      <c r="U506" s="44"/>
      <c r="V506" s="44"/>
      <c r="W506" s="44"/>
      <c r="X506" s="44"/>
      <c r="Y506" s="44"/>
      <c r="Z506" s="44"/>
      <c r="AA506" s="44" t="s">
        <v>29</v>
      </c>
      <c r="AB506" s="43"/>
      <c r="AC506" s="43"/>
    </row>
    <row r="507" spans="2:29" s="37" customFormat="1" x14ac:dyDescent="0.35">
      <c r="B507" s="52">
        <v>516</v>
      </c>
      <c r="C507" s="54" t="str">
        <f>_xlfn.XLOOKUP(Kravtabell[[#This Row],[3 Siffer]],Bygningsdeler[Kombinert 3],Bygningsdeler[Kombinert 1],"",0,1)</f>
        <v>2 BYGNING</v>
      </c>
      <c r="D507" s="54" t="str">
        <f>_xlfn.XLOOKUP(Kravtabell[[#This Row],[3 Siffer]],Bygningsdeler[Kombinert 3],Bygningsdeler[Kombinert 2],"",0,1)</f>
        <v>26 Yttertak</v>
      </c>
      <c r="E507" s="112" t="str">
        <f>_xlfn.XLOOKUP(Kravtabell[[#This Row],[3 sifret kode (for inntasting)
Slår opp bygningsdel]],Bygningsdeler[Siffer 3],Bygningsdeler[Kombinert 3],"FEIL",0,1)</f>
        <v>261 Primærkonstruksjon</v>
      </c>
      <c r="F507" s="114">
        <v>261</v>
      </c>
      <c r="G507" s="54" t="s">
        <v>617</v>
      </c>
      <c r="H507" s="54"/>
      <c r="I507" s="54"/>
      <c r="J507" s="44" t="s">
        <v>29</v>
      </c>
      <c r="K507" s="44"/>
      <c r="L507" s="44"/>
      <c r="M507" s="44"/>
      <c r="N507" s="44"/>
      <c r="O507" s="44"/>
      <c r="P507" s="44"/>
      <c r="Q507" s="44"/>
      <c r="R507" s="44"/>
      <c r="S507" s="44"/>
      <c r="T507" s="44"/>
      <c r="U507" s="44"/>
      <c r="V507" s="44"/>
      <c r="W507" s="44"/>
      <c r="X507" s="44"/>
      <c r="Y507" s="44"/>
      <c r="Z507" s="44"/>
      <c r="AA507" s="44" t="s">
        <v>29</v>
      </c>
      <c r="AB507" s="43"/>
      <c r="AC507" s="43"/>
    </row>
    <row r="508" spans="2:29" s="37" customFormat="1" x14ac:dyDescent="0.35">
      <c r="B508" s="52">
        <v>517</v>
      </c>
      <c r="C508" s="54" t="str">
        <f>_xlfn.XLOOKUP(Kravtabell[[#This Row],[3 Siffer]],Bygningsdeler[Kombinert 3],Bygningsdeler[Kombinert 1],"",0,1)</f>
        <v>2 BYGNING</v>
      </c>
      <c r="D508" s="54" t="str">
        <f>_xlfn.XLOOKUP(Kravtabell[[#This Row],[3 Siffer]],Bygningsdeler[Kombinert 3],Bygningsdeler[Kombinert 2],"",0,1)</f>
        <v>26 Yttertak</v>
      </c>
      <c r="E508" s="112" t="str">
        <f>_xlfn.XLOOKUP(Kravtabell[[#This Row],[3 sifret kode (for inntasting)
Slår opp bygningsdel]],Bygningsdeler[Siffer 3],Bygningsdeler[Kombinert 3],"FEIL",0,1)</f>
        <v>261 Primærkonstruksjon</v>
      </c>
      <c r="F508" s="114">
        <v>261</v>
      </c>
      <c r="G508" s="54" t="s">
        <v>618</v>
      </c>
      <c r="H508" s="54"/>
      <c r="I508" s="54"/>
      <c r="J508" s="44" t="s">
        <v>29</v>
      </c>
      <c r="K508" s="44"/>
      <c r="L508" s="44"/>
      <c r="M508" s="44"/>
      <c r="N508" s="44"/>
      <c r="O508" s="44"/>
      <c r="P508" s="44"/>
      <c r="Q508" s="44"/>
      <c r="R508" s="44"/>
      <c r="S508" s="44"/>
      <c r="T508" s="44"/>
      <c r="U508" s="44"/>
      <c r="V508" s="44"/>
      <c r="W508" s="44"/>
      <c r="X508" s="44"/>
      <c r="Y508" s="44"/>
      <c r="Z508" s="44"/>
      <c r="AA508" s="44" t="s">
        <v>29</v>
      </c>
      <c r="AB508" s="43"/>
      <c r="AC508" s="43"/>
    </row>
    <row r="509" spans="2:29" s="37" customFormat="1" x14ac:dyDescent="0.35">
      <c r="B509" s="52">
        <v>522</v>
      </c>
      <c r="C509" s="54" t="str">
        <f>_xlfn.XLOOKUP(Kravtabell[[#This Row],[3 Siffer]],Bygningsdeler[Kombinert 3],Bygningsdeler[Kombinert 1],"",0,1)</f>
        <v>2 BYGNING</v>
      </c>
      <c r="D509" s="54" t="str">
        <f>_xlfn.XLOOKUP(Kravtabell[[#This Row],[3 Siffer]],Bygningsdeler[Kombinert 3],Bygningsdeler[Kombinert 2],"",0,1)</f>
        <v>26 Yttertak</v>
      </c>
      <c r="E509" s="112" t="str">
        <f>_xlfn.XLOOKUP(Kravtabell[[#This Row],[3 sifret kode (for inntasting)
Slår opp bygningsdel]],Bygningsdeler[Siffer 3],Bygningsdeler[Kombinert 3],"FEIL",0,1)</f>
        <v>261 Primærkonstruksjon</v>
      </c>
      <c r="F509" s="114">
        <v>261</v>
      </c>
      <c r="G509" s="54" t="s">
        <v>619</v>
      </c>
      <c r="H509" s="54"/>
      <c r="I509" s="54"/>
      <c r="J509" s="44" t="s">
        <v>29</v>
      </c>
      <c r="K509" s="44"/>
      <c r="L509" s="44"/>
      <c r="M509" s="44"/>
      <c r="N509" s="44"/>
      <c r="O509" s="44"/>
      <c r="P509" s="44"/>
      <c r="Q509" s="44"/>
      <c r="R509" s="44"/>
      <c r="S509" s="44"/>
      <c r="T509" s="44"/>
      <c r="U509" s="44"/>
      <c r="V509" s="44"/>
      <c r="W509" s="44"/>
      <c r="X509" s="44"/>
      <c r="Y509" s="44"/>
      <c r="Z509" s="44"/>
      <c r="AA509" s="44" t="s">
        <v>29</v>
      </c>
      <c r="AB509" s="43"/>
      <c r="AC509" s="43"/>
    </row>
    <row r="510" spans="2:29" s="37" customFormat="1" x14ac:dyDescent="0.35">
      <c r="B510" s="52">
        <v>523</v>
      </c>
      <c r="C510" s="54" t="str">
        <f>_xlfn.XLOOKUP(Kravtabell[[#This Row],[3 Siffer]],Bygningsdeler[Kombinert 3],Bygningsdeler[Kombinert 1],"",0,1)</f>
        <v>2 BYGNING</v>
      </c>
      <c r="D510" s="54" t="str">
        <f>_xlfn.XLOOKUP(Kravtabell[[#This Row],[3 Siffer]],Bygningsdeler[Kombinert 3],Bygningsdeler[Kombinert 2],"",0,1)</f>
        <v>26 Yttertak</v>
      </c>
      <c r="E510" s="112" t="str">
        <f>_xlfn.XLOOKUP(Kravtabell[[#This Row],[3 sifret kode (for inntasting)
Slår opp bygningsdel]],Bygningsdeler[Siffer 3],Bygningsdeler[Kombinert 3],"FEIL",0,1)</f>
        <v>261 Primærkonstruksjon</v>
      </c>
      <c r="F510" s="114">
        <v>261</v>
      </c>
      <c r="G510" s="54" t="s">
        <v>620</v>
      </c>
      <c r="H510" s="54"/>
      <c r="I510" s="54"/>
      <c r="J510" s="44" t="s">
        <v>29</v>
      </c>
      <c r="K510" s="44"/>
      <c r="L510" s="44"/>
      <c r="M510" s="44"/>
      <c r="N510" s="44"/>
      <c r="O510" s="44"/>
      <c r="P510" s="44"/>
      <c r="Q510" s="44"/>
      <c r="R510" s="44"/>
      <c r="S510" s="44"/>
      <c r="T510" s="44"/>
      <c r="U510" s="44"/>
      <c r="V510" s="44"/>
      <c r="W510" s="44"/>
      <c r="X510" s="44"/>
      <c r="Y510" s="44"/>
      <c r="Z510" s="44"/>
      <c r="AA510" s="44" t="s">
        <v>29</v>
      </c>
      <c r="AB510" s="43"/>
      <c r="AC510" s="43"/>
    </row>
    <row r="511" spans="2:29" s="37" customFormat="1" x14ac:dyDescent="0.35">
      <c r="B511" s="52">
        <v>524</v>
      </c>
      <c r="C511" s="54" t="str">
        <f>_xlfn.XLOOKUP(Kravtabell[[#This Row],[3 Siffer]],Bygningsdeler[Kombinert 3],Bygningsdeler[Kombinert 1],"",0,1)</f>
        <v>2 BYGNING</v>
      </c>
      <c r="D511" s="54" t="str">
        <f>_xlfn.XLOOKUP(Kravtabell[[#This Row],[3 Siffer]],Bygningsdeler[Kombinert 3],Bygningsdeler[Kombinert 2],"",0,1)</f>
        <v>26 Yttertak</v>
      </c>
      <c r="E511" s="112" t="str">
        <f>_xlfn.XLOOKUP(Kravtabell[[#This Row],[3 sifret kode (for inntasting)
Slår opp bygningsdel]],Bygningsdeler[Siffer 3],Bygningsdeler[Kombinert 3],"FEIL",0,1)</f>
        <v>261 Primærkonstruksjon</v>
      </c>
      <c r="F511" s="114">
        <v>261</v>
      </c>
      <c r="G511" s="54" t="s">
        <v>621</v>
      </c>
      <c r="H511" s="54"/>
      <c r="I511" s="54"/>
      <c r="J511" s="44" t="s">
        <v>29</v>
      </c>
      <c r="K511" s="44"/>
      <c r="L511" s="44"/>
      <c r="M511" s="44"/>
      <c r="N511" s="44"/>
      <c r="O511" s="44"/>
      <c r="P511" s="44"/>
      <c r="Q511" s="44"/>
      <c r="R511" s="44"/>
      <c r="S511" s="44"/>
      <c r="T511" s="44"/>
      <c r="U511" s="44"/>
      <c r="V511" s="44"/>
      <c r="W511" s="44"/>
      <c r="X511" s="44"/>
      <c r="Y511" s="44"/>
      <c r="Z511" s="44"/>
      <c r="AA511" s="44" t="s">
        <v>29</v>
      </c>
      <c r="AB511" s="43"/>
      <c r="AC511" s="43"/>
    </row>
    <row r="512" spans="2:29" s="37" customFormat="1" x14ac:dyDescent="0.35">
      <c r="B512" s="52">
        <v>525</v>
      </c>
      <c r="C512" s="54" t="str">
        <f>_xlfn.XLOOKUP(Kravtabell[[#This Row],[3 Siffer]],Bygningsdeler[Kombinert 3],Bygningsdeler[Kombinert 1],"",0,1)</f>
        <v>2 BYGNING</v>
      </c>
      <c r="D512" s="54" t="str">
        <f>_xlfn.XLOOKUP(Kravtabell[[#This Row],[3 Siffer]],Bygningsdeler[Kombinert 3],Bygningsdeler[Kombinert 2],"",0,1)</f>
        <v>26 Yttertak</v>
      </c>
      <c r="E512" s="112" t="str">
        <f>_xlfn.XLOOKUP(Kravtabell[[#This Row],[3 sifret kode (for inntasting)
Slår opp bygningsdel]],Bygningsdeler[Siffer 3],Bygningsdeler[Kombinert 3],"FEIL",0,1)</f>
        <v>261 Primærkonstruksjon</v>
      </c>
      <c r="F512" s="114">
        <v>261</v>
      </c>
      <c r="G512" s="54" t="s">
        <v>622</v>
      </c>
      <c r="H512" s="54"/>
      <c r="I512" s="54"/>
      <c r="J512" s="44" t="s">
        <v>29</v>
      </c>
      <c r="K512" s="44"/>
      <c r="L512" s="44"/>
      <c r="M512" s="44"/>
      <c r="N512" s="44"/>
      <c r="O512" s="44"/>
      <c r="P512" s="44"/>
      <c r="Q512" s="44"/>
      <c r="R512" s="44"/>
      <c r="S512" s="44"/>
      <c r="T512" s="44"/>
      <c r="U512" s="44"/>
      <c r="V512" s="44"/>
      <c r="W512" s="44"/>
      <c r="X512" s="44"/>
      <c r="Y512" s="44"/>
      <c r="Z512" s="44" t="s">
        <v>29</v>
      </c>
      <c r="AA512" s="44"/>
      <c r="AB512" s="43"/>
      <c r="AC512" s="43"/>
    </row>
    <row r="513" spans="2:29" s="37" customFormat="1" x14ac:dyDescent="0.35">
      <c r="B513" s="52">
        <v>526</v>
      </c>
      <c r="C513" s="54" t="str">
        <f>_xlfn.XLOOKUP(Kravtabell[[#This Row],[3 Siffer]],Bygningsdeler[Kombinert 3],Bygningsdeler[Kombinert 1],"",0,1)</f>
        <v>2 BYGNING</v>
      </c>
      <c r="D513" s="54" t="str">
        <f>_xlfn.XLOOKUP(Kravtabell[[#This Row],[3 Siffer]],Bygningsdeler[Kombinert 3],Bygningsdeler[Kombinert 2],"",0,1)</f>
        <v>26 Yttertak</v>
      </c>
      <c r="E513" s="112" t="str">
        <f>_xlfn.XLOOKUP(Kravtabell[[#This Row],[3 sifret kode (for inntasting)
Slår opp bygningsdel]],Bygningsdeler[Siffer 3],Bygningsdeler[Kombinert 3],"FEIL",0,1)</f>
        <v>262 Taktekning</v>
      </c>
      <c r="F513" s="114">
        <v>262</v>
      </c>
      <c r="G513" s="54" t="s">
        <v>623</v>
      </c>
      <c r="H513" s="54"/>
      <c r="I513" s="54"/>
      <c r="J513" s="44" t="s">
        <v>29</v>
      </c>
      <c r="K513" s="44"/>
      <c r="L513" s="44"/>
      <c r="M513" s="44"/>
      <c r="N513" s="44"/>
      <c r="O513" s="44"/>
      <c r="P513" s="44"/>
      <c r="Q513" s="44"/>
      <c r="R513" s="44"/>
      <c r="S513" s="44"/>
      <c r="T513" s="44"/>
      <c r="U513" s="44"/>
      <c r="V513" s="44"/>
      <c r="W513" s="44"/>
      <c r="X513" s="44"/>
      <c r="Y513" s="44"/>
      <c r="Z513" s="44"/>
      <c r="AA513" s="44" t="s">
        <v>29</v>
      </c>
      <c r="AB513" s="43"/>
      <c r="AC513" s="43"/>
    </row>
    <row r="514" spans="2:29" s="37" customFormat="1" x14ac:dyDescent="0.35">
      <c r="B514" s="52">
        <v>527</v>
      </c>
      <c r="C514" s="54" t="str">
        <f>_xlfn.XLOOKUP(Kravtabell[[#This Row],[3 Siffer]],Bygningsdeler[Kombinert 3],Bygningsdeler[Kombinert 1],"",0,1)</f>
        <v>2 BYGNING</v>
      </c>
      <c r="D514" s="54" t="str">
        <f>_xlfn.XLOOKUP(Kravtabell[[#This Row],[3 Siffer]],Bygningsdeler[Kombinert 3],Bygningsdeler[Kombinert 2],"",0,1)</f>
        <v>26 Yttertak</v>
      </c>
      <c r="E514" s="112" t="str">
        <f>_xlfn.XLOOKUP(Kravtabell[[#This Row],[3 sifret kode (for inntasting)
Slår opp bygningsdel]],Bygningsdeler[Siffer 3],Bygningsdeler[Kombinert 3],"FEIL",0,1)</f>
        <v>262 Taktekning</v>
      </c>
      <c r="F514" s="114">
        <v>262</v>
      </c>
      <c r="G514" s="54" t="s">
        <v>624</v>
      </c>
      <c r="H514" s="54"/>
      <c r="I514" s="54"/>
      <c r="J514" s="44" t="s">
        <v>29</v>
      </c>
      <c r="K514" s="44"/>
      <c r="L514" s="44"/>
      <c r="M514" s="44"/>
      <c r="N514" s="44"/>
      <c r="O514" s="44"/>
      <c r="P514" s="44"/>
      <c r="Q514" s="44"/>
      <c r="R514" s="44"/>
      <c r="S514" s="44"/>
      <c r="T514" s="44"/>
      <c r="U514" s="44"/>
      <c r="V514" s="44"/>
      <c r="W514" s="44"/>
      <c r="X514" s="44"/>
      <c r="Y514" s="44"/>
      <c r="Z514" s="44"/>
      <c r="AA514" s="44" t="s">
        <v>29</v>
      </c>
      <c r="AB514" s="43"/>
      <c r="AC514" s="43"/>
    </row>
    <row r="515" spans="2:29" s="37" customFormat="1" x14ac:dyDescent="0.35">
      <c r="B515" s="52">
        <v>528</v>
      </c>
      <c r="C515" s="54" t="str">
        <f>_xlfn.XLOOKUP(Kravtabell[[#This Row],[3 Siffer]],Bygningsdeler[Kombinert 3],Bygningsdeler[Kombinert 1],"",0,1)</f>
        <v>2 BYGNING</v>
      </c>
      <c r="D515" s="54" t="str">
        <f>_xlfn.XLOOKUP(Kravtabell[[#This Row],[3 Siffer]],Bygningsdeler[Kombinert 3],Bygningsdeler[Kombinert 2],"",0,1)</f>
        <v>26 Yttertak</v>
      </c>
      <c r="E515" s="112" t="str">
        <f>_xlfn.XLOOKUP(Kravtabell[[#This Row],[3 sifret kode (for inntasting)
Slår opp bygningsdel]],Bygningsdeler[Siffer 3],Bygningsdeler[Kombinert 3],"FEIL",0,1)</f>
        <v>262 Taktekning</v>
      </c>
      <c r="F515" s="114">
        <v>262</v>
      </c>
      <c r="G515" s="54" t="s">
        <v>625</v>
      </c>
      <c r="H515" s="54"/>
      <c r="I515" s="54"/>
      <c r="J515" s="44" t="s">
        <v>29</v>
      </c>
      <c r="K515" s="44"/>
      <c r="L515" s="44"/>
      <c r="M515" s="44"/>
      <c r="N515" s="44"/>
      <c r="O515" s="44"/>
      <c r="P515" s="44"/>
      <c r="Q515" s="44"/>
      <c r="R515" s="44"/>
      <c r="S515" s="44"/>
      <c r="T515" s="44"/>
      <c r="U515" s="44"/>
      <c r="V515" s="44"/>
      <c r="W515" s="44"/>
      <c r="X515" s="44"/>
      <c r="Y515" s="44"/>
      <c r="Z515" s="44"/>
      <c r="AA515" s="44" t="s">
        <v>29</v>
      </c>
      <c r="AB515" s="43"/>
      <c r="AC515" s="43"/>
    </row>
    <row r="516" spans="2:29" s="37" customFormat="1" x14ac:dyDescent="0.35">
      <c r="B516" s="52">
        <v>529</v>
      </c>
      <c r="C516" s="54" t="str">
        <f>_xlfn.XLOOKUP(Kravtabell[[#This Row],[3 Siffer]],Bygningsdeler[Kombinert 3],Bygningsdeler[Kombinert 1],"",0,1)</f>
        <v>2 BYGNING</v>
      </c>
      <c r="D516" s="54" t="str">
        <f>_xlfn.XLOOKUP(Kravtabell[[#This Row],[3 Siffer]],Bygningsdeler[Kombinert 3],Bygningsdeler[Kombinert 2],"",0,1)</f>
        <v>26 Yttertak</v>
      </c>
      <c r="E516" s="112" t="str">
        <f>_xlfn.XLOOKUP(Kravtabell[[#This Row],[3 sifret kode (for inntasting)
Slår opp bygningsdel]],Bygningsdeler[Siffer 3],Bygningsdeler[Kombinert 3],"FEIL",0,1)</f>
        <v>262 Taktekning</v>
      </c>
      <c r="F516" s="114">
        <v>262</v>
      </c>
      <c r="G516" s="54" t="s">
        <v>626</v>
      </c>
      <c r="H516" s="54"/>
      <c r="I516" s="54"/>
      <c r="J516" s="44" t="s">
        <v>29</v>
      </c>
      <c r="K516" s="44"/>
      <c r="L516" s="44"/>
      <c r="M516" s="44"/>
      <c r="N516" s="44"/>
      <c r="O516" s="44"/>
      <c r="P516" s="44"/>
      <c r="Q516" s="44"/>
      <c r="R516" s="44"/>
      <c r="S516" s="44"/>
      <c r="T516" s="44"/>
      <c r="U516" s="44"/>
      <c r="V516" s="44"/>
      <c r="W516" s="44"/>
      <c r="X516" s="44"/>
      <c r="Y516" s="44"/>
      <c r="Z516" s="44"/>
      <c r="AA516" s="44" t="s">
        <v>29</v>
      </c>
      <c r="AB516" s="43"/>
      <c r="AC516" s="43"/>
    </row>
    <row r="517" spans="2:29" s="37" customFormat="1" x14ac:dyDescent="0.35">
      <c r="B517" s="52">
        <v>530</v>
      </c>
      <c r="C517" s="54" t="str">
        <f>_xlfn.XLOOKUP(Kravtabell[[#This Row],[3 Siffer]],Bygningsdeler[Kombinert 3],Bygningsdeler[Kombinert 1],"",0,1)</f>
        <v>2 BYGNING</v>
      </c>
      <c r="D517" s="54" t="str">
        <f>_xlfn.XLOOKUP(Kravtabell[[#This Row],[3 Siffer]],Bygningsdeler[Kombinert 3],Bygningsdeler[Kombinert 2],"",0,1)</f>
        <v>26 Yttertak</v>
      </c>
      <c r="E517" s="112" t="str">
        <f>_xlfn.XLOOKUP(Kravtabell[[#This Row],[3 sifret kode (for inntasting)
Slår opp bygningsdel]],Bygningsdeler[Siffer 3],Bygningsdeler[Kombinert 3],"FEIL",0,1)</f>
        <v>262 Taktekning</v>
      </c>
      <c r="F517" s="114">
        <v>262</v>
      </c>
      <c r="G517" s="54" t="s">
        <v>627</v>
      </c>
      <c r="H517" s="54"/>
      <c r="I517" s="54"/>
      <c r="J517" s="44" t="s">
        <v>29</v>
      </c>
      <c r="K517" s="44"/>
      <c r="L517" s="44"/>
      <c r="M517" s="44"/>
      <c r="N517" s="44"/>
      <c r="O517" s="44"/>
      <c r="P517" s="44"/>
      <c r="Q517" s="44"/>
      <c r="R517" s="44"/>
      <c r="S517" s="44"/>
      <c r="T517" s="44"/>
      <c r="U517" s="44"/>
      <c r="V517" s="44"/>
      <c r="W517" s="44"/>
      <c r="X517" s="44"/>
      <c r="Y517" s="44"/>
      <c r="Z517" s="44"/>
      <c r="AA517" s="44" t="s">
        <v>29</v>
      </c>
      <c r="AB517" s="43"/>
      <c r="AC517" s="43"/>
    </row>
    <row r="518" spans="2:29" s="37" customFormat="1" x14ac:dyDescent="0.35">
      <c r="B518" s="52">
        <v>531</v>
      </c>
      <c r="C518" s="54" t="str">
        <f>_xlfn.XLOOKUP(Kravtabell[[#This Row],[3 Siffer]],Bygningsdeler[Kombinert 3],Bygningsdeler[Kombinert 1],"",0,1)</f>
        <v>2 BYGNING</v>
      </c>
      <c r="D518" s="54" t="str">
        <f>_xlfn.XLOOKUP(Kravtabell[[#This Row],[3 Siffer]],Bygningsdeler[Kombinert 3],Bygningsdeler[Kombinert 2],"",0,1)</f>
        <v>26 Yttertak</v>
      </c>
      <c r="E518" s="112" t="str">
        <f>_xlfn.XLOOKUP(Kravtabell[[#This Row],[3 sifret kode (for inntasting)
Slår opp bygningsdel]],Bygningsdeler[Siffer 3],Bygningsdeler[Kombinert 3],"FEIL",0,1)</f>
        <v>262 Taktekning</v>
      </c>
      <c r="F518" s="114">
        <v>262</v>
      </c>
      <c r="G518" s="54" t="s">
        <v>628</v>
      </c>
      <c r="H518" s="54"/>
      <c r="I518" s="54"/>
      <c r="J518" s="44" t="s">
        <v>29</v>
      </c>
      <c r="K518" s="44"/>
      <c r="L518" s="44"/>
      <c r="M518" s="44"/>
      <c r="N518" s="44"/>
      <c r="O518" s="44"/>
      <c r="P518" s="44"/>
      <c r="Q518" s="44"/>
      <c r="R518" s="44"/>
      <c r="S518" s="44"/>
      <c r="T518" s="44"/>
      <c r="U518" s="44"/>
      <c r="V518" s="44"/>
      <c r="W518" s="44"/>
      <c r="X518" s="44"/>
      <c r="Y518" s="44"/>
      <c r="Z518" s="44"/>
      <c r="AA518" s="44" t="s">
        <v>29</v>
      </c>
      <c r="AB518" s="43"/>
      <c r="AC518" s="43"/>
    </row>
    <row r="519" spans="2:29" s="37" customFormat="1" ht="116" x14ac:dyDescent="0.35">
      <c r="B519" s="52">
        <v>532</v>
      </c>
      <c r="C519" s="54" t="str">
        <f>_xlfn.XLOOKUP(Kravtabell[[#This Row],[3 Siffer]],Bygningsdeler[Kombinert 3],Bygningsdeler[Kombinert 1],"",0,1)</f>
        <v>2 BYGNING</v>
      </c>
      <c r="D519" s="54" t="str">
        <f>_xlfn.XLOOKUP(Kravtabell[[#This Row],[3 Siffer]],Bygningsdeler[Kombinert 3],Bygningsdeler[Kombinert 2],"",0,1)</f>
        <v>26 Yttertak</v>
      </c>
      <c r="E519" s="112" t="str">
        <f>_xlfn.XLOOKUP(Kravtabell[[#This Row],[3 sifret kode (for inntasting)
Slår opp bygningsdel]],Bygningsdeler[Siffer 3],Bygningsdeler[Kombinert 3],"FEIL",0,1)</f>
        <v>263 Glasstak, overlys, takluker</v>
      </c>
      <c r="F519" s="114">
        <v>263</v>
      </c>
      <c r="G519" s="54" t="s">
        <v>629</v>
      </c>
      <c r="H519" s="54"/>
      <c r="I519" s="54" t="s">
        <v>630</v>
      </c>
      <c r="J519" s="44" t="s">
        <v>29</v>
      </c>
      <c r="K519" s="44" t="s">
        <v>29</v>
      </c>
      <c r="L519" s="44" t="s">
        <v>29</v>
      </c>
      <c r="M519" s="44" t="s">
        <v>29</v>
      </c>
      <c r="N519" s="44"/>
      <c r="O519" s="44"/>
      <c r="P519" s="44"/>
      <c r="Q519" s="44"/>
      <c r="R519" s="44"/>
      <c r="S519" s="44" t="s">
        <v>29</v>
      </c>
      <c r="T519" s="44"/>
      <c r="U519" s="44"/>
      <c r="V519" s="44"/>
      <c r="W519" s="44"/>
      <c r="X519" s="44"/>
      <c r="Y519" s="44"/>
      <c r="Z519" s="44"/>
      <c r="AA519" s="44" t="s">
        <v>29</v>
      </c>
      <c r="AB519" s="43"/>
      <c r="AC519" s="43"/>
    </row>
    <row r="520" spans="2:29" s="37" customFormat="1" x14ac:dyDescent="0.35">
      <c r="B520" s="52">
        <v>533</v>
      </c>
      <c r="C520" s="54" t="str">
        <f>_xlfn.XLOOKUP(Kravtabell[[#This Row],[3 Siffer]],Bygningsdeler[Kombinert 3],Bygningsdeler[Kombinert 1],"",0,1)</f>
        <v>2 BYGNING</v>
      </c>
      <c r="D520" s="54" t="str">
        <f>_xlfn.XLOOKUP(Kravtabell[[#This Row],[3 Siffer]],Bygningsdeler[Kombinert 3],Bygningsdeler[Kombinert 2],"",0,1)</f>
        <v>26 Yttertak</v>
      </c>
      <c r="E520" s="112" t="str">
        <f>_xlfn.XLOOKUP(Kravtabell[[#This Row],[3 sifret kode (for inntasting)
Slår opp bygningsdel]],Bygningsdeler[Siffer 3],Bygningsdeler[Kombinert 3],"FEIL",0,1)</f>
        <v>263 Glasstak, overlys, takluker</v>
      </c>
      <c r="F520" s="114">
        <v>263</v>
      </c>
      <c r="G520" s="54" t="s">
        <v>631</v>
      </c>
      <c r="H520" s="54"/>
      <c r="I520" s="54"/>
      <c r="J520" s="44" t="s">
        <v>29</v>
      </c>
      <c r="K520" s="44" t="s">
        <v>29</v>
      </c>
      <c r="L520" s="44" t="s">
        <v>29</v>
      </c>
      <c r="M520" s="44" t="s">
        <v>29</v>
      </c>
      <c r="N520" s="44"/>
      <c r="O520" s="44"/>
      <c r="P520" s="44"/>
      <c r="Q520" s="44"/>
      <c r="R520" s="44"/>
      <c r="S520" s="44" t="s">
        <v>29</v>
      </c>
      <c r="T520" s="44"/>
      <c r="U520" s="44"/>
      <c r="V520" s="44"/>
      <c r="W520" s="44"/>
      <c r="X520" s="44"/>
      <c r="Y520" s="44"/>
      <c r="Z520" s="44"/>
      <c r="AA520" s="44" t="s">
        <v>29</v>
      </c>
      <c r="AB520" s="43"/>
      <c r="AC520" s="43"/>
    </row>
    <row r="521" spans="2:29" s="37" customFormat="1" ht="58" x14ac:dyDescent="0.35">
      <c r="B521" s="52">
        <v>537</v>
      </c>
      <c r="C521" s="54" t="str">
        <f>_xlfn.XLOOKUP(Kravtabell[[#This Row],[3 Siffer]],Bygningsdeler[Kombinert 3],Bygningsdeler[Kombinert 1],"",0,1)</f>
        <v>2 BYGNING</v>
      </c>
      <c r="D521" s="54" t="str">
        <f>_xlfn.XLOOKUP(Kravtabell[[#This Row],[3 Siffer]],Bygningsdeler[Kombinert 3],Bygningsdeler[Kombinert 2],"",0,1)</f>
        <v>26 Yttertak</v>
      </c>
      <c r="E521" s="112" t="str">
        <f>_xlfn.XLOOKUP(Kravtabell[[#This Row],[3 sifret kode (for inntasting)
Slår opp bygningsdel]],Bygningsdeler[Siffer 3],Bygningsdeler[Kombinert 3],"FEIL",0,1)</f>
        <v>263 Glasstak, overlys, takluker</v>
      </c>
      <c r="F521" s="114">
        <v>263</v>
      </c>
      <c r="G521" s="54" t="s">
        <v>632</v>
      </c>
      <c r="H521" s="54" t="s">
        <v>633</v>
      </c>
      <c r="I521" s="54" t="s">
        <v>634</v>
      </c>
      <c r="J521" s="44" t="s">
        <v>29</v>
      </c>
      <c r="K521" s="44"/>
      <c r="L521" s="44"/>
      <c r="M521" s="44"/>
      <c r="N521" s="44"/>
      <c r="O521" s="44"/>
      <c r="P521" s="44"/>
      <c r="Q521" s="44"/>
      <c r="R521" s="44"/>
      <c r="S521" s="44"/>
      <c r="T521" s="44"/>
      <c r="U521" s="44"/>
      <c r="V521" s="44"/>
      <c r="W521" s="44"/>
      <c r="X521" s="44"/>
      <c r="Y521" s="44"/>
      <c r="Z521" s="44"/>
      <c r="AA521" s="44" t="s">
        <v>29</v>
      </c>
      <c r="AB521" s="43"/>
      <c r="AC521" s="43"/>
    </row>
    <row r="522" spans="2:29" s="37" customFormat="1" ht="58" x14ac:dyDescent="0.35">
      <c r="B522" s="52">
        <v>538</v>
      </c>
      <c r="C522" s="54" t="str">
        <f>_xlfn.XLOOKUP(Kravtabell[[#This Row],[3 Siffer]],Bygningsdeler[Kombinert 3],Bygningsdeler[Kombinert 1],"",0,1)</f>
        <v>2 BYGNING</v>
      </c>
      <c r="D522" s="54" t="str">
        <f>_xlfn.XLOOKUP(Kravtabell[[#This Row],[3 Siffer]],Bygningsdeler[Kombinert 3],Bygningsdeler[Kombinert 2],"",0,1)</f>
        <v>26 Yttertak</v>
      </c>
      <c r="E522" s="112" t="str">
        <f>_xlfn.XLOOKUP(Kravtabell[[#This Row],[3 sifret kode (for inntasting)
Slår opp bygningsdel]],Bygningsdeler[Siffer 3],Bygningsdeler[Kombinert 3],"FEIL",0,1)</f>
        <v>263 Glasstak, overlys, takluker</v>
      </c>
      <c r="F522" s="114">
        <v>263</v>
      </c>
      <c r="G522" s="54" t="s">
        <v>635</v>
      </c>
      <c r="H522" s="54"/>
      <c r="I522" s="54" t="s">
        <v>634</v>
      </c>
      <c r="J522" s="44" t="s">
        <v>29</v>
      </c>
      <c r="K522" s="44"/>
      <c r="L522" s="44"/>
      <c r="M522" s="44"/>
      <c r="N522" s="44"/>
      <c r="O522" s="44"/>
      <c r="P522" s="44"/>
      <c r="Q522" s="44"/>
      <c r="R522" s="44"/>
      <c r="S522" s="44"/>
      <c r="T522" s="44"/>
      <c r="U522" s="44"/>
      <c r="V522" s="44"/>
      <c r="W522" s="44"/>
      <c r="X522" s="44"/>
      <c r="Y522" s="44"/>
      <c r="Z522" s="44"/>
      <c r="AA522" s="44" t="s">
        <v>29</v>
      </c>
      <c r="AB522" s="43"/>
      <c r="AC522" s="43"/>
    </row>
    <row r="523" spans="2:29" s="37" customFormat="1" ht="43.5" x14ac:dyDescent="0.35">
      <c r="B523" s="52">
        <v>539</v>
      </c>
      <c r="C523" s="54" t="str">
        <f>_xlfn.XLOOKUP(Kravtabell[[#This Row],[3 Siffer]],Bygningsdeler[Kombinert 3],Bygningsdeler[Kombinert 1],"",0,1)</f>
        <v>2 BYGNING</v>
      </c>
      <c r="D523" s="54" t="str">
        <f>_xlfn.XLOOKUP(Kravtabell[[#This Row],[3 Siffer]],Bygningsdeler[Kombinert 3],Bygningsdeler[Kombinert 2],"",0,1)</f>
        <v>26 Yttertak</v>
      </c>
      <c r="E523" s="112" t="str">
        <f>_xlfn.XLOOKUP(Kravtabell[[#This Row],[3 sifret kode (for inntasting)
Slår opp bygningsdel]],Bygningsdeler[Siffer 3],Bygningsdeler[Kombinert 3],"FEIL",0,1)</f>
        <v>263 Glasstak, overlys, takluker</v>
      </c>
      <c r="F523" s="114">
        <v>263</v>
      </c>
      <c r="G523" s="54" t="s">
        <v>636</v>
      </c>
      <c r="H523" s="54"/>
      <c r="I523" s="54" t="s">
        <v>637</v>
      </c>
      <c r="J523" s="44" t="s">
        <v>29</v>
      </c>
      <c r="K523" s="44"/>
      <c r="L523" s="44"/>
      <c r="M523" s="44"/>
      <c r="N523" s="44"/>
      <c r="O523" s="44"/>
      <c r="P523" s="44"/>
      <c r="Q523" s="44"/>
      <c r="R523" s="44"/>
      <c r="S523" s="44"/>
      <c r="T523" s="44"/>
      <c r="U523" s="44"/>
      <c r="V523" s="44"/>
      <c r="W523" s="44"/>
      <c r="X523" s="44"/>
      <c r="Y523" s="44"/>
      <c r="Z523" s="44"/>
      <c r="AA523" s="44" t="s">
        <v>29</v>
      </c>
      <c r="AB523" s="43"/>
      <c r="AC523" s="43"/>
    </row>
    <row r="524" spans="2:29" s="37" customFormat="1" x14ac:dyDescent="0.35">
      <c r="B524" s="52">
        <v>540</v>
      </c>
      <c r="C524" s="54" t="str">
        <f>_xlfn.XLOOKUP(Kravtabell[[#This Row],[3 Siffer]],Bygningsdeler[Kombinert 3],Bygningsdeler[Kombinert 1],"",0,1)</f>
        <v>2 BYGNING</v>
      </c>
      <c r="D524" s="54" t="str">
        <f>_xlfn.XLOOKUP(Kravtabell[[#This Row],[3 Siffer]],Bygningsdeler[Kombinert 3],Bygningsdeler[Kombinert 2],"",0,1)</f>
        <v>26 Yttertak</v>
      </c>
      <c r="E524" s="112" t="str">
        <f>_xlfn.XLOOKUP(Kravtabell[[#This Row],[3 sifret kode (for inntasting)
Slår opp bygningsdel]],Bygningsdeler[Siffer 3],Bygningsdeler[Kombinert 3],"FEIL",0,1)</f>
        <v>263 Glasstak, overlys, takluker</v>
      </c>
      <c r="F524" s="114">
        <v>263</v>
      </c>
      <c r="G524" s="54" t="s">
        <v>638</v>
      </c>
      <c r="H524" s="54"/>
      <c r="I524" s="54"/>
      <c r="J524" s="44" t="s">
        <v>29</v>
      </c>
      <c r="K524" s="44" t="s">
        <v>29</v>
      </c>
      <c r="L524" s="44"/>
      <c r="M524" s="44" t="s">
        <v>29</v>
      </c>
      <c r="N524" s="44"/>
      <c r="O524" s="44"/>
      <c r="P524" s="44"/>
      <c r="Q524" s="44"/>
      <c r="R524" s="44"/>
      <c r="S524" s="44" t="s">
        <v>29</v>
      </c>
      <c r="T524" s="44"/>
      <c r="U524" s="44"/>
      <c r="V524" s="44"/>
      <c r="W524" s="44"/>
      <c r="X524" s="44"/>
      <c r="Y524" s="44"/>
      <c r="Z524" s="44"/>
      <c r="AA524" s="44" t="s">
        <v>29</v>
      </c>
      <c r="AB524" s="43"/>
      <c r="AC524" s="44"/>
    </row>
    <row r="525" spans="2:29" s="37" customFormat="1" ht="43.5" x14ac:dyDescent="0.35">
      <c r="B525" s="52">
        <v>541</v>
      </c>
      <c r="C525" s="54" t="str">
        <f>_xlfn.XLOOKUP(Kravtabell[[#This Row],[3 Siffer]],Bygningsdeler[Kombinert 3],Bygningsdeler[Kombinert 1],"",0,1)</f>
        <v>2 BYGNING</v>
      </c>
      <c r="D525" s="54" t="str">
        <f>_xlfn.XLOOKUP(Kravtabell[[#This Row],[3 Siffer]],Bygningsdeler[Kombinert 3],Bygningsdeler[Kombinert 2],"",0,1)</f>
        <v>26 Yttertak</v>
      </c>
      <c r="E525" s="112" t="str">
        <f>_xlfn.XLOOKUP(Kravtabell[[#This Row],[3 sifret kode (for inntasting)
Slår opp bygningsdel]],Bygningsdeler[Siffer 3],Bygningsdeler[Kombinert 3],"FEIL",0,1)</f>
        <v>265 Gesimser, takrenner og nedløp</v>
      </c>
      <c r="F525" s="114">
        <v>265</v>
      </c>
      <c r="G525" s="54" t="s">
        <v>639</v>
      </c>
      <c r="H525" s="54"/>
      <c r="I525" s="54"/>
      <c r="J525" s="44" t="s">
        <v>29</v>
      </c>
      <c r="K525" s="44"/>
      <c r="L525" s="44"/>
      <c r="M525" s="44"/>
      <c r="N525" s="44"/>
      <c r="O525" s="44"/>
      <c r="P525" s="44"/>
      <c r="Q525" s="44"/>
      <c r="R525" s="44"/>
      <c r="S525" s="44"/>
      <c r="T525" s="44"/>
      <c r="U525" s="44"/>
      <c r="V525" s="44"/>
      <c r="W525" s="44"/>
      <c r="X525" s="44"/>
      <c r="Y525" s="44"/>
      <c r="Z525" s="44"/>
      <c r="AA525" s="44" t="s">
        <v>29</v>
      </c>
      <c r="AB525" s="43"/>
      <c r="AC525" s="43"/>
    </row>
    <row r="526" spans="2:29" s="37" customFormat="1" ht="29" x14ac:dyDescent="0.35">
      <c r="B526" s="52">
        <v>542</v>
      </c>
      <c r="C526" s="54" t="str">
        <f>_xlfn.XLOOKUP(Kravtabell[[#This Row],[3 Siffer]],Bygningsdeler[Kombinert 3],Bygningsdeler[Kombinert 1],"",0,1)</f>
        <v>2 BYGNING</v>
      </c>
      <c r="D526" s="54" t="str">
        <f>_xlfn.XLOOKUP(Kravtabell[[#This Row],[3 Siffer]],Bygningsdeler[Kombinert 3],Bygningsdeler[Kombinert 2],"",0,1)</f>
        <v>26 Yttertak</v>
      </c>
      <c r="E526" s="112" t="str">
        <f>_xlfn.XLOOKUP(Kravtabell[[#This Row],[3 sifret kode (for inntasting)
Slår opp bygningsdel]],Bygningsdeler[Siffer 3],Bygningsdeler[Kombinert 3],"FEIL",0,1)</f>
        <v>265 Gesimser, takrenner og nedløp</v>
      </c>
      <c r="F526" s="114">
        <v>265</v>
      </c>
      <c r="G526" s="54" t="s">
        <v>640</v>
      </c>
      <c r="H526" s="54"/>
      <c r="I526" s="54"/>
      <c r="J526" s="44" t="s">
        <v>29</v>
      </c>
      <c r="K526" s="44"/>
      <c r="L526" s="44"/>
      <c r="M526" s="44"/>
      <c r="N526" s="44"/>
      <c r="O526" s="44"/>
      <c r="P526" s="44"/>
      <c r="Q526" s="44"/>
      <c r="R526" s="44"/>
      <c r="S526" s="44"/>
      <c r="T526" s="44"/>
      <c r="U526" s="44"/>
      <c r="V526" s="44"/>
      <c r="W526" s="44"/>
      <c r="X526" s="44"/>
      <c r="Y526" s="44"/>
      <c r="Z526" s="44"/>
      <c r="AA526" s="44" t="s">
        <v>29</v>
      </c>
      <c r="AB526" s="43"/>
      <c r="AC526" s="43"/>
    </row>
    <row r="527" spans="2:29" s="37" customFormat="1" ht="29" x14ac:dyDescent="0.35">
      <c r="B527" s="52">
        <v>544</v>
      </c>
      <c r="C527" s="54" t="str">
        <f>_xlfn.XLOOKUP(Kravtabell[[#This Row],[3 Siffer]],Bygningsdeler[Kombinert 3],Bygningsdeler[Kombinert 1],"",0,1)</f>
        <v>2 BYGNING</v>
      </c>
      <c r="D527" s="54" t="str">
        <f>_xlfn.XLOOKUP(Kravtabell[[#This Row],[3 Siffer]],Bygningsdeler[Kombinert 3],Bygningsdeler[Kombinert 2],"",0,1)</f>
        <v>26 Yttertak</v>
      </c>
      <c r="E527" s="112" t="str">
        <f>_xlfn.XLOOKUP(Kravtabell[[#This Row],[3 sifret kode (for inntasting)
Slår opp bygningsdel]],Bygningsdeler[Siffer 3],Bygningsdeler[Kombinert 3],"FEIL",0,1)</f>
        <v>265 Gesimser, takrenner og nedløp</v>
      </c>
      <c r="F527" s="114">
        <v>265</v>
      </c>
      <c r="G527" s="54" t="s">
        <v>641</v>
      </c>
      <c r="H527" s="54"/>
      <c r="I527" s="54"/>
      <c r="J527" s="44" t="s">
        <v>29</v>
      </c>
      <c r="K527" s="44"/>
      <c r="L527" s="44"/>
      <c r="M527" s="44"/>
      <c r="N527" s="44"/>
      <c r="O527" s="44"/>
      <c r="P527" s="44"/>
      <c r="Q527" s="44"/>
      <c r="R527" s="44"/>
      <c r="S527" s="44"/>
      <c r="T527" s="44"/>
      <c r="U527" s="44"/>
      <c r="V527" s="44"/>
      <c r="W527" s="44"/>
      <c r="X527" s="44"/>
      <c r="Y527" s="44"/>
      <c r="Z527" s="44"/>
      <c r="AA527" s="44" t="s">
        <v>29</v>
      </c>
      <c r="AB527" s="43"/>
      <c r="AC527" s="43"/>
    </row>
    <row r="528" spans="2:29" s="37" customFormat="1" ht="29" x14ac:dyDescent="0.35">
      <c r="B528" s="52">
        <v>545</v>
      </c>
      <c r="C528" s="54" t="str">
        <f>_xlfn.XLOOKUP(Kravtabell[[#This Row],[3 Siffer]],Bygningsdeler[Kombinert 3],Bygningsdeler[Kombinert 1],"",0,1)</f>
        <v>2 BYGNING</v>
      </c>
      <c r="D528" s="54" t="str">
        <f>_xlfn.XLOOKUP(Kravtabell[[#This Row],[3 Siffer]],Bygningsdeler[Kombinert 3],Bygningsdeler[Kombinert 2],"",0,1)</f>
        <v>26 Yttertak</v>
      </c>
      <c r="E528" s="112" t="str">
        <f>_xlfn.XLOOKUP(Kravtabell[[#This Row],[3 sifret kode (for inntasting)
Slår opp bygningsdel]],Bygningsdeler[Siffer 3],Bygningsdeler[Kombinert 3],"FEIL",0,1)</f>
        <v>265 Gesimser, takrenner og nedløp</v>
      </c>
      <c r="F528" s="114">
        <v>265</v>
      </c>
      <c r="G528" s="54" t="s">
        <v>642</v>
      </c>
      <c r="H528" s="54"/>
      <c r="I528" s="54"/>
      <c r="J528" s="44" t="s">
        <v>29</v>
      </c>
      <c r="K528" s="44"/>
      <c r="L528" s="44"/>
      <c r="M528" s="44"/>
      <c r="N528" s="44"/>
      <c r="O528" s="44"/>
      <c r="P528" s="44"/>
      <c r="Q528" s="44"/>
      <c r="R528" s="44"/>
      <c r="S528" s="44"/>
      <c r="T528" s="44"/>
      <c r="U528" s="44"/>
      <c r="V528" s="44"/>
      <c r="W528" s="44"/>
      <c r="X528" s="44"/>
      <c r="Y528" s="44"/>
      <c r="Z528" s="44"/>
      <c r="AA528" s="44" t="s">
        <v>29</v>
      </c>
      <c r="AB528" s="43"/>
      <c r="AC528" s="43"/>
    </row>
    <row r="529" spans="2:29" s="37" customFormat="1" ht="29" x14ac:dyDescent="0.35">
      <c r="B529" s="52">
        <v>546</v>
      </c>
      <c r="C529" s="54" t="str">
        <f>_xlfn.XLOOKUP(Kravtabell[[#This Row],[3 Siffer]],Bygningsdeler[Kombinert 3],Bygningsdeler[Kombinert 1],"",0,1)</f>
        <v>2 BYGNING</v>
      </c>
      <c r="D529" s="54" t="str">
        <f>_xlfn.XLOOKUP(Kravtabell[[#This Row],[3 Siffer]],Bygningsdeler[Kombinert 3],Bygningsdeler[Kombinert 2],"",0,1)</f>
        <v>26 Yttertak</v>
      </c>
      <c r="E529" s="112" t="str">
        <f>_xlfn.XLOOKUP(Kravtabell[[#This Row],[3 sifret kode (for inntasting)
Slår opp bygningsdel]],Bygningsdeler[Siffer 3],Bygningsdeler[Kombinert 3],"FEIL",0,1)</f>
        <v>265 Gesimser, takrenner og nedløp</v>
      </c>
      <c r="F529" s="114">
        <v>265</v>
      </c>
      <c r="G529" s="54" t="s">
        <v>643</v>
      </c>
      <c r="H529" s="54"/>
      <c r="I529" s="54"/>
      <c r="J529" s="44" t="s">
        <v>29</v>
      </c>
      <c r="K529" s="44"/>
      <c r="L529" s="44"/>
      <c r="M529" s="44"/>
      <c r="N529" s="44"/>
      <c r="O529" s="44"/>
      <c r="P529" s="44"/>
      <c r="Q529" s="44"/>
      <c r="R529" s="44"/>
      <c r="S529" s="44"/>
      <c r="T529" s="44"/>
      <c r="U529" s="44"/>
      <c r="V529" s="44"/>
      <c r="W529" s="44"/>
      <c r="X529" s="44"/>
      <c r="Y529" s="44"/>
      <c r="Z529" s="44"/>
      <c r="AA529" s="44" t="s">
        <v>29</v>
      </c>
      <c r="AB529" s="43"/>
      <c r="AC529" s="43"/>
    </row>
    <row r="530" spans="2:29" s="37" customFormat="1" ht="29" x14ac:dyDescent="0.35">
      <c r="B530" s="52">
        <v>547</v>
      </c>
      <c r="C530" s="54" t="str">
        <f>_xlfn.XLOOKUP(Kravtabell[[#This Row],[3 Siffer]],Bygningsdeler[Kombinert 3],Bygningsdeler[Kombinert 1],"",0,1)</f>
        <v>2 BYGNING</v>
      </c>
      <c r="D530" s="54" t="str">
        <f>_xlfn.XLOOKUP(Kravtabell[[#This Row],[3 Siffer]],Bygningsdeler[Kombinert 3],Bygningsdeler[Kombinert 2],"",0,1)</f>
        <v>26 Yttertak</v>
      </c>
      <c r="E530" s="112" t="str">
        <f>_xlfn.XLOOKUP(Kravtabell[[#This Row],[3 sifret kode (for inntasting)
Slår opp bygningsdel]],Bygningsdeler[Siffer 3],Bygningsdeler[Kombinert 3],"FEIL",0,1)</f>
        <v>265 Gesimser, takrenner og nedløp</v>
      </c>
      <c r="F530" s="114">
        <v>265</v>
      </c>
      <c r="G530" s="54" t="s">
        <v>644</v>
      </c>
      <c r="H530" s="54"/>
      <c r="I530" s="54"/>
      <c r="J530" s="44" t="s">
        <v>29</v>
      </c>
      <c r="K530" s="44"/>
      <c r="L530" s="44"/>
      <c r="M530" s="44"/>
      <c r="N530" s="44"/>
      <c r="O530" s="44"/>
      <c r="P530" s="44"/>
      <c r="Q530" s="44"/>
      <c r="R530" s="44"/>
      <c r="S530" s="44"/>
      <c r="T530" s="44"/>
      <c r="U530" s="44"/>
      <c r="V530" s="44"/>
      <c r="W530" s="44"/>
      <c r="X530" s="44"/>
      <c r="Y530" s="44"/>
      <c r="Z530" s="44"/>
      <c r="AA530" s="44" t="s">
        <v>29</v>
      </c>
      <c r="AB530" s="43"/>
      <c r="AC530" s="43"/>
    </row>
    <row r="531" spans="2:29" s="37" customFormat="1" ht="29" x14ac:dyDescent="0.35">
      <c r="B531" s="52">
        <v>549</v>
      </c>
      <c r="C531" s="54" t="str">
        <f>_xlfn.XLOOKUP(Kravtabell[[#This Row],[3 Siffer]],Bygningsdeler[Kombinert 3],Bygningsdeler[Kombinert 1],"",0,1)</f>
        <v>2 BYGNING</v>
      </c>
      <c r="D531" s="54" t="str">
        <f>_xlfn.XLOOKUP(Kravtabell[[#This Row],[3 Siffer]],Bygningsdeler[Kombinert 3],Bygningsdeler[Kombinert 2],"",0,1)</f>
        <v>26 Yttertak</v>
      </c>
      <c r="E531" s="112" t="str">
        <f>_xlfn.XLOOKUP(Kravtabell[[#This Row],[3 sifret kode (for inntasting)
Slår opp bygningsdel]],Bygningsdeler[Siffer 3],Bygningsdeler[Kombinert 3],"FEIL",0,1)</f>
        <v>265 Gesimser, takrenner og nedløp</v>
      </c>
      <c r="F531" s="114">
        <v>265</v>
      </c>
      <c r="G531" s="54" t="s">
        <v>645</v>
      </c>
      <c r="H531" s="54"/>
      <c r="I531" s="54"/>
      <c r="J531" s="44" t="s">
        <v>29</v>
      </c>
      <c r="K531" s="44"/>
      <c r="L531" s="44"/>
      <c r="M531" s="44"/>
      <c r="N531" s="44"/>
      <c r="O531" s="44"/>
      <c r="P531" s="44"/>
      <c r="Q531" s="44"/>
      <c r="R531" s="44"/>
      <c r="S531" s="44"/>
      <c r="T531" s="44"/>
      <c r="U531" s="44"/>
      <c r="V531" s="44"/>
      <c r="W531" s="44"/>
      <c r="X531" s="44"/>
      <c r="Y531" s="44"/>
      <c r="Z531" s="44"/>
      <c r="AA531" s="44" t="s">
        <v>29</v>
      </c>
      <c r="AB531" s="43"/>
      <c r="AC531" s="43"/>
    </row>
    <row r="532" spans="2:29" s="37" customFormat="1" x14ac:dyDescent="0.35">
      <c r="B532" s="52">
        <v>550</v>
      </c>
      <c r="C532" s="54" t="str">
        <f>_xlfn.XLOOKUP(Kravtabell[[#This Row],[3 Siffer]],Bygningsdeler[Kombinert 3],Bygningsdeler[Kombinert 1],"",0,1)</f>
        <v>2 BYGNING</v>
      </c>
      <c r="D532" s="54" t="str">
        <f>_xlfn.XLOOKUP(Kravtabell[[#This Row],[3 Siffer]],Bygningsdeler[Kombinert 3],Bygningsdeler[Kombinert 2],"",0,1)</f>
        <v>26 Yttertak</v>
      </c>
      <c r="E532" s="112" t="str">
        <f>_xlfn.XLOOKUP(Kravtabell[[#This Row],[3 sifret kode (for inntasting)
Slår opp bygningsdel]],Bygningsdeler[Siffer 3],Bygningsdeler[Kombinert 3],"FEIL",0,1)</f>
        <v>268 Utstyr og kompletteringer</v>
      </c>
      <c r="F532" s="114">
        <v>268</v>
      </c>
      <c r="G532" s="54" t="s">
        <v>646</v>
      </c>
      <c r="H532" s="54"/>
      <c r="I532" s="54"/>
      <c r="J532" s="44" t="s">
        <v>29</v>
      </c>
      <c r="K532" s="44"/>
      <c r="L532" s="44"/>
      <c r="M532" s="44"/>
      <c r="N532" s="44"/>
      <c r="O532" s="44"/>
      <c r="P532" s="44"/>
      <c r="Q532" s="44"/>
      <c r="R532" s="44"/>
      <c r="S532" s="44"/>
      <c r="T532" s="44"/>
      <c r="U532" s="44"/>
      <c r="V532" s="44"/>
      <c r="W532" s="44"/>
      <c r="X532" s="44"/>
      <c r="Y532" s="44"/>
      <c r="Z532" s="44"/>
      <c r="AA532" s="44" t="s">
        <v>29</v>
      </c>
      <c r="AB532" s="43"/>
      <c r="AC532" s="43"/>
    </row>
    <row r="533" spans="2:29" s="37" customFormat="1" x14ac:dyDescent="0.35">
      <c r="B533" s="52">
        <v>551</v>
      </c>
      <c r="C533" s="54" t="str">
        <f>_xlfn.XLOOKUP(Kravtabell[[#This Row],[3 Siffer]],Bygningsdeler[Kombinert 3],Bygningsdeler[Kombinert 1],"",0,1)</f>
        <v>2 BYGNING</v>
      </c>
      <c r="D533" s="54" t="str">
        <f>_xlfn.XLOOKUP(Kravtabell[[#This Row],[3 Siffer]],Bygningsdeler[Kombinert 3],Bygningsdeler[Kombinert 2],"",0,1)</f>
        <v>26 Yttertak</v>
      </c>
      <c r="E533" s="112" t="str">
        <f>_xlfn.XLOOKUP(Kravtabell[[#This Row],[3 sifret kode (for inntasting)
Slår opp bygningsdel]],Bygningsdeler[Siffer 3],Bygningsdeler[Kombinert 3],"FEIL",0,1)</f>
        <v>268 Utstyr og kompletteringer</v>
      </c>
      <c r="F533" s="114">
        <v>268</v>
      </c>
      <c r="G533" s="54" t="s">
        <v>647</v>
      </c>
      <c r="H533" s="54"/>
      <c r="I533" s="54"/>
      <c r="J533" s="44" t="s">
        <v>29</v>
      </c>
      <c r="K533" s="44"/>
      <c r="L533" s="44"/>
      <c r="M533" s="44"/>
      <c r="N533" s="44"/>
      <c r="O533" s="44"/>
      <c r="P533" s="44"/>
      <c r="Q533" s="44"/>
      <c r="R533" s="44"/>
      <c r="S533" s="44"/>
      <c r="T533" s="44"/>
      <c r="U533" s="44"/>
      <c r="V533" s="44"/>
      <c r="W533" s="44"/>
      <c r="X533" s="44"/>
      <c r="Y533" s="44"/>
      <c r="Z533" s="44"/>
      <c r="AA533" s="44" t="s">
        <v>29</v>
      </c>
      <c r="AB533" s="43"/>
      <c r="AC533" s="43"/>
    </row>
    <row r="534" spans="2:29" s="37" customFormat="1" x14ac:dyDescent="0.35">
      <c r="B534" s="52">
        <v>552</v>
      </c>
      <c r="C534" s="54" t="str">
        <f>_xlfn.XLOOKUP(Kravtabell[[#This Row],[3 Siffer]],Bygningsdeler[Kombinert 3],Bygningsdeler[Kombinert 1],"",0,1)</f>
        <v>2 BYGNING</v>
      </c>
      <c r="D534" s="54" t="str">
        <f>_xlfn.XLOOKUP(Kravtabell[[#This Row],[3 Siffer]],Bygningsdeler[Kombinert 3],Bygningsdeler[Kombinert 2],"",0,1)</f>
        <v>26 Yttertak</v>
      </c>
      <c r="E534" s="112" t="str">
        <f>_xlfn.XLOOKUP(Kravtabell[[#This Row],[3 sifret kode (for inntasting)
Slår opp bygningsdel]],Bygningsdeler[Siffer 3],Bygningsdeler[Kombinert 3],"FEIL",0,1)</f>
        <v>268 Utstyr og kompletteringer</v>
      </c>
      <c r="F534" s="114">
        <v>268</v>
      </c>
      <c r="G534" s="54" t="s">
        <v>648</v>
      </c>
      <c r="H534" s="54"/>
      <c r="I534" s="54"/>
      <c r="J534" s="44" t="s">
        <v>29</v>
      </c>
      <c r="K534" s="44"/>
      <c r="L534" s="44"/>
      <c r="M534" s="44"/>
      <c r="N534" s="44"/>
      <c r="O534" s="44"/>
      <c r="P534" s="44"/>
      <c r="Q534" s="44"/>
      <c r="R534" s="44"/>
      <c r="S534" s="44"/>
      <c r="T534" s="44"/>
      <c r="U534" s="44"/>
      <c r="V534" s="44"/>
      <c r="W534" s="44"/>
      <c r="X534" s="44"/>
      <c r="Y534" s="44"/>
      <c r="Z534" s="44"/>
      <c r="AA534" s="44" t="s">
        <v>29</v>
      </c>
      <c r="AB534" s="43"/>
      <c r="AC534" s="43"/>
    </row>
    <row r="535" spans="2:29" s="37" customFormat="1" x14ac:dyDescent="0.35">
      <c r="B535" s="52">
        <v>553</v>
      </c>
      <c r="C535" s="54" t="str">
        <f>_xlfn.XLOOKUP(Kravtabell[[#This Row],[3 Siffer]],Bygningsdeler[Kombinert 3],Bygningsdeler[Kombinert 1],"",0,1)</f>
        <v>2 BYGNING</v>
      </c>
      <c r="D535" s="54" t="str">
        <f>_xlfn.XLOOKUP(Kravtabell[[#This Row],[3 Siffer]],Bygningsdeler[Kombinert 3],Bygningsdeler[Kombinert 2],"",0,1)</f>
        <v>26 Yttertak</v>
      </c>
      <c r="E535" s="112" t="str">
        <f>_xlfn.XLOOKUP(Kravtabell[[#This Row],[3 sifret kode (for inntasting)
Slår opp bygningsdel]],Bygningsdeler[Siffer 3],Bygningsdeler[Kombinert 3],"FEIL",0,1)</f>
        <v>268 Utstyr og kompletteringer</v>
      </c>
      <c r="F535" s="114">
        <v>268</v>
      </c>
      <c r="G535" s="54" t="s">
        <v>649</v>
      </c>
      <c r="H535" s="54"/>
      <c r="I535" s="54"/>
      <c r="J535" s="44" t="s">
        <v>29</v>
      </c>
      <c r="K535" s="44"/>
      <c r="L535" s="44" t="s">
        <v>29</v>
      </c>
      <c r="M535" s="44" t="s">
        <v>29</v>
      </c>
      <c r="N535" s="44"/>
      <c r="O535" s="44"/>
      <c r="P535" s="44"/>
      <c r="Q535" s="44"/>
      <c r="R535" s="44"/>
      <c r="S535" s="44"/>
      <c r="T535" s="44"/>
      <c r="U535" s="44"/>
      <c r="V535" s="44"/>
      <c r="W535" s="44"/>
      <c r="X535" s="44"/>
      <c r="Y535" s="44"/>
      <c r="Z535" s="44"/>
      <c r="AA535" s="44" t="s">
        <v>29</v>
      </c>
      <c r="AB535" s="43"/>
      <c r="AC535" s="43"/>
    </row>
    <row r="536" spans="2:29" s="37" customFormat="1" x14ac:dyDescent="0.35">
      <c r="B536" s="52">
        <v>554</v>
      </c>
      <c r="C536" s="54" t="str">
        <f>_xlfn.XLOOKUP(Kravtabell[[#This Row],[3 Siffer]],Bygningsdeler[Kombinert 3],Bygningsdeler[Kombinert 1],"",0,1)</f>
        <v>2 BYGNING</v>
      </c>
      <c r="D536" s="54" t="str">
        <f>_xlfn.XLOOKUP(Kravtabell[[#This Row],[3 Siffer]],Bygningsdeler[Kombinert 3],Bygningsdeler[Kombinert 2],"",0,1)</f>
        <v>26 Yttertak</v>
      </c>
      <c r="E536" s="112" t="str">
        <f>_xlfn.XLOOKUP(Kravtabell[[#This Row],[3 sifret kode (for inntasting)
Slår opp bygningsdel]],Bygningsdeler[Siffer 3],Bygningsdeler[Kombinert 3],"FEIL",0,1)</f>
        <v>268 Utstyr og kompletteringer</v>
      </c>
      <c r="F536" s="114">
        <v>268</v>
      </c>
      <c r="G536" s="54" t="s">
        <v>650</v>
      </c>
      <c r="H536" s="54"/>
      <c r="I536" s="54"/>
      <c r="J536" s="44" t="s">
        <v>29</v>
      </c>
      <c r="K536" s="44"/>
      <c r="L536" s="44"/>
      <c r="M536" s="44"/>
      <c r="N536" s="44"/>
      <c r="O536" s="44"/>
      <c r="P536" s="44"/>
      <c r="Q536" s="44"/>
      <c r="R536" s="44"/>
      <c r="S536" s="44"/>
      <c r="T536" s="44"/>
      <c r="U536" s="44"/>
      <c r="V536" s="44"/>
      <c r="W536" s="44"/>
      <c r="X536" s="44"/>
      <c r="Y536" s="44"/>
      <c r="Z536" s="44"/>
      <c r="AA536" s="44" t="s">
        <v>29</v>
      </c>
      <c r="AB536" s="43"/>
      <c r="AC536" s="43"/>
    </row>
    <row r="537" spans="2:29" s="37" customFormat="1" x14ac:dyDescent="0.35">
      <c r="B537" s="52">
        <v>555</v>
      </c>
      <c r="C537" s="54" t="str">
        <f>_xlfn.XLOOKUP(Kravtabell[[#This Row],[3 Siffer]],Bygningsdeler[Kombinert 3],Bygningsdeler[Kombinert 1],"",0,1)</f>
        <v>2 BYGNING</v>
      </c>
      <c r="D537" s="54" t="str">
        <f>_xlfn.XLOOKUP(Kravtabell[[#This Row],[3 Siffer]],Bygningsdeler[Kombinert 3],Bygningsdeler[Kombinert 2],"",0,1)</f>
        <v>26 Yttertak</v>
      </c>
      <c r="E537" s="112" t="str">
        <f>_xlfn.XLOOKUP(Kravtabell[[#This Row],[3 sifret kode (for inntasting)
Slår opp bygningsdel]],Bygningsdeler[Siffer 3],Bygningsdeler[Kombinert 3],"FEIL",0,1)</f>
        <v>268 Utstyr og kompletteringer</v>
      </c>
      <c r="F537" s="114">
        <v>268</v>
      </c>
      <c r="G537" s="54" t="s">
        <v>651</v>
      </c>
      <c r="H537" s="54"/>
      <c r="I537" s="54"/>
      <c r="J537" s="44" t="s">
        <v>29</v>
      </c>
      <c r="K537" s="44"/>
      <c r="L537" s="44"/>
      <c r="M537" s="44"/>
      <c r="N537" s="44"/>
      <c r="O537" s="44"/>
      <c r="P537" s="44"/>
      <c r="Q537" s="44"/>
      <c r="R537" s="44"/>
      <c r="S537" s="44"/>
      <c r="T537" s="44"/>
      <c r="U537" s="44"/>
      <c r="V537" s="44"/>
      <c r="W537" s="44"/>
      <c r="X537" s="44"/>
      <c r="Y537" s="44"/>
      <c r="Z537" s="44"/>
      <c r="AA537" s="44" t="s">
        <v>29</v>
      </c>
      <c r="AB537" s="43"/>
      <c r="AC537" s="43"/>
    </row>
    <row r="538" spans="2:29" s="37" customFormat="1" x14ac:dyDescent="0.35">
      <c r="B538" s="52">
        <v>556</v>
      </c>
      <c r="C538" s="54" t="str">
        <f>_xlfn.XLOOKUP(Kravtabell[[#This Row],[3 Siffer]],Bygningsdeler[Kombinert 3],Bygningsdeler[Kombinert 1],"",0,1)</f>
        <v>2 BYGNING</v>
      </c>
      <c r="D538" s="54" t="str">
        <f>_xlfn.XLOOKUP(Kravtabell[[#This Row],[3 Siffer]],Bygningsdeler[Kombinert 3],Bygningsdeler[Kombinert 2],"",0,1)</f>
        <v>26 Yttertak</v>
      </c>
      <c r="E538" s="112" t="str">
        <f>_xlfn.XLOOKUP(Kravtabell[[#This Row],[3 sifret kode (for inntasting)
Slår opp bygningsdel]],Bygningsdeler[Siffer 3],Bygningsdeler[Kombinert 3],"FEIL",0,1)</f>
        <v>268 Utstyr og kompletteringer</v>
      </c>
      <c r="F538" s="114">
        <v>268</v>
      </c>
      <c r="G538" s="54" t="s">
        <v>652</v>
      </c>
      <c r="H538" s="54"/>
      <c r="I538" s="54"/>
      <c r="J538" s="44" t="s">
        <v>29</v>
      </c>
      <c r="K538" s="44"/>
      <c r="L538" s="44"/>
      <c r="M538" s="44"/>
      <c r="N538" s="44"/>
      <c r="O538" s="44"/>
      <c r="P538" s="44"/>
      <c r="Q538" s="44"/>
      <c r="R538" s="44"/>
      <c r="S538" s="44"/>
      <c r="T538" s="44"/>
      <c r="U538" s="44"/>
      <c r="V538" s="44"/>
      <c r="W538" s="44"/>
      <c r="X538" s="44"/>
      <c r="Y538" s="44"/>
      <c r="Z538" s="44"/>
      <c r="AA538" s="44" t="s">
        <v>29</v>
      </c>
      <c r="AB538" s="43"/>
      <c r="AC538" s="43"/>
    </row>
    <row r="539" spans="2:29" s="37" customFormat="1" x14ac:dyDescent="0.35">
      <c r="B539" s="52">
        <v>557</v>
      </c>
      <c r="C539" s="54" t="str">
        <f>_xlfn.XLOOKUP(Kravtabell[[#This Row],[3 Siffer]],Bygningsdeler[Kombinert 3],Bygningsdeler[Kombinert 1],"",0,1)</f>
        <v>2 BYGNING</v>
      </c>
      <c r="D539" s="54" t="str">
        <f>_xlfn.XLOOKUP(Kravtabell[[#This Row],[3 Siffer]],Bygningsdeler[Kombinert 3],Bygningsdeler[Kombinert 2],"",0,1)</f>
        <v>26 Yttertak</v>
      </c>
      <c r="E539" s="112" t="str">
        <f>_xlfn.XLOOKUP(Kravtabell[[#This Row],[3 sifret kode (for inntasting)
Slår opp bygningsdel]],Bygningsdeler[Siffer 3],Bygningsdeler[Kombinert 3],"FEIL",0,1)</f>
        <v>268 Utstyr og kompletteringer</v>
      </c>
      <c r="F539" s="114">
        <v>268</v>
      </c>
      <c r="G539" s="54" t="s">
        <v>653</v>
      </c>
      <c r="H539" s="54"/>
      <c r="I539" s="54"/>
      <c r="J539" s="44" t="s">
        <v>29</v>
      </c>
      <c r="K539" s="44"/>
      <c r="L539" s="44"/>
      <c r="M539" s="44"/>
      <c r="N539" s="44"/>
      <c r="O539" s="44"/>
      <c r="P539" s="44"/>
      <c r="Q539" s="44"/>
      <c r="R539" s="44"/>
      <c r="S539" s="44"/>
      <c r="T539" s="44"/>
      <c r="U539" s="44"/>
      <c r="V539" s="44"/>
      <c r="W539" s="44"/>
      <c r="X539" s="44"/>
      <c r="Y539" s="44"/>
      <c r="Z539" s="44"/>
      <c r="AA539" s="44" t="s">
        <v>29</v>
      </c>
      <c r="AB539" s="48"/>
      <c r="AC539" s="43"/>
    </row>
    <row r="540" spans="2:29" s="37" customFormat="1" ht="101.5" x14ac:dyDescent="0.35">
      <c r="B540" s="52">
        <v>558</v>
      </c>
      <c r="C540" s="54" t="str">
        <f>_xlfn.XLOOKUP(Kravtabell[[#This Row],[3 Siffer]],Bygningsdeler[Kombinert 3],Bygningsdeler[Kombinert 1],"",0,1)</f>
        <v>2 BYGNING</v>
      </c>
      <c r="D540" s="54" t="str">
        <f>_xlfn.XLOOKUP(Kravtabell[[#This Row],[3 Siffer]],Bygningsdeler[Kombinert 3],Bygningsdeler[Kombinert 2],"",0,1)</f>
        <v>27 Fast inventar</v>
      </c>
      <c r="E540" s="112" t="s">
        <v>654</v>
      </c>
      <c r="F540" s="114">
        <v>274</v>
      </c>
      <c r="G540" s="54" t="s">
        <v>655</v>
      </c>
      <c r="H540" s="54"/>
      <c r="I540" s="54"/>
      <c r="J540" s="44" t="s">
        <v>29</v>
      </c>
      <c r="K540" s="44"/>
      <c r="L540" s="44"/>
      <c r="M540" s="44"/>
      <c r="N540" s="44"/>
      <c r="O540" s="44"/>
      <c r="P540" s="44"/>
      <c r="Q540" s="44"/>
      <c r="R540" s="44"/>
      <c r="S540" s="44"/>
      <c r="T540" s="44"/>
      <c r="U540" s="44"/>
      <c r="V540" s="44"/>
      <c r="W540" s="44"/>
      <c r="X540" s="44"/>
      <c r="Y540" s="44"/>
      <c r="Z540" s="44"/>
      <c r="AA540" s="44" t="s">
        <v>29</v>
      </c>
      <c r="AB540" s="43"/>
      <c r="AC540" s="43"/>
    </row>
    <row r="541" spans="2:29" s="37" customFormat="1" ht="29" x14ac:dyDescent="0.35">
      <c r="B541" s="52">
        <v>559</v>
      </c>
      <c r="C541" s="54" t="str">
        <f>_xlfn.XLOOKUP(Kravtabell[[#This Row],[3 Siffer]],Bygningsdeler[Kombinert 3],Bygningsdeler[Kombinert 1],"",0,1)</f>
        <v>2 BYGNING</v>
      </c>
      <c r="D541" s="54" t="str">
        <f>_xlfn.XLOOKUP(Kravtabell[[#This Row],[3 Siffer]],Bygningsdeler[Kombinert 3],Bygningsdeler[Kombinert 2],"",0,1)</f>
        <v>27 Fast inventar</v>
      </c>
      <c r="E541" s="112" t="str">
        <f>_xlfn.XLOOKUP(Kravtabell[[#This Row],[3 sifret kode (for inntasting)
Slår opp bygningsdel]],Bygningsdeler[Siffer 3],Bygningsdeler[Kombinert 3],"FEIL",0,1)</f>
        <v>274 Kjøkkeninnredning</v>
      </c>
      <c r="F541" s="114">
        <v>274</v>
      </c>
      <c r="G541" s="54" t="s">
        <v>656</v>
      </c>
      <c r="H541" s="54"/>
      <c r="I541" s="54"/>
      <c r="J541" s="44" t="s">
        <v>29</v>
      </c>
      <c r="K541" s="44"/>
      <c r="L541" s="44"/>
      <c r="M541" s="44"/>
      <c r="N541" s="44"/>
      <c r="O541" s="44"/>
      <c r="P541" s="44"/>
      <c r="Q541" s="44"/>
      <c r="R541" s="44"/>
      <c r="S541" s="44"/>
      <c r="T541" s="44"/>
      <c r="U541" s="44"/>
      <c r="V541" s="44"/>
      <c r="W541" s="44"/>
      <c r="X541" s="44"/>
      <c r="Y541" s="44"/>
      <c r="Z541" s="44"/>
      <c r="AA541" s="44" t="s">
        <v>29</v>
      </c>
      <c r="AB541" s="43"/>
      <c r="AC541" s="43"/>
    </row>
    <row r="542" spans="2:29" s="37" customFormat="1" ht="29" x14ac:dyDescent="0.35">
      <c r="B542" s="52">
        <v>560</v>
      </c>
      <c r="C542" s="54" t="str">
        <f>_xlfn.XLOOKUP(Kravtabell[[#This Row],[3 Siffer]],Bygningsdeler[Kombinert 3],Bygningsdeler[Kombinert 1],"",0,1)</f>
        <v>2 BYGNING</v>
      </c>
      <c r="D542" s="54" t="str">
        <f>_xlfn.XLOOKUP(Kravtabell[[#This Row],[3 Siffer]],Bygningsdeler[Kombinert 3],Bygningsdeler[Kombinert 2],"",0,1)</f>
        <v>27 Fast inventar</v>
      </c>
      <c r="E542" s="112" t="str">
        <f>_xlfn.XLOOKUP(Kravtabell[[#This Row],[3 sifret kode (for inntasting)
Slår opp bygningsdel]],Bygningsdeler[Siffer 3],Bygningsdeler[Kombinert 3],"FEIL",0,1)</f>
        <v>274 Kjøkkeninnredning</v>
      </c>
      <c r="F542" s="114">
        <v>274</v>
      </c>
      <c r="G542" s="54" t="s">
        <v>657</v>
      </c>
      <c r="H542" s="54"/>
      <c r="I542" s="54"/>
      <c r="J542" s="44" t="s">
        <v>29</v>
      </c>
      <c r="K542" s="44"/>
      <c r="L542" s="44"/>
      <c r="M542" s="44"/>
      <c r="N542" s="44"/>
      <c r="O542" s="44"/>
      <c r="P542" s="44"/>
      <c r="Q542" s="44"/>
      <c r="R542" s="44"/>
      <c r="S542" s="44"/>
      <c r="T542" s="44"/>
      <c r="U542" s="44"/>
      <c r="V542" s="44"/>
      <c r="W542" s="44"/>
      <c r="X542" s="44"/>
      <c r="Y542" s="44"/>
      <c r="Z542" s="44"/>
      <c r="AA542" s="44" t="s">
        <v>29</v>
      </c>
      <c r="AB542" s="43"/>
      <c r="AC542" s="43"/>
    </row>
    <row r="543" spans="2:29" s="37" customFormat="1" ht="43.5" x14ac:dyDescent="0.35">
      <c r="B543" s="52">
        <v>561</v>
      </c>
      <c r="C543" s="54" t="str">
        <f>_xlfn.XLOOKUP(Kravtabell[[#This Row],[3 Siffer]],Bygningsdeler[Kombinert 3],Bygningsdeler[Kombinert 1],"",0,1)</f>
        <v>2 BYGNING</v>
      </c>
      <c r="D543" s="54" t="str">
        <f>_xlfn.XLOOKUP(Kravtabell[[#This Row],[3 Siffer]],Bygningsdeler[Kombinert 3],Bygningsdeler[Kombinert 2],"",0,1)</f>
        <v>27 Fast inventar</v>
      </c>
      <c r="E543" s="112" t="str">
        <f>_xlfn.XLOOKUP(Kravtabell[[#This Row],[3 sifret kode (for inntasting)
Slår opp bygningsdel]],Bygningsdeler[Siffer 3],Bygningsdeler[Kombinert 3],"FEIL",0,1)</f>
        <v>274 Kjøkkeninnredning</v>
      </c>
      <c r="F543" s="114">
        <v>274</v>
      </c>
      <c r="G543" s="54" t="s">
        <v>658</v>
      </c>
      <c r="H543" s="54"/>
      <c r="I543" s="54" t="s">
        <v>659</v>
      </c>
      <c r="J543" s="44" t="s">
        <v>29</v>
      </c>
      <c r="K543" s="44"/>
      <c r="L543" s="44"/>
      <c r="M543" s="44"/>
      <c r="N543" s="44"/>
      <c r="O543" s="44"/>
      <c r="P543" s="44"/>
      <c r="Q543" s="44"/>
      <c r="R543" s="44"/>
      <c r="S543" s="44"/>
      <c r="T543" s="44"/>
      <c r="U543" s="44"/>
      <c r="V543" s="44"/>
      <c r="W543" s="44"/>
      <c r="X543" s="44"/>
      <c r="Y543" s="44"/>
      <c r="Z543" s="44"/>
      <c r="AA543" s="44" t="s">
        <v>29</v>
      </c>
      <c r="AB543" s="43"/>
      <c r="AC543" s="43"/>
    </row>
    <row r="544" spans="2:29" s="37" customFormat="1" ht="29" x14ac:dyDescent="0.35">
      <c r="B544" s="52">
        <v>562</v>
      </c>
      <c r="C544" s="54" t="str">
        <f>_xlfn.XLOOKUP(Kravtabell[[#This Row],[3 Siffer]],Bygningsdeler[Kombinert 3],Bygningsdeler[Kombinert 1],"",0,1)</f>
        <v>2 BYGNING</v>
      </c>
      <c r="D544" s="54" t="str">
        <f>_xlfn.XLOOKUP(Kravtabell[[#This Row],[3 Siffer]],Bygningsdeler[Kombinert 3],Bygningsdeler[Kombinert 2],"",0,1)</f>
        <v>27 Fast inventar</v>
      </c>
      <c r="E544" s="112" t="str">
        <f>_xlfn.XLOOKUP(Kravtabell[[#This Row],[3 sifret kode (for inntasting)
Slår opp bygningsdel]],Bygningsdeler[Siffer 3],Bygningsdeler[Kombinert 3],"FEIL",0,1)</f>
        <v>274 Kjøkkeninnredning</v>
      </c>
      <c r="F544" s="114">
        <v>274</v>
      </c>
      <c r="G544" s="54" t="s">
        <v>660</v>
      </c>
      <c r="H544" s="54"/>
      <c r="I544" s="54"/>
      <c r="J544" s="44" t="s">
        <v>29</v>
      </c>
      <c r="K544" s="44"/>
      <c r="L544" s="44"/>
      <c r="M544" s="44"/>
      <c r="N544" s="44"/>
      <c r="O544" s="44"/>
      <c r="P544" s="44"/>
      <c r="Q544" s="44"/>
      <c r="R544" s="44"/>
      <c r="S544" s="44"/>
      <c r="T544" s="44"/>
      <c r="U544" s="44"/>
      <c r="V544" s="44"/>
      <c r="W544" s="44"/>
      <c r="X544" s="44"/>
      <c r="Y544" s="44"/>
      <c r="Z544" s="44"/>
      <c r="AA544" s="44" t="s">
        <v>29</v>
      </c>
      <c r="AB544" s="43"/>
      <c r="AC544" s="43"/>
    </row>
    <row r="545" spans="2:29" s="37" customFormat="1" ht="29" x14ac:dyDescent="0.35">
      <c r="B545" s="52">
        <v>563</v>
      </c>
      <c r="C545" s="54" t="str">
        <f>_xlfn.XLOOKUP(Kravtabell[[#This Row],[3 Siffer]],Bygningsdeler[Kombinert 3],Bygningsdeler[Kombinert 1],"",0,1)</f>
        <v>2 BYGNING</v>
      </c>
      <c r="D545" s="54" t="str">
        <f>_xlfn.XLOOKUP(Kravtabell[[#This Row],[3 Siffer]],Bygningsdeler[Kombinert 3],Bygningsdeler[Kombinert 2],"",0,1)</f>
        <v>27 Fast inventar</v>
      </c>
      <c r="E545" s="112" t="str">
        <f>_xlfn.XLOOKUP(Kravtabell[[#This Row],[3 sifret kode (for inntasting)
Slår opp bygningsdel]],Bygningsdeler[Siffer 3],Bygningsdeler[Kombinert 3],"FEIL",0,1)</f>
        <v>274 Kjøkkeninnredning</v>
      </c>
      <c r="F545" s="114">
        <v>274</v>
      </c>
      <c r="G545" s="54" t="s">
        <v>661</v>
      </c>
      <c r="H545" s="54"/>
      <c r="I545" s="54"/>
      <c r="J545" s="44" t="s">
        <v>29</v>
      </c>
      <c r="K545" s="44"/>
      <c r="L545" s="44"/>
      <c r="M545" s="44"/>
      <c r="N545" s="44"/>
      <c r="O545" s="44"/>
      <c r="P545" s="44"/>
      <c r="Q545" s="44"/>
      <c r="R545" s="44"/>
      <c r="S545" s="44"/>
      <c r="T545" s="44"/>
      <c r="U545" s="44"/>
      <c r="V545" s="44"/>
      <c r="W545" s="44"/>
      <c r="X545" s="44"/>
      <c r="Y545" s="44"/>
      <c r="Z545" s="44"/>
      <c r="AA545" s="44" t="s">
        <v>29</v>
      </c>
      <c r="AB545" s="43"/>
      <c r="AC545" s="43"/>
    </row>
    <row r="546" spans="2:29" s="37" customFormat="1" ht="29" x14ac:dyDescent="0.35">
      <c r="B546" s="52">
        <v>564</v>
      </c>
      <c r="C546" s="54" t="str">
        <f>_xlfn.XLOOKUP(Kravtabell[[#This Row],[3 Siffer]],Bygningsdeler[Kombinert 3],Bygningsdeler[Kombinert 1],"",0,1)</f>
        <v>2 BYGNING</v>
      </c>
      <c r="D546" s="54" t="str">
        <f>_xlfn.XLOOKUP(Kravtabell[[#This Row],[3 Siffer]],Bygningsdeler[Kombinert 3],Bygningsdeler[Kombinert 2],"",0,1)</f>
        <v>27 Fast inventar</v>
      </c>
      <c r="E546" s="112" t="str">
        <f>_xlfn.XLOOKUP(Kravtabell[[#This Row],[3 sifret kode (for inntasting)
Slår opp bygningsdel]],Bygningsdeler[Siffer 3],Bygningsdeler[Kombinert 3],"FEIL",0,1)</f>
        <v>274 Kjøkkeninnredning</v>
      </c>
      <c r="F546" s="114">
        <v>274</v>
      </c>
      <c r="G546" s="54" t="s">
        <v>662</v>
      </c>
      <c r="H546" s="54"/>
      <c r="I546" s="54"/>
      <c r="J546" s="44" t="s">
        <v>29</v>
      </c>
      <c r="K546" s="44"/>
      <c r="L546" s="44"/>
      <c r="M546" s="44"/>
      <c r="N546" s="44"/>
      <c r="O546" s="44"/>
      <c r="P546" s="44"/>
      <c r="Q546" s="44"/>
      <c r="R546" s="44"/>
      <c r="S546" s="44"/>
      <c r="T546" s="44"/>
      <c r="U546" s="44"/>
      <c r="V546" s="44"/>
      <c r="W546" s="44"/>
      <c r="X546" s="44"/>
      <c r="Y546" s="44"/>
      <c r="Z546" s="44"/>
      <c r="AA546" s="44" t="s">
        <v>29</v>
      </c>
      <c r="AB546" s="43"/>
      <c r="AC546" s="43"/>
    </row>
    <row r="547" spans="2:29" s="37" customFormat="1" ht="29" x14ac:dyDescent="0.35">
      <c r="B547" s="52">
        <v>565</v>
      </c>
      <c r="C547" s="54" t="str">
        <f>_xlfn.XLOOKUP(Kravtabell[[#This Row],[3 Siffer]],Bygningsdeler[Kombinert 3],Bygningsdeler[Kombinert 1],"",0,1)</f>
        <v>2 BYGNING</v>
      </c>
      <c r="D547" s="54" t="str">
        <f>_xlfn.XLOOKUP(Kravtabell[[#This Row],[3 Siffer]],Bygningsdeler[Kombinert 3],Bygningsdeler[Kombinert 2],"",0,1)</f>
        <v>27 Fast inventar</v>
      </c>
      <c r="E547" s="112" t="str">
        <f>_xlfn.XLOOKUP(Kravtabell[[#This Row],[3 sifret kode (for inntasting)
Slår opp bygningsdel]],Bygningsdeler[Siffer 3],Bygningsdeler[Kombinert 3],"FEIL",0,1)</f>
        <v>274 Kjøkkeninnredning</v>
      </c>
      <c r="F547" s="114">
        <v>274</v>
      </c>
      <c r="G547" s="54" t="s">
        <v>663</v>
      </c>
      <c r="H547" s="54"/>
      <c r="I547" s="54"/>
      <c r="J547" s="44" t="s">
        <v>29</v>
      </c>
      <c r="K547" s="44"/>
      <c r="L547" s="44"/>
      <c r="M547" s="44"/>
      <c r="N547" s="44"/>
      <c r="O547" s="44"/>
      <c r="P547" s="44"/>
      <c r="Q547" s="44"/>
      <c r="R547" s="44"/>
      <c r="S547" s="44"/>
      <c r="T547" s="44"/>
      <c r="U547" s="44"/>
      <c r="V547" s="44"/>
      <c r="W547" s="44"/>
      <c r="X547" s="44"/>
      <c r="Y547" s="44"/>
      <c r="Z547" s="44"/>
      <c r="AA547" s="44" t="s">
        <v>29</v>
      </c>
      <c r="AB547" s="43"/>
      <c r="AC547" s="43"/>
    </row>
    <row r="548" spans="2:29" s="37" customFormat="1" ht="29" x14ac:dyDescent="0.35">
      <c r="B548" s="52">
        <v>566</v>
      </c>
      <c r="C548" s="54" t="str">
        <f>_xlfn.XLOOKUP(Kravtabell[[#This Row],[3 Siffer]],Bygningsdeler[Kombinert 3],Bygningsdeler[Kombinert 1],"",0,1)</f>
        <v>2 BYGNING</v>
      </c>
      <c r="D548" s="54" t="str">
        <f>_xlfn.XLOOKUP(Kravtabell[[#This Row],[3 Siffer]],Bygningsdeler[Kombinert 3],Bygningsdeler[Kombinert 2],"",0,1)</f>
        <v>27 Fast inventar</v>
      </c>
      <c r="E548" s="112" t="str">
        <f>_xlfn.XLOOKUP(Kravtabell[[#This Row],[3 sifret kode (for inntasting)
Slår opp bygningsdel]],Bygningsdeler[Siffer 3],Bygningsdeler[Kombinert 3],"FEIL",0,1)</f>
        <v>274 Kjøkkeninnredning</v>
      </c>
      <c r="F548" s="114">
        <v>274</v>
      </c>
      <c r="G548" s="54" t="s">
        <v>664</v>
      </c>
      <c r="H548" s="54"/>
      <c r="I548" s="54"/>
      <c r="J548" s="44" t="s">
        <v>29</v>
      </c>
      <c r="K548" s="44"/>
      <c r="L548" s="44"/>
      <c r="M548" s="44"/>
      <c r="N548" s="44"/>
      <c r="O548" s="44"/>
      <c r="P548" s="44"/>
      <c r="Q548" s="44"/>
      <c r="R548" s="44"/>
      <c r="S548" s="44"/>
      <c r="T548" s="44"/>
      <c r="U548" s="44"/>
      <c r="V548" s="44"/>
      <c r="W548" s="44"/>
      <c r="X548" s="44"/>
      <c r="Y548" s="44"/>
      <c r="Z548" s="44"/>
      <c r="AA548" s="44" t="s">
        <v>29</v>
      </c>
      <c r="AB548" s="43"/>
      <c r="AC548" s="43"/>
    </row>
    <row r="549" spans="2:29" s="37" customFormat="1" ht="29" x14ac:dyDescent="0.35">
      <c r="B549" s="52">
        <v>567</v>
      </c>
      <c r="C549" s="54" t="str">
        <f>_xlfn.XLOOKUP(Kravtabell[[#This Row],[3 Siffer]],Bygningsdeler[Kombinert 3],Bygningsdeler[Kombinert 1],"",0,1)</f>
        <v>2 BYGNING</v>
      </c>
      <c r="D549" s="54" t="str">
        <f>_xlfn.XLOOKUP(Kravtabell[[#This Row],[3 Siffer]],Bygningsdeler[Kombinert 3],Bygningsdeler[Kombinert 2],"",0,1)</f>
        <v>27 Fast inventar</v>
      </c>
      <c r="E549" s="112" t="str">
        <f>_xlfn.XLOOKUP(Kravtabell[[#This Row],[3 sifret kode (for inntasting)
Slår opp bygningsdel]],Bygningsdeler[Siffer 3],Bygningsdeler[Kombinert 3],"FEIL",0,1)</f>
        <v>275 Innredning og garnityr for våtrom</v>
      </c>
      <c r="F549" s="114">
        <v>275</v>
      </c>
      <c r="G549" s="54" t="s">
        <v>665</v>
      </c>
      <c r="H549" s="54"/>
      <c r="I549" s="54"/>
      <c r="J549" s="44" t="s">
        <v>29</v>
      </c>
      <c r="K549" s="44"/>
      <c r="L549" s="44"/>
      <c r="M549" s="44"/>
      <c r="N549" s="44"/>
      <c r="O549" s="44"/>
      <c r="P549" s="44"/>
      <c r="Q549" s="44"/>
      <c r="R549" s="44"/>
      <c r="S549" s="44"/>
      <c r="T549" s="44"/>
      <c r="U549" s="44"/>
      <c r="V549" s="44"/>
      <c r="W549" s="44"/>
      <c r="X549" s="44"/>
      <c r="Y549" s="44"/>
      <c r="Z549" s="44"/>
      <c r="AA549" s="44" t="s">
        <v>29</v>
      </c>
      <c r="AB549" s="43"/>
      <c r="AC549" s="43"/>
    </row>
    <row r="550" spans="2:29" s="37" customFormat="1" ht="29" x14ac:dyDescent="0.35">
      <c r="B550" s="52">
        <v>568</v>
      </c>
      <c r="C550" s="54" t="str">
        <f>_xlfn.XLOOKUP(Kravtabell[[#This Row],[3 Siffer]],Bygningsdeler[Kombinert 3],Bygningsdeler[Kombinert 1],"",0,1)</f>
        <v>2 BYGNING</v>
      </c>
      <c r="D550" s="54" t="str">
        <f>_xlfn.XLOOKUP(Kravtabell[[#This Row],[3 Siffer]],Bygningsdeler[Kombinert 3],Bygningsdeler[Kombinert 2],"",0,1)</f>
        <v>27 Fast inventar</v>
      </c>
      <c r="E550" s="112" t="str">
        <f>_xlfn.XLOOKUP(Kravtabell[[#This Row],[3 sifret kode (for inntasting)
Slår opp bygningsdel]],Bygningsdeler[Siffer 3],Bygningsdeler[Kombinert 3],"FEIL",0,1)</f>
        <v>275 Innredning og garnityr for våtrom</v>
      </c>
      <c r="F550" s="114">
        <v>275</v>
      </c>
      <c r="G550" s="54" t="s">
        <v>666</v>
      </c>
      <c r="H550" s="54" t="s">
        <v>667</v>
      </c>
      <c r="I550" s="54"/>
      <c r="J550" s="44" t="s">
        <v>29</v>
      </c>
      <c r="K550" s="44"/>
      <c r="L550" s="44"/>
      <c r="M550" s="44"/>
      <c r="N550" s="44"/>
      <c r="O550" s="44"/>
      <c r="P550" s="44"/>
      <c r="Q550" s="44"/>
      <c r="R550" s="44"/>
      <c r="S550" s="44"/>
      <c r="T550" s="44"/>
      <c r="U550" s="44"/>
      <c r="V550" s="44"/>
      <c r="W550" s="44"/>
      <c r="X550" s="44"/>
      <c r="Y550" s="44"/>
      <c r="Z550" s="44"/>
      <c r="AA550" s="44" t="s">
        <v>29</v>
      </c>
      <c r="AB550" s="43"/>
      <c r="AC550" s="43"/>
    </row>
    <row r="551" spans="2:29" s="37" customFormat="1" ht="29" x14ac:dyDescent="0.35">
      <c r="B551" s="52">
        <v>569</v>
      </c>
      <c r="C551" s="54" t="str">
        <f>_xlfn.XLOOKUP(Kravtabell[[#This Row],[3 Siffer]],Bygningsdeler[Kombinert 3],Bygningsdeler[Kombinert 1],"",0,1)</f>
        <v>2 BYGNING</v>
      </c>
      <c r="D551" s="54" t="str">
        <f>_xlfn.XLOOKUP(Kravtabell[[#This Row],[3 Siffer]],Bygningsdeler[Kombinert 3],Bygningsdeler[Kombinert 2],"",0,1)</f>
        <v>27 Fast inventar</v>
      </c>
      <c r="E551" s="112" t="str">
        <f>_xlfn.XLOOKUP(Kravtabell[[#This Row],[3 sifret kode (for inntasting)
Slår opp bygningsdel]],Bygningsdeler[Siffer 3],Bygningsdeler[Kombinert 3],"FEIL",0,1)</f>
        <v>275 Innredning og garnityr for våtrom</v>
      </c>
      <c r="F551" s="114">
        <v>275</v>
      </c>
      <c r="G551" s="54" t="s">
        <v>668</v>
      </c>
      <c r="H551" s="54" t="s">
        <v>667</v>
      </c>
      <c r="I551" s="54"/>
      <c r="J551" s="44" t="s">
        <v>29</v>
      </c>
      <c r="K551" s="44"/>
      <c r="L551" s="44"/>
      <c r="M551" s="44"/>
      <c r="N551" s="44"/>
      <c r="O551" s="44"/>
      <c r="P551" s="44"/>
      <c r="Q551" s="44"/>
      <c r="R551" s="44"/>
      <c r="S551" s="44"/>
      <c r="T551" s="44"/>
      <c r="U551" s="44"/>
      <c r="V551" s="44"/>
      <c r="W551" s="44"/>
      <c r="X551" s="44"/>
      <c r="Y551" s="44"/>
      <c r="Z551" s="44"/>
      <c r="AA551" s="44" t="s">
        <v>29</v>
      </c>
      <c r="AB551" s="43"/>
      <c r="AC551" s="43"/>
    </row>
    <row r="552" spans="2:29" s="37" customFormat="1" ht="29" x14ac:dyDescent="0.35">
      <c r="B552" s="52">
        <v>570</v>
      </c>
      <c r="C552" s="54" t="str">
        <f>_xlfn.XLOOKUP(Kravtabell[[#This Row],[3 Siffer]],Bygningsdeler[Kombinert 3],Bygningsdeler[Kombinert 1],"",0,1)</f>
        <v>2 BYGNING</v>
      </c>
      <c r="D552" s="54" t="str">
        <f>_xlfn.XLOOKUP(Kravtabell[[#This Row],[3 Siffer]],Bygningsdeler[Kombinert 3],Bygningsdeler[Kombinert 2],"",0,1)</f>
        <v>27 Fast inventar</v>
      </c>
      <c r="E552" s="112" t="str">
        <f>_xlfn.XLOOKUP(Kravtabell[[#This Row],[3 sifret kode (for inntasting)
Slår opp bygningsdel]],Bygningsdeler[Siffer 3],Bygningsdeler[Kombinert 3],"FEIL",0,1)</f>
        <v>275 Innredning og garnityr for våtrom</v>
      </c>
      <c r="F552" s="114">
        <v>275</v>
      </c>
      <c r="G552" s="54" t="s">
        <v>669</v>
      </c>
      <c r="H552" s="54"/>
      <c r="I552" s="54"/>
      <c r="J552" s="44" t="s">
        <v>29</v>
      </c>
      <c r="K552" s="44"/>
      <c r="L552" s="44"/>
      <c r="M552" s="44"/>
      <c r="N552" s="44"/>
      <c r="O552" s="44"/>
      <c r="P552" s="44"/>
      <c r="Q552" s="44"/>
      <c r="R552" s="44"/>
      <c r="S552" s="44"/>
      <c r="T552" s="44"/>
      <c r="U552" s="44"/>
      <c r="V552" s="44"/>
      <c r="W552" s="44"/>
      <c r="X552" s="44"/>
      <c r="Y552" s="44"/>
      <c r="Z552" s="44"/>
      <c r="AA552" s="44" t="s">
        <v>29</v>
      </c>
      <c r="AB552" s="43"/>
      <c r="AC552" s="43"/>
    </row>
    <row r="553" spans="2:29" s="37" customFormat="1" ht="29" x14ac:dyDescent="0.35">
      <c r="B553" s="52">
        <v>571</v>
      </c>
      <c r="C553" s="54" t="str">
        <f>_xlfn.XLOOKUP(Kravtabell[[#This Row],[3 Siffer]],Bygningsdeler[Kombinert 3],Bygningsdeler[Kombinert 1],"",0,1)</f>
        <v>2 BYGNING</v>
      </c>
      <c r="D553" s="54" t="str">
        <f>_xlfn.XLOOKUP(Kravtabell[[#This Row],[3 Siffer]],Bygningsdeler[Kombinert 3],Bygningsdeler[Kombinert 2],"",0,1)</f>
        <v>27 Fast inventar</v>
      </c>
      <c r="E553" s="112" t="str">
        <f>_xlfn.XLOOKUP(Kravtabell[[#This Row],[3 sifret kode (for inntasting)
Slår opp bygningsdel]],Bygningsdeler[Siffer 3],Bygningsdeler[Kombinert 3],"FEIL",0,1)</f>
        <v>275 Innredning og garnityr for våtrom</v>
      </c>
      <c r="F553" s="114">
        <v>275</v>
      </c>
      <c r="G553" s="54" t="s">
        <v>670</v>
      </c>
      <c r="H553" s="54"/>
      <c r="I553" s="54"/>
      <c r="J553" s="44" t="s">
        <v>29</v>
      </c>
      <c r="K553" s="44"/>
      <c r="L553" s="44"/>
      <c r="M553" s="44"/>
      <c r="N553" s="44"/>
      <c r="O553" s="44"/>
      <c r="P553" s="44"/>
      <c r="Q553" s="44"/>
      <c r="R553" s="44"/>
      <c r="S553" s="44"/>
      <c r="T553" s="44"/>
      <c r="U553" s="44"/>
      <c r="V553" s="44"/>
      <c r="W553" s="44"/>
      <c r="X553" s="44"/>
      <c r="Y553" s="44"/>
      <c r="Z553" s="44"/>
      <c r="AA553" s="44" t="s">
        <v>29</v>
      </c>
      <c r="AB553" s="43"/>
      <c r="AC553" s="43"/>
    </row>
    <row r="554" spans="2:29" s="37" customFormat="1" ht="72.5" x14ac:dyDescent="0.35">
      <c r="B554" s="52">
        <v>572</v>
      </c>
      <c r="C554" s="54" t="str">
        <f>_xlfn.XLOOKUP(Kravtabell[[#This Row],[3 Siffer]],Bygningsdeler[Kombinert 3],Bygningsdeler[Kombinert 1],"",0,1)</f>
        <v>2 BYGNING</v>
      </c>
      <c r="D554" s="54" t="str">
        <f>_xlfn.XLOOKUP(Kravtabell[[#This Row],[3 Siffer]],Bygningsdeler[Kombinert 3],Bygningsdeler[Kombinert 2],"",0,1)</f>
        <v>27 Fast inventar</v>
      </c>
      <c r="E554" s="112" t="s">
        <v>671</v>
      </c>
      <c r="F554" s="114">
        <v>278</v>
      </c>
      <c r="G554" s="54" t="s">
        <v>672</v>
      </c>
      <c r="H554" s="54"/>
      <c r="I554" s="54" t="s">
        <v>673</v>
      </c>
      <c r="J554" s="44" t="s">
        <v>29</v>
      </c>
      <c r="K554" s="44"/>
      <c r="L554" s="44"/>
      <c r="M554" s="44"/>
      <c r="N554" s="44"/>
      <c r="O554" s="44"/>
      <c r="P554" s="44"/>
      <c r="Q554" s="44"/>
      <c r="R554" s="44"/>
      <c r="S554" s="44" t="s">
        <v>29</v>
      </c>
      <c r="T554" s="44"/>
      <c r="U554" s="44"/>
      <c r="V554" s="44"/>
      <c r="W554" s="44"/>
      <c r="X554" s="44"/>
      <c r="Y554" s="44"/>
      <c r="Z554" s="44"/>
      <c r="AA554" s="44" t="s">
        <v>29</v>
      </c>
      <c r="AB554" s="43"/>
      <c r="AC554" s="43"/>
    </row>
    <row r="555" spans="2:29" s="37" customFormat="1" ht="43.5" x14ac:dyDescent="0.35">
      <c r="B555" s="52">
        <v>573</v>
      </c>
      <c r="C555" s="54" t="str">
        <f>_xlfn.XLOOKUP(Kravtabell[[#This Row],[3 Siffer]],Bygningsdeler[Kombinert 3],Bygningsdeler[Kombinert 1],"",0,1)</f>
        <v>2 BYGNING</v>
      </c>
      <c r="D555" s="54" t="str">
        <f>_xlfn.XLOOKUP(Kravtabell[[#This Row],[3 Siffer]],Bygningsdeler[Kombinert 3],Bygningsdeler[Kombinert 2],"",0,1)</f>
        <v>28 Trapper, balkonge, m.m.</v>
      </c>
      <c r="E555" s="112" t="str">
        <f>_xlfn.XLOOKUP(Kravtabell[[#This Row],[3 sifret kode (for inntasting)
Slår opp bygningsdel]],Bygningsdeler[Siffer 3],Bygningsdeler[Kombinert 3],"FEIL",0,1)</f>
        <v>280 Trapper, balkonge, m.m., generelt</v>
      </c>
      <c r="F555" s="114">
        <v>280</v>
      </c>
      <c r="G555" s="54" t="s">
        <v>674</v>
      </c>
      <c r="H555" s="54"/>
      <c r="I555" s="54"/>
      <c r="J555" s="44" t="s">
        <v>29</v>
      </c>
      <c r="K555" s="44"/>
      <c r="L555" s="44"/>
      <c r="M555" s="44"/>
      <c r="N555" s="44"/>
      <c r="O555" s="44"/>
      <c r="P555" s="44"/>
      <c r="Q555" s="44"/>
      <c r="R555" s="44"/>
      <c r="S555" s="44"/>
      <c r="T555" s="44"/>
      <c r="U555" s="44"/>
      <c r="V555" s="44"/>
      <c r="W555" s="44"/>
      <c r="X555" s="44"/>
      <c r="Y555" s="44"/>
      <c r="Z555" s="44"/>
      <c r="AA555" s="44" t="s">
        <v>29</v>
      </c>
      <c r="AB555" s="43"/>
      <c r="AC555" s="43"/>
    </row>
    <row r="556" spans="2:29" s="37" customFormat="1" ht="43.5" x14ac:dyDescent="0.35">
      <c r="B556" s="52">
        <v>574</v>
      </c>
      <c r="C556" s="54" t="str">
        <f>_xlfn.XLOOKUP(Kravtabell[[#This Row],[3 Siffer]],Bygningsdeler[Kombinert 3],Bygningsdeler[Kombinert 1],"",0,1)</f>
        <v>2 BYGNING</v>
      </c>
      <c r="D556" s="54" t="str">
        <f>_xlfn.XLOOKUP(Kravtabell[[#This Row],[3 Siffer]],Bygningsdeler[Kombinert 3],Bygningsdeler[Kombinert 2],"",0,1)</f>
        <v>28 Trapper, balkonge, m.m.</v>
      </c>
      <c r="E556" s="112" t="str">
        <f>_xlfn.XLOOKUP(Kravtabell[[#This Row],[3 sifret kode (for inntasting)
Slår opp bygningsdel]],Bygningsdeler[Siffer 3],Bygningsdeler[Kombinert 3],"FEIL",0,1)</f>
        <v>281 Innvendige trapper</v>
      </c>
      <c r="F556" s="114">
        <v>281</v>
      </c>
      <c r="G556" s="54" t="s">
        <v>675</v>
      </c>
      <c r="H556" s="54" t="s">
        <v>676</v>
      </c>
      <c r="I556" s="54"/>
      <c r="J556" s="44" t="s">
        <v>29</v>
      </c>
      <c r="K556" s="44"/>
      <c r="L556" s="44"/>
      <c r="M556" s="44"/>
      <c r="N556" s="44"/>
      <c r="O556" s="44"/>
      <c r="P556" s="44"/>
      <c r="Q556" s="44"/>
      <c r="R556" s="44"/>
      <c r="S556" s="44"/>
      <c r="T556" s="44"/>
      <c r="U556" s="44"/>
      <c r="V556" s="44"/>
      <c r="W556" s="44"/>
      <c r="X556" s="44"/>
      <c r="Y556" s="44"/>
      <c r="Z556" s="44"/>
      <c r="AA556" s="44" t="s">
        <v>29</v>
      </c>
      <c r="AB556" s="43"/>
      <c r="AC556" s="43"/>
    </row>
    <row r="557" spans="2:29" s="37" customFormat="1" ht="43.5" x14ac:dyDescent="0.35">
      <c r="B557" s="52">
        <v>575</v>
      </c>
      <c r="C557" s="54" t="str">
        <f>_xlfn.XLOOKUP(Kravtabell[[#This Row],[3 Siffer]],Bygningsdeler[Kombinert 3],Bygningsdeler[Kombinert 1],"",0,1)</f>
        <v>2 BYGNING</v>
      </c>
      <c r="D557" s="54" t="str">
        <f>_xlfn.XLOOKUP(Kravtabell[[#This Row],[3 Siffer]],Bygningsdeler[Kombinert 3],Bygningsdeler[Kombinert 2],"",0,1)</f>
        <v>28 Trapper, balkonge, m.m.</v>
      </c>
      <c r="E557" s="112" t="str">
        <f>_xlfn.XLOOKUP(Kravtabell[[#This Row],[3 sifret kode (for inntasting)
Slår opp bygningsdel]],Bygningsdeler[Siffer 3],Bygningsdeler[Kombinert 3],"FEIL",0,1)</f>
        <v>281 Innvendige trapper</v>
      </c>
      <c r="F557" s="114">
        <v>281</v>
      </c>
      <c r="G557" s="54" t="s">
        <v>677</v>
      </c>
      <c r="H557" s="54"/>
      <c r="I557" s="54"/>
      <c r="J557" s="44" t="s">
        <v>29</v>
      </c>
      <c r="K557" s="44"/>
      <c r="L557" s="44"/>
      <c r="M557" s="44"/>
      <c r="N557" s="44"/>
      <c r="O557" s="44"/>
      <c r="P557" s="44"/>
      <c r="Q557" s="44"/>
      <c r="R557" s="44"/>
      <c r="S557" s="44"/>
      <c r="T557" s="44"/>
      <c r="U557" s="44"/>
      <c r="V557" s="44"/>
      <c r="W557" s="44"/>
      <c r="X557" s="44"/>
      <c r="Y557" s="44"/>
      <c r="Z557" s="44"/>
      <c r="AA557" s="44" t="s">
        <v>29</v>
      </c>
      <c r="AB557" s="43"/>
      <c r="AC557" s="43"/>
    </row>
    <row r="558" spans="2:29" s="37" customFormat="1" ht="43.5" x14ac:dyDescent="0.35">
      <c r="B558" s="52">
        <v>576</v>
      </c>
      <c r="C558" s="54" t="str">
        <f>_xlfn.XLOOKUP(Kravtabell[[#This Row],[3 Siffer]],Bygningsdeler[Kombinert 3],Bygningsdeler[Kombinert 1],"",0,1)</f>
        <v>2 BYGNING</v>
      </c>
      <c r="D558" s="54" t="str">
        <f>_xlfn.XLOOKUP(Kravtabell[[#This Row],[3 Siffer]],Bygningsdeler[Kombinert 3],Bygningsdeler[Kombinert 2],"",0,1)</f>
        <v>28 Trapper, balkonge, m.m.</v>
      </c>
      <c r="E558" s="112" t="str">
        <f>_xlfn.XLOOKUP(Kravtabell[[#This Row],[3 sifret kode (for inntasting)
Slår opp bygningsdel]],Bygningsdeler[Siffer 3],Bygningsdeler[Kombinert 3],"FEIL",0,1)</f>
        <v>282 Utvendige trapper</v>
      </c>
      <c r="F558" s="114">
        <v>282</v>
      </c>
      <c r="G558" s="54" t="s">
        <v>678</v>
      </c>
      <c r="H558" s="54"/>
      <c r="I558" s="54"/>
      <c r="J558" s="44" t="s">
        <v>29</v>
      </c>
      <c r="K558" s="44"/>
      <c r="L558" s="44"/>
      <c r="M558" s="44"/>
      <c r="N558" s="44"/>
      <c r="O558" s="44"/>
      <c r="P558" s="44"/>
      <c r="Q558" s="44"/>
      <c r="R558" s="44"/>
      <c r="S558" s="44"/>
      <c r="T558" s="44"/>
      <c r="U558" s="44"/>
      <c r="V558" s="44"/>
      <c r="W558" s="44"/>
      <c r="X558" s="44"/>
      <c r="Y558" s="44"/>
      <c r="Z558" s="44"/>
      <c r="AA558" s="44" t="s">
        <v>29</v>
      </c>
      <c r="AB558" s="43"/>
      <c r="AC558" s="43"/>
    </row>
    <row r="559" spans="2:29" s="37" customFormat="1" ht="43.5" x14ac:dyDescent="0.35">
      <c r="B559" s="52">
        <v>577</v>
      </c>
      <c r="C559" s="54" t="str">
        <f>_xlfn.XLOOKUP(Kravtabell[[#This Row],[3 Siffer]],Bygningsdeler[Kombinert 3],Bygningsdeler[Kombinert 1],"",0,1)</f>
        <v>2 BYGNING</v>
      </c>
      <c r="D559" s="54" t="str">
        <f>_xlfn.XLOOKUP(Kravtabell[[#This Row],[3 Siffer]],Bygningsdeler[Kombinert 3],Bygningsdeler[Kombinert 2],"",0,1)</f>
        <v>28 Trapper, balkonge, m.m.</v>
      </c>
      <c r="E559" s="112" t="str">
        <f>_xlfn.XLOOKUP(Kravtabell[[#This Row],[3 sifret kode (for inntasting)
Slår opp bygningsdel]],Bygningsdeler[Siffer 3],Bygningsdeler[Kombinert 3],"FEIL",0,1)</f>
        <v>282 Utvendige trapper</v>
      </c>
      <c r="F559" s="114">
        <v>282</v>
      </c>
      <c r="G559" s="54" t="s">
        <v>679</v>
      </c>
      <c r="H559" s="54"/>
      <c r="I559" s="54"/>
      <c r="J559" s="44" t="s">
        <v>29</v>
      </c>
      <c r="K559" s="44" t="s">
        <v>29</v>
      </c>
      <c r="L559" s="44" t="s">
        <v>29</v>
      </c>
      <c r="M559" s="44" t="s">
        <v>29</v>
      </c>
      <c r="N559" s="44"/>
      <c r="O559" s="44" t="s">
        <v>29</v>
      </c>
      <c r="P559" s="44" t="s">
        <v>29</v>
      </c>
      <c r="Q559" s="44"/>
      <c r="R559" s="44"/>
      <c r="S559" s="44" t="s">
        <v>29</v>
      </c>
      <c r="T559" s="44"/>
      <c r="U559" s="44"/>
      <c r="V559" s="44"/>
      <c r="W559" s="44"/>
      <c r="X559" s="44"/>
      <c r="Y559" s="44"/>
      <c r="Z559" s="44"/>
      <c r="AA559" s="44" t="s">
        <v>29</v>
      </c>
      <c r="AB559" s="43"/>
      <c r="AC559" s="43"/>
    </row>
    <row r="560" spans="2:29" s="37" customFormat="1" ht="43.5" x14ac:dyDescent="0.35">
      <c r="B560" s="52">
        <v>578</v>
      </c>
      <c r="C560" s="54" t="str">
        <f>_xlfn.XLOOKUP(Kravtabell[[#This Row],[3 Siffer]],Bygningsdeler[Kombinert 3],Bygningsdeler[Kombinert 1],"",0,1)</f>
        <v>2 BYGNING</v>
      </c>
      <c r="D560" s="54" t="str">
        <f>_xlfn.XLOOKUP(Kravtabell[[#This Row],[3 Siffer]],Bygningsdeler[Kombinert 3],Bygningsdeler[Kombinert 2],"",0,1)</f>
        <v>28 Trapper, balkonge, m.m.</v>
      </c>
      <c r="E560" s="112" t="str">
        <f>_xlfn.XLOOKUP(Kravtabell[[#This Row],[3 sifret kode (for inntasting)
Slår opp bygningsdel]],Bygningsdeler[Siffer 3],Bygningsdeler[Kombinert 3],"FEIL",0,1)</f>
        <v>284 Balkonger og verandaer</v>
      </c>
      <c r="F560" s="114">
        <v>284</v>
      </c>
      <c r="G560" s="54" t="s">
        <v>680</v>
      </c>
      <c r="H560" s="54"/>
      <c r="I560" s="54"/>
      <c r="J560" s="44" t="s">
        <v>29</v>
      </c>
      <c r="K560" s="44"/>
      <c r="L560" s="44"/>
      <c r="M560" s="44"/>
      <c r="N560" s="44"/>
      <c r="O560" s="44"/>
      <c r="P560" s="44"/>
      <c r="Q560" s="44"/>
      <c r="R560" s="44"/>
      <c r="S560" s="44"/>
      <c r="T560" s="44"/>
      <c r="U560" s="44"/>
      <c r="V560" s="44"/>
      <c r="W560" s="44"/>
      <c r="X560" s="44"/>
      <c r="Y560" s="44"/>
      <c r="Z560" s="44"/>
      <c r="AA560" s="44" t="s">
        <v>29</v>
      </c>
      <c r="AB560" s="43"/>
      <c r="AC560" s="43"/>
    </row>
    <row r="561" spans="2:29" s="37" customFormat="1" ht="43.5" x14ac:dyDescent="0.35">
      <c r="B561" s="52">
        <v>579</v>
      </c>
      <c r="C561" s="54" t="str">
        <f>_xlfn.XLOOKUP(Kravtabell[[#This Row],[3 Siffer]],Bygningsdeler[Kombinert 3],Bygningsdeler[Kombinert 1],"",0,1)</f>
        <v>2 BYGNING</v>
      </c>
      <c r="D561" s="54" t="str">
        <f>_xlfn.XLOOKUP(Kravtabell[[#This Row],[3 Siffer]],Bygningsdeler[Kombinert 3],Bygningsdeler[Kombinert 2],"",0,1)</f>
        <v>28 Trapper, balkonge, m.m.</v>
      </c>
      <c r="E561" s="112" t="str">
        <f>_xlfn.XLOOKUP(Kravtabell[[#This Row],[3 sifret kode (for inntasting)
Slår opp bygningsdel]],Bygningsdeler[Siffer 3],Bygningsdeler[Kombinert 3],"FEIL",0,1)</f>
        <v>287 Andre rekkverk, håndlister og fendere</v>
      </c>
      <c r="F561" s="114">
        <v>287</v>
      </c>
      <c r="G561" s="54" t="s">
        <v>681</v>
      </c>
      <c r="H561" s="54"/>
      <c r="I561" s="54"/>
      <c r="J561" s="44" t="s">
        <v>29</v>
      </c>
      <c r="K561" s="44"/>
      <c r="L561" s="44"/>
      <c r="M561" s="44"/>
      <c r="N561" s="44"/>
      <c r="O561" s="44"/>
      <c r="P561" s="44"/>
      <c r="Q561" s="44"/>
      <c r="R561" s="44"/>
      <c r="S561" s="44"/>
      <c r="T561" s="44"/>
      <c r="U561" s="44"/>
      <c r="V561" s="44"/>
      <c r="W561" s="44"/>
      <c r="X561" s="44"/>
      <c r="Y561" s="44"/>
      <c r="Z561" s="44"/>
      <c r="AA561" s="44" t="s">
        <v>29</v>
      </c>
      <c r="AB561" s="43"/>
      <c r="AC561" s="43"/>
    </row>
    <row r="562" spans="2:29" s="37" customFormat="1" ht="43.5" x14ac:dyDescent="0.35">
      <c r="B562" s="52">
        <v>580</v>
      </c>
      <c r="C562" s="54" t="str">
        <f>_xlfn.XLOOKUP(Kravtabell[[#This Row],[3 Siffer]],Bygningsdeler[Kombinert 3],Bygningsdeler[Kombinert 1],"",0,1)</f>
        <v>2 BYGNING</v>
      </c>
      <c r="D562" s="54" t="str">
        <f>_xlfn.XLOOKUP(Kravtabell[[#This Row],[3 Siffer]],Bygningsdeler[Kombinert 3],Bygningsdeler[Kombinert 2],"",0,1)</f>
        <v>28 Trapper, balkonge, m.m.</v>
      </c>
      <c r="E562" s="112" t="str">
        <f>_xlfn.XLOOKUP(Kravtabell[[#This Row],[3 sifret kode (for inntasting)
Slår opp bygningsdel]],Bygningsdeler[Siffer 3],Bygningsdeler[Kombinert 3],"FEIL",0,1)</f>
        <v>287 Andre rekkverk, håndlister og fendere</v>
      </c>
      <c r="F562" s="114">
        <v>287</v>
      </c>
      <c r="G562" s="54" t="s">
        <v>682</v>
      </c>
      <c r="H562" s="54"/>
      <c r="I562" s="54"/>
      <c r="J562" s="44" t="s">
        <v>29</v>
      </c>
      <c r="K562" s="44"/>
      <c r="L562" s="44"/>
      <c r="M562" s="44"/>
      <c r="N562" s="44"/>
      <c r="O562" s="44"/>
      <c r="P562" s="44"/>
      <c r="Q562" s="44"/>
      <c r="R562" s="44"/>
      <c r="S562" s="44"/>
      <c r="T562" s="44"/>
      <c r="U562" s="44"/>
      <c r="V562" s="44"/>
      <c r="W562" s="44"/>
      <c r="X562" s="44"/>
      <c r="Y562" s="44"/>
      <c r="Z562" s="44"/>
      <c r="AA562" s="44" t="s">
        <v>29</v>
      </c>
      <c r="AB562" s="43"/>
      <c r="AC562" s="43"/>
    </row>
    <row r="563" spans="2:29" s="37" customFormat="1" ht="43.5" x14ac:dyDescent="0.35">
      <c r="B563" s="52">
        <v>581</v>
      </c>
      <c r="C563" s="54" t="str">
        <f>_xlfn.XLOOKUP(Kravtabell[[#This Row],[3 Siffer]],Bygningsdeler[Kombinert 3],Bygningsdeler[Kombinert 1],"",0,1)</f>
        <v>2 BYGNING</v>
      </c>
      <c r="D563" s="54" t="str">
        <f>_xlfn.XLOOKUP(Kravtabell[[#This Row],[3 Siffer]],Bygningsdeler[Kombinert 3],Bygningsdeler[Kombinert 2],"",0,1)</f>
        <v>28 Trapper, balkonge, m.m.</v>
      </c>
      <c r="E563" s="112" t="str">
        <f>_xlfn.XLOOKUP(Kravtabell[[#This Row],[3 sifret kode (for inntasting)
Slår opp bygningsdel]],Bygningsdeler[Siffer 3],Bygningsdeler[Kombinert 3],"FEIL",0,1)</f>
        <v>287 Andre rekkverk, håndlister og fendere</v>
      </c>
      <c r="F563" s="114">
        <v>287</v>
      </c>
      <c r="G563" s="54" t="s">
        <v>683</v>
      </c>
      <c r="H563" s="54"/>
      <c r="I563" s="54"/>
      <c r="J563" s="44" t="s">
        <v>29</v>
      </c>
      <c r="K563" s="44"/>
      <c r="L563" s="44"/>
      <c r="M563" s="44"/>
      <c r="N563" s="44"/>
      <c r="O563" s="44"/>
      <c r="P563" s="44"/>
      <c r="Q563" s="44"/>
      <c r="R563" s="44"/>
      <c r="S563" s="44"/>
      <c r="T563" s="44"/>
      <c r="U563" s="44"/>
      <c r="V563" s="44"/>
      <c r="W563" s="44"/>
      <c r="X563" s="44"/>
      <c r="Y563" s="44"/>
      <c r="Z563" s="44"/>
      <c r="AA563" s="44" t="s">
        <v>29</v>
      </c>
      <c r="AB563" s="43"/>
      <c r="AC563" s="43"/>
    </row>
    <row r="564" spans="2:29" s="37" customFormat="1" ht="87" x14ac:dyDescent="0.35">
      <c r="B564" s="52">
        <v>582</v>
      </c>
      <c r="C564" s="54" t="str">
        <f>_xlfn.XLOOKUP(Kravtabell[[#This Row],[3 Siffer]],Bygningsdeler[Kombinert 3],Bygningsdeler[Kombinert 1],"",0,1)</f>
        <v>3 VVS-INSTALLASJONER</v>
      </c>
      <c r="D564" s="54" t="str">
        <f>_xlfn.XLOOKUP(Kravtabell[[#This Row],[3 Siffer]],Bygningsdeler[Kombinert 3],Bygningsdeler[Kombinert 2],"",0,1)</f>
        <v>30 VVS-installasjoner, generelt</v>
      </c>
      <c r="E564" s="112" t="str">
        <f>_xlfn.XLOOKUP(Kravtabell[[#This Row],[3 sifret kode (for inntasting)
Slår opp bygningsdel]],Bygningsdeler[Siffer 3],Bygningsdeler[Kombinert 3],"FEIL",0,1)</f>
        <v>300 VVS-installasjoner, generelt</v>
      </c>
      <c r="F564" s="114">
        <v>300</v>
      </c>
      <c r="G564" s="54" t="s">
        <v>684</v>
      </c>
      <c r="H564" s="54"/>
      <c r="I564" s="54"/>
      <c r="J564" s="44"/>
      <c r="K564" s="44" t="s">
        <v>29</v>
      </c>
      <c r="L564" s="44"/>
      <c r="M564" s="44"/>
      <c r="N564" s="44"/>
      <c r="O564" s="44"/>
      <c r="P564" s="44"/>
      <c r="Q564" s="44"/>
      <c r="R564" s="44"/>
      <c r="S564" s="44"/>
      <c r="T564" s="44"/>
      <c r="U564" s="44"/>
      <c r="V564" s="44"/>
      <c r="W564" s="44"/>
      <c r="X564" s="44"/>
      <c r="Y564" s="44"/>
      <c r="Z564" s="44"/>
      <c r="AA564" s="44" t="s">
        <v>29</v>
      </c>
      <c r="AB564" s="44"/>
      <c r="AC564" s="44"/>
    </row>
    <row r="565" spans="2:29" s="37" customFormat="1" ht="43.5" x14ac:dyDescent="0.35">
      <c r="B565" s="52">
        <v>583</v>
      </c>
      <c r="C565" s="54" t="str">
        <f>_xlfn.XLOOKUP(Kravtabell[[#This Row],[3 Siffer]],Bygningsdeler[Kombinert 3],Bygningsdeler[Kombinert 1],"",0,1)</f>
        <v>3 VVS-INSTALLASJONER</v>
      </c>
      <c r="D565" s="54" t="str">
        <f>_xlfn.XLOOKUP(Kravtabell[[#This Row],[3 Siffer]],Bygningsdeler[Kombinert 3],Bygningsdeler[Kombinert 2],"",0,1)</f>
        <v>30 VVS-installasjoner, generelt</v>
      </c>
      <c r="E565" s="112" t="str">
        <f>_xlfn.XLOOKUP(Kravtabell[[#This Row],[3 sifret kode (for inntasting)
Slår opp bygningsdel]],Bygningsdeler[Siffer 3],Bygningsdeler[Kombinert 3],"FEIL",0,1)</f>
        <v>300 VVS-installasjoner, generelt</v>
      </c>
      <c r="F565" s="114">
        <v>300</v>
      </c>
      <c r="G565" s="54" t="s">
        <v>685</v>
      </c>
      <c r="H565" s="54"/>
      <c r="I565" s="54"/>
      <c r="J565" s="44"/>
      <c r="K565" s="44" t="s">
        <v>29</v>
      </c>
      <c r="L565" s="44"/>
      <c r="M565" s="44"/>
      <c r="N565" s="44"/>
      <c r="O565" s="44"/>
      <c r="P565" s="44"/>
      <c r="Q565" s="44"/>
      <c r="R565" s="44"/>
      <c r="S565" s="44"/>
      <c r="T565" s="44"/>
      <c r="U565" s="44"/>
      <c r="V565" s="44"/>
      <c r="W565" s="44"/>
      <c r="X565" s="44"/>
      <c r="Y565" s="44"/>
      <c r="Z565" s="44"/>
      <c r="AA565" s="44" t="s">
        <v>29</v>
      </c>
      <c r="AB565" s="44"/>
      <c r="AC565" s="44"/>
    </row>
    <row r="566" spans="2:29" s="37" customFormat="1" ht="409.5" x14ac:dyDescent="0.35">
      <c r="B566" s="52">
        <v>584</v>
      </c>
      <c r="C566" s="54" t="str">
        <f>_xlfn.XLOOKUP(Kravtabell[[#This Row],[3 Siffer]],Bygningsdeler[Kombinert 3],Bygningsdeler[Kombinert 1],"",0,1)</f>
        <v>3 VVS-INSTALLASJONER</v>
      </c>
      <c r="D566" s="54" t="str">
        <f>_xlfn.XLOOKUP(Kravtabell[[#This Row],[3 Siffer]],Bygningsdeler[Kombinert 3],Bygningsdeler[Kombinert 2],"",0,1)</f>
        <v>30 VVS-installasjoner, generelt</v>
      </c>
      <c r="E566" s="112" t="str">
        <f>_xlfn.XLOOKUP(Kravtabell[[#This Row],[3 sifret kode (for inntasting)
Slår opp bygningsdel]],Bygningsdeler[Siffer 3],Bygningsdeler[Kombinert 3],"FEIL",0,1)</f>
        <v>300 VVS-installasjoner, generelt</v>
      </c>
      <c r="F566" s="114">
        <v>300</v>
      </c>
      <c r="G566" s="54" t="s">
        <v>686</v>
      </c>
      <c r="H566" s="54"/>
      <c r="I566" s="54"/>
      <c r="J566" s="44"/>
      <c r="K566" s="44" t="s">
        <v>29</v>
      </c>
      <c r="L566" s="44"/>
      <c r="M566" s="44" t="s">
        <v>29</v>
      </c>
      <c r="N566" s="44"/>
      <c r="O566" s="44"/>
      <c r="P566" s="44"/>
      <c r="Q566" s="44"/>
      <c r="R566" s="44"/>
      <c r="S566" s="44"/>
      <c r="T566" s="44"/>
      <c r="U566" s="44"/>
      <c r="V566" s="44"/>
      <c r="W566" s="44"/>
      <c r="X566" s="44"/>
      <c r="Y566" s="44"/>
      <c r="Z566" s="44"/>
      <c r="AA566" s="44" t="s">
        <v>29</v>
      </c>
      <c r="AB566" s="44"/>
      <c r="AC566" s="44"/>
    </row>
    <row r="567" spans="2:29" s="37" customFormat="1" ht="43.5" x14ac:dyDescent="0.35">
      <c r="B567" s="52">
        <v>585</v>
      </c>
      <c r="C567" s="54" t="str">
        <f>_xlfn.XLOOKUP(Kravtabell[[#This Row],[3 Siffer]],Bygningsdeler[Kombinert 3],Bygningsdeler[Kombinert 1],"",0,1)</f>
        <v>3 VVS-INSTALLASJONER</v>
      </c>
      <c r="D567" s="54" t="str">
        <f>_xlfn.XLOOKUP(Kravtabell[[#This Row],[3 Siffer]],Bygningsdeler[Kombinert 3],Bygningsdeler[Kombinert 2],"",0,1)</f>
        <v>30 VVS-installasjoner, generelt</v>
      </c>
      <c r="E567" s="112" t="str">
        <f>_xlfn.XLOOKUP(Kravtabell[[#This Row],[3 sifret kode (for inntasting)
Slår opp bygningsdel]],Bygningsdeler[Siffer 3],Bygningsdeler[Kombinert 3],"FEIL",0,1)</f>
        <v>300 VVS-installasjoner, generelt</v>
      </c>
      <c r="F567" s="114">
        <v>300</v>
      </c>
      <c r="G567" s="54" t="s">
        <v>687</v>
      </c>
      <c r="H567" s="54"/>
      <c r="I567" s="54"/>
      <c r="J567" s="44"/>
      <c r="K567" s="44" t="s">
        <v>29</v>
      </c>
      <c r="L567" s="44"/>
      <c r="M567" s="44"/>
      <c r="N567" s="44"/>
      <c r="O567" s="44"/>
      <c r="P567" s="44"/>
      <c r="Q567" s="44"/>
      <c r="R567" s="44"/>
      <c r="S567" s="44"/>
      <c r="T567" s="44"/>
      <c r="U567" s="44"/>
      <c r="V567" s="44"/>
      <c r="W567" s="44"/>
      <c r="X567" s="44"/>
      <c r="Y567" s="44"/>
      <c r="Z567" s="44"/>
      <c r="AA567" s="44" t="s">
        <v>29</v>
      </c>
      <c r="AB567" s="44"/>
      <c r="AC567" s="44" t="s">
        <v>29</v>
      </c>
    </row>
    <row r="568" spans="2:29" s="37" customFormat="1" ht="72.5" x14ac:dyDescent="0.35">
      <c r="B568" s="52">
        <v>586</v>
      </c>
      <c r="C568" s="54" t="str">
        <f>_xlfn.XLOOKUP(Kravtabell[[#This Row],[3 Siffer]],Bygningsdeler[Kombinert 3],Bygningsdeler[Kombinert 1],"",0,1)</f>
        <v>3 VVS-INSTALLASJONER</v>
      </c>
      <c r="D568" s="54" t="str">
        <f>_xlfn.XLOOKUP(Kravtabell[[#This Row],[3 Siffer]],Bygningsdeler[Kombinert 3],Bygningsdeler[Kombinert 2],"",0,1)</f>
        <v>30 VVS-installasjoner, generelt</v>
      </c>
      <c r="E568" s="112" t="str">
        <f>_xlfn.XLOOKUP(Kravtabell[[#This Row],[3 sifret kode (for inntasting)
Slår opp bygningsdel]],Bygningsdeler[Siffer 3],Bygningsdeler[Kombinert 3],"FEIL",0,1)</f>
        <v>300 VVS-installasjoner, generelt</v>
      </c>
      <c r="F568" s="114">
        <v>300</v>
      </c>
      <c r="G568" s="54" t="s">
        <v>688</v>
      </c>
      <c r="H568" s="54"/>
      <c r="I568" s="54"/>
      <c r="J568" s="44"/>
      <c r="K568" s="44" t="s">
        <v>29</v>
      </c>
      <c r="L568" s="44"/>
      <c r="M568" s="44"/>
      <c r="N568" s="44"/>
      <c r="O568" s="44"/>
      <c r="P568" s="44"/>
      <c r="Q568" s="44"/>
      <c r="R568" s="44"/>
      <c r="S568" s="44"/>
      <c r="T568" s="44"/>
      <c r="U568" s="44"/>
      <c r="V568" s="44"/>
      <c r="W568" s="44"/>
      <c r="X568" s="44"/>
      <c r="Y568" s="44"/>
      <c r="Z568" s="44"/>
      <c r="AA568" s="44" t="s">
        <v>29</v>
      </c>
      <c r="AB568" s="44"/>
      <c r="AC568" s="44" t="s">
        <v>29</v>
      </c>
    </row>
    <row r="569" spans="2:29" s="37" customFormat="1" ht="87" x14ac:dyDescent="0.35">
      <c r="B569" s="52">
        <v>587</v>
      </c>
      <c r="C569" s="54" t="str">
        <f>_xlfn.XLOOKUP(Kravtabell[[#This Row],[3 Siffer]],Bygningsdeler[Kombinert 3],Bygningsdeler[Kombinert 1],"",0,1)</f>
        <v>3 VVS-INSTALLASJONER</v>
      </c>
      <c r="D569" s="54" t="str">
        <f>_xlfn.XLOOKUP(Kravtabell[[#This Row],[3 Siffer]],Bygningsdeler[Kombinert 3],Bygningsdeler[Kombinert 2],"",0,1)</f>
        <v>30 VVS-installasjoner, generelt</v>
      </c>
      <c r="E569" s="112" t="str">
        <f>_xlfn.XLOOKUP(Kravtabell[[#This Row],[3 sifret kode (for inntasting)
Slår opp bygningsdel]],Bygningsdeler[Siffer 3],Bygningsdeler[Kombinert 3],"FEIL",0,1)</f>
        <v>300 VVS-installasjoner, generelt</v>
      </c>
      <c r="F569" s="114">
        <v>300</v>
      </c>
      <c r="G569" s="54" t="s">
        <v>689</v>
      </c>
      <c r="H569" s="54"/>
      <c r="I569" s="54"/>
      <c r="J569" s="44"/>
      <c r="K569" s="44" t="s">
        <v>29</v>
      </c>
      <c r="L569" s="44" t="s">
        <v>29</v>
      </c>
      <c r="M569" s="44" t="s">
        <v>29</v>
      </c>
      <c r="N569" s="44"/>
      <c r="O569" s="44"/>
      <c r="P569" s="44"/>
      <c r="Q569" s="44"/>
      <c r="R569" s="44"/>
      <c r="S569" s="44"/>
      <c r="T569" s="44"/>
      <c r="U569" s="44"/>
      <c r="V569" s="44"/>
      <c r="W569" s="44"/>
      <c r="X569" s="44"/>
      <c r="Y569" s="44"/>
      <c r="Z569" s="44"/>
      <c r="AA569" s="44" t="s">
        <v>29</v>
      </c>
      <c r="AB569" s="44"/>
      <c r="AC569" s="44"/>
    </row>
    <row r="570" spans="2:29" s="37" customFormat="1" ht="87" x14ac:dyDescent="0.35">
      <c r="B570" s="52">
        <v>588</v>
      </c>
      <c r="C570" s="54" t="str">
        <f>_xlfn.XLOOKUP(Kravtabell[[#This Row],[3 Siffer]],Bygningsdeler[Kombinert 3],Bygningsdeler[Kombinert 1],"",0,1)</f>
        <v>3 VVS-INSTALLASJONER</v>
      </c>
      <c r="D570" s="54" t="str">
        <f>_xlfn.XLOOKUP(Kravtabell[[#This Row],[3 Siffer]],Bygningsdeler[Kombinert 3],Bygningsdeler[Kombinert 2],"",0,1)</f>
        <v>30 VVS-installasjoner, generelt</v>
      </c>
      <c r="E570" s="112" t="str">
        <f>_xlfn.XLOOKUP(Kravtabell[[#This Row],[3 sifret kode (for inntasting)
Slår opp bygningsdel]],Bygningsdeler[Siffer 3],Bygningsdeler[Kombinert 3],"FEIL",0,1)</f>
        <v>300 VVS-installasjoner, generelt</v>
      </c>
      <c r="F570" s="114">
        <v>300</v>
      </c>
      <c r="G570" s="54" t="s">
        <v>690</v>
      </c>
      <c r="H570" s="54"/>
      <c r="I570" s="54"/>
      <c r="J570" s="44"/>
      <c r="K570" s="44" t="s">
        <v>29</v>
      </c>
      <c r="L570" s="44"/>
      <c r="M570" s="44" t="s">
        <v>29</v>
      </c>
      <c r="N570" s="44"/>
      <c r="O570" s="44"/>
      <c r="P570" s="44"/>
      <c r="Q570" s="44"/>
      <c r="R570" s="44"/>
      <c r="S570" s="44"/>
      <c r="T570" s="44"/>
      <c r="U570" s="44"/>
      <c r="V570" s="44"/>
      <c r="W570" s="44"/>
      <c r="X570" s="44"/>
      <c r="Y570" s="44"/>
      <c r="Z570" s="44"/>
      <c r="AA570" s="44" t="s">
        <v>29</v>
      </c>
      <c r="AB570" s="44"/>
      <c r="AC570" s="44"/>
    </row>
    <row r="571" spans="2:29" s="37" customFormat="1" ht="87" x14ac:dyDescent="0.35">
      <c r="B571" s="52">
        <v>589</v>
      </c>
      <c r="C571" s="54" t="str">
        <f>_xlfn.XLOOKUP(Kravtabell[[#This Row],[3 Siffer]],Bygningsdeler[Kombinert 3],Bygningsdeler[Kombinert 1],"",0,1)</f>
        <v>3 VVS-INSTALLASJONER</v>
      </c>
      <c r="D571" s="54" t="str">
        <f>_xlfn.XLOOKUP(Kravtabell[[#This Row],[3 Siffer]],Bygningsdeler[Kombinert 3],Bygningsdeler[Kombinert 2],"",0,1)</f>
        <v>30 VVS-installasjoner, generelt</v>
      </c>
      <c r="E571" s="112" t="str">
        <f>_xlfn.XLOOKUP(Kravtabell[[#This Row],[3 sifret kode (for inntasting)
Slår opp bygningsdel]],Bygningsdeler[Siffer 3],Bygningsdeler[Kombinert 3],"FEIL",0,1)</f>
        <v>300 VVS-installasjoner, generelt</v>
      </c>
      <c r="F571" s="114">
        <v>300</v>
      </c>
      <c r="G571" s="54" t="s">
        <v>691</v>
      </c>
      <c r="H571" s="54"/>
      <c r="I571" s="54"/>
      <c r="J571" s="44"/>
      <c r="K571" s="44" t="s">
        <v>29</v>
      </c>
      <c r="L571" s="44" t="s">
        <v>29</v>
      </c>
      <c r="M571" s="44" t="s">
        <v>29</v>
      </c>
      <c r="N571" s="44"/>
      <c r="O571" s="44"/>
      <c r="P571" s="44"/>
      <c r="Q571" s="44"/>
      <c r="R571" s="44"/>
      <c r="S571" s="44"/>
      <c r="T571" s="44"/>
      <c r="U571" s="44"/>
      <c r="V571" s="44"/>
      <c r="W571" s="44"/>
      <c r="X571" s="44"/>
      <c r="Y571" s="44"/>
      <c r="Z571" s="44"/>
      <c r="AA571" s="44" t="s">
        <v>29</v>
      </c>
      <c r="AB571" s="44"/>
      <c r="AC571" s="44" t="s">
        <v>29</v>
      </c>
    </row>
    <row r="572" spans="2:29" s="37" customFormat="1" ht="58" x14ac:dyDescent="0.35">
      <c r="B572" s="52">
        <v>590</v>
      </c>
      <c r="C572" s="54" t="str">
        <f>_xlfn.XLOOKUP(Kravtabell[[#This Row],[3 Siffer]],Bygningsdeler[Kombinert 3],Bygningsdeler[Kombinert 1],"",0,1)</f>
        <v>3 VVS-INSTALLASJONER</v>
      </c>
      <c r="D572" s="54" t="str">
        <f>_xlfn.XLOOKUP(Kravtabell[[#This Row],[3 Siffer]],Bygningsdeler[Kombinert 3],Bygningsdeler[Kombinert 2],"",0,1)</f>
        <v>30 VVS-installasjoner, generelt</v>
      </c>
      <c r="E572" s="112" t="str">
        <f>_xlfn.XLOOKUP(Kravtabell[[#This Row],[3 sifret kode (for inntasting)
Slår opp bygningsdel]],Bygningsdeler[Siffer 3],Bygningsdeler[Kombinert 3],"FEIL",0,1)</f>
        <v>300 VVS-installasjoner, generelt</v>
      </c>
      <c r="F572" s="114">
        <v>300</v>
      </c>
      <c r="G572" s="54" t="s">
        <v>692</v>
      </c>
      <c r="H572" s="54"/>
      <c r="I572" s="54"/>
      <c r="J572" s="44"/>
      <c r="K572" s="44" t="s">
        <v>29</v>
      </c>
      <c r="L572" s="44" t="s">
        <v>29</v>
      </c>
      <c r="M572" s="44"/>
      <c r="N572" s="44"/>
      <c r="O572" s="44"/>
      <c r="P572" s="44"/>
      <c r="Q572" s="44"/>
      <c r="R572" s="44"/>
      <c r="S572" s="44" t="s">
        <v>29</v>
      </c>
      <c r="T572" s="44"/>
      <c r="U572" s="44"/>
      <c r="V572" s="44"/>
      <c r="W572" s="44"/>
      <c r="X572" s="44"/>
      <c r="Y572" s="44"/>
      <c r="Z572" s="44"/>
      <c r="AA572" s="44" t="s">
        <v>29</v>
      </c>
      <c r="AB572" s="44"/>
      <c r="AC572" s="44"/>
    </row>
    <row r="573" spans="2:29" s="37" customFormat="1" ht="43.5" x14ac:dyDescent="0.35">
      <c r="B573" s="52">
        <v>591</v>
      </c>
      <c r="C573" s="54" t="str">
        <f>_xlfn.XLOOKUP(Kravtabell[[#This Row],[3 Siffer]],Bygningsdeler[Kombinert 3],Bygningsdeler[Kombinert 1],"",0,1)</f>
        <v>3 VVS-INSTALLASJONER</v>
      </c>
      <c r="D573" s="54" t="str">
        <f>_xlfn.XLOOKUP(Kravtabell[[#This Row],[3 Siffer]],Bygningsdeler[Kombinert 3],Bygningsdeler[Kombinert 2],"",0,1)</f>
        <v>30 VVS-installasjoner, generelt</v>
      </c>
      <c r="E573" s="112" t="str">
        <f>_xlfn.XLOOKUP(Kravtabell[[#This Row],[3 sifret kode (for inntasting)
Slår opp bygningsdel]],Bygningsdeler[Siffer 3],Bygningsdeler[Kombinert 3],"FEIL",0,1)</f>
        <v>300 VVS-installasjoner, generelt</v>
      </c>
      <c r="F573" s="114">
        <v>300</v>
      </c>
      <c r="G573" s="54" t="s">
        <v>693</v>
      </c>
      <c r="H573" s="54"/>
      <c r="I573" s="54"/>
      <c r="J573" s="44"/>
      <c r="K573" s="44" t="s">
        <v>29</v>
      </c>
      <c r="L573" s="44"/>
      <c r="M573" s="44" t="s">
        <v>29</v>
      </c>
      <c r="N573" s="44"/>
      <c r="O573" s="44"/>
      <c r="P573" s="44"/>
      <c r="Q573" s="44"/>
      <c r="R573" s="44"/>
      <c r="S573" s="44"/>
      <c r="T573" s="44"/>
      <c r="U573" s="44"/>
      <c r="V573" s="44"/>
      <c r="W573" s="44"/>
      <c r="X573" s="44"/>
      <c r="Y573" s="44"/>
      <c r="Z573" s="44"/>
      <c r="AA573" s="44" t="s">
        <v>29</v>
      </c>
      <c r="AB573" s="44"/>
      <c r="AC573" s="44"/>
    </row>
    <row r="574" spans="2:29" s="37" customFormat="1" ht="43.5" x14ac:dyDescent="0.35">
      <c r="B574" s="52">
        <v>592</v>
      </c>
      <c r="C574" s="54" t="str">
        <f>_xlfn.XLOOKUP(Kravtabell[[#This Row],[3 Siffer]],Bygningsdeler[Kombinert 3],Bygningsdeler[Kombinert 1],"",0,1)</f>
        <v>3 VVS-INSTALLASJONER</v>
      </c>
      <c r="D574" s="54" t="str">
        <f>_xlfn.XLOOKUP(Kravtabell[[#This Row],[3 Siffer]],Bygningsdeler[Kombinert 3],Bygningsdeler[Kombinert 2],"",0,1)</f>
        <v>30 VVS-installasjoner, generelt</v>
      </c>
      <c r="E574" s="112" t="str">
        <f>_xlfn.XLOOKUP(Kravtabell[[#This Row],[3 sifret kode (for inntasting)
Slår opp bygningsdel]],Bygningsdeler[Siffer 3],Bygningsdeler[Kombinert 3],"FEIL",0,1)</f>
        <v>300 VVS-installasjoner, generelt</v>
      </c>
      <c r="F574" s="114">
        <v>300</v>
      </c>
      <c r="G574" s="54" t="s">
        <v>694</v>
      </c>
      <c r="H574" s="54"/>
      <c r="I574" s="54"/>
      <c r="J574" s="44"/>
      <c r="K574" s="44" t="s">
        <v>29</v>
      </c>
      <c r="L574" s="44"/>
      <c r="M574" s="44" t="s">
        <v>29</v>
      </c>
      <c r="N574" s="44"/>
      <c r="O574" s="44"/>
      <c r="P574" s="44"/>
      <c r="Q574" s="44"/>
      <c r="R574" s="44"/>
      <c r="S574" s="44"/>
      <c r="T574" s="44"/>
      <c r="U574" s="44"/>
      <c r="V574" s="44"/>
      <c r="W574" s="44"/>
      <c r="X574" s="44"/>
      <c r="Y574" s="44"/>
      <c r="Z574" s="44"/>
      <c r="AA574" s="44" t="s">
        <v>29</v>
      </c>
      <c r="AB574" s="44"/>
      <c r="AC574" s="44"/>
    </row>
    <row r="575" spans="2:29" s="37" customFormat="1" ht="29" x14ac:dyDescent="0.35">
      <c r="B575" s="52">
        <v>593</v>
      </c>
      <c r="C575" s="54" t="str">
        <f>_xlfn.XLOOKUP(Kravtabell[[#This Row],[3 Siffer]],Bygningsdeler[Kombinert 3],Bygningsdeler[Kombinert 1],"",0,1)</f>
        <v>3 VVS-INSTALLASJONER</v>
      </c>
      <c r="D575" s="54" t="str">
        <f>_xlfn.XLOOKUP(Kravtabell[[#This Row],[3 Siffer]],Bygningsdeler[Kombinert 3],Bygningsdeler[Kombinert 2],"",0,1)</f>
        <v>31 Sanitær</v>
      </c>
      <c r="E575" s="112" t="str">
        <f>_xlfn.XLOOKUP(Kravtabell[[#This Row],[3 sifret kode (for inntasting)
Slår opp bygningsdel]],Bygningsdeler[Siffer 3],Bygningsdeler[Kombinert 3],"FEIL",0,1)</f>
        <v>310 Sanitær, generelt</v>
      </c>
      <c r="F575" s="114">
        <v>310</v>
      </c>
      <c r="G575" s="54" t="s">
        <v>695</v>
      </c>
      <c r="H575" s="54"/>
      <c r="I575" s="54"/>
      <c r="J575" s="44"/>
      <c r="K575" s="44" t="s">
        <v>29</v>
      </c>
      <c r="L575" s="44"/>
      <c r="M575" s="44" t="s">
        <v>29</v>
      </c>
      <c r="N575" s="44"/>
      <c r="O575" s="44"/>
      <c r="P575" s="44"/>
      <c r="Q575" s="44"/>
      <c r="R575" s="44"/>
      <c r="S575" s="44"/>
      <c r="T575" s="44"/>
      <c r="U575" s="44"/>
      <c r="V575" s="44"/>
      <c r="W575" s="44"/>
      <c r="X575" s="44"/>
      <c r="Y575" s="44"/>
      <c r="Z575" s="44"/>
      <c r="AA575" s="44" t="s">
        <v>29</v>
      </c>
      <c r="AB575" s="45"/>
      <c r="AC575" s="44"/>
    </row>
    <row r="576" spans="2:29" s="37" customFormat="1" ht="43.5" x14ac:dyDescent="0.35">
      <c r="B576" s="52">
        <v>594</v>
      </c>
      <c r="C576" s="54" t="str">
        <f>_xlfn.XLOOKUP(Kravtabell[[#This Row],[3 Siffer]],Bygningsdeler[Kombinert 3],Bygningsdeler[Kombinert 1],"",0,1)</f>
        <v>3 VVS-INSTALLASJONER</v>
      </c>
      <c r="D576" s="54" t="str">
        <f>_xlfn.XLOOKUP(Kravtabell[[#This Row],[3 Siffer]],Bygningsdeler[Kombinert 3],Bygningsdeler[Kombinert 2],"",0,1)</f>
        <v>31 Sanitær</v>
      </c>
      <c r="E576" s="112" t="str">
        <f>_xlfn.XLOOKUP(Kravtabell[[#This Row],[3 sifret kode (for inntasting)
Slår opp bygningsdel]],Bygningsdeler[Siffer 3],Bygningsdeler[Kombinert 3],"FEIL",0,1)</f>
        <v>310 Sanitær, generelt</v>
      </c>
      <c r="F576" s="114">
        <v>310</v>
      </c>
      <c r="G576" s="54" t="s">
        <v>696</v>
      </c>
      <c r="H576" s="54"/>
      <c r="I576" s="54"/>
      <c r="J576" s="44"/>
      <c r="K576" s="44" t="s">
        <v>29</v>
      </c>
      <c r="L576" s="44"/>
      <c r="M576" s="44"/>
      <c r="N576" s="44"/>
      <c r="O576" s="44"/>
      <c r="P576" s="44"/>
      <c r="Q576" s="44"/>
      <c r="R576" s="44"/>
      <c r="S576" s="44"/>
      <c r="T576" s="44"/>
      <c r="U576" s="44"/>
      <c r="V576" s="44"/>
      <c r="W576" s="44"/>
      <c r="X576" s="44"/>
      <c r="Y576" s="44"/>
      <c r="Z576" s="44"/>
      <c r="AA576" s="44" t="s">
        <v>29</v>
      </c>
      <c r="AB576" s="44"/>
      <c r="AC576" s="44"/>
    </row>
    <row r="577" spans="2:29" s="37" customFormat="1" ht="90" customHeight="1" x14ac:dyDescent="0.35">
      <c r="B577" s="52">
        <v>595</v>
      </c>
      <c r="C577" s="54" t="str">
        <f>_xlfn.XLOOKUP(Kravtabell[[#This Row],[3 Siffer]],Bygningsdeler[Kombinert 3],Bygningsdeler[Kombinert 1],"",0,1)</f>
        <v>3 VVS-INSTALLASJONER</v>
      </c>
      <c r="D577" s="54" t="str">
        <f>_xlfn.XLOOKUP(Kravtabell[[#This Row],[3 Siffer]],Bygningsdeler[Kombinert 3],Bygningsdeler[Kombinert 2],"",0,1)</f>
        <v>31 Sanitær</v>
      </c>
      <c r="E577" s="112" t="str">
        <f>_xlfn.XLOOKUP(Kravtabell[[#This Row],[3 sifret kode (for inntasting)
Slår opp bygningsdel]],Bygningsdeler[Siffer 3],Bygningsdeler[Kombinert 3],"FEIL",0,1)</f>
        <v>310 Sanitær, generelt</v>
      </c>
      <c r="F577" s="114">
        <v>310</v>
      </c>
      <c r="G577" s="54" t="s">
        <v>697</v>
      </c>
      <c r="H577" s="54"/>
      <c r="I577" s="54"/>
      <c r="J577" s="44"/>
      <c r="K577" s="44" t="s">
        <v>29</v>
      </c>
      <c r="L577" s="44"/>
      <c r="M577" s="44" t="s">
        <v>29</v>
      </c>
      <c r="N577" s="44"/>
      <c r="O577" s="44"/>
      <c r="P577" s="44"/>
      <c r="Q577" s="44"/>
      <c r="R577" s="44"/>
      <c r="S577" s="44"/>
      <c r="T577" s="44"/>
      <c r="U577" s="44"/>
      <c r="V577" s="44"/>
      <c r="W577" s="44"/>
      <c r="X577" s="44"/>
      <c r="Y577" s="44"/>
      <c r="Z577" s="44"/>
      <c r="AA577" s="44" t="s">
        <v>29</v>
      </c>
      <c r="AB577" s="44"/>
      <c r="AC577" s="44"/>
    </row>
    <row r="578" spans="2:29" s="37" customFormat="1" ht="29" x14ac:dyDescent="0.35">
      <c r="B578" s="52">
        <v>596</v>
      </c>
      <c r="C578" s="54" t="str">
        <f>_xlfn.XLOOKUP(Kravtabell[[#This Row],[3 Siffer]],Bygningsdeler[Kombinert 3],Bygningsdeler[Kombinert 1],"",0,1)</f>
        <v>3 VVS-INSTALLASJONER</v>
      </c>
      <c r="D578" s="54" t="str">
        <f>_xlfn.XLOOKUP(Kravtabell[[#This Row],[3 Siffer]],Bygningsdeler[Kombinert 3],Bygningsdeler[Kombinert 2],"",0,1)</f>
        <v>31 Sanitær</v>
      </c>
      <c r="E578" s="112" t="str">
        <f>_xlfn.XLOOKUP(Kravtabell[[#This Row],[3 sifret kode (for inntasting)
Slår opp bygningsdel]],Bygningsdeler[Siffer 3],Bygningsdeler[Kombinert 3],"FEIL",0,1)</f>
        <v>310 Sanitær, generelt</v>
      </c>
      <c r="F578" s="114">
        <v>310</v>
      </c>
      <c r="G578" s="54" t="s">
        <v>698</v>
      </c>
      <c r="H578" s="54"/>
      <c r="I578" s="54"/>
      <c r="J578" s="44"/>
      <c r="K578" s="44" t="s">
        <v>29</v>
      </c>
      <c r="L578" s="44"/>
      <c r="M578" s="44" t="s">
        <v>29</v>
      </c>
      <c r="N578" s="44"/>
      <c r="O578" s="44"/>
      <c r="P578" s="44"/>
      <c r="Q578" s="44"/>
      <c r="R578" s="44"/>
      <c r="S578" s="44"/>
      <c r="T578" s="44"/>
      <c r="U578" s="44"/>
      <c r="V578" s="44"/>
      <c r="W578" s="44"/>
      <c r="X578" s="44"/>
      <c r="Y578" s="44"/>
      <c r="Z578" s="44"/>
      <c r="AA578" s="44" t="s">
        <v>29</v>
      </c>
      <c r="AB578" s="44"/>
      <c r="AC578" s="44"/>
    </row>
    <row r="579" spans="2:29" s="37" customFormat="1" ht="29" x14ac:dyDescent="0.35">
      <c r="B579" s="52">
        <v>597</v>
      </c>
      <c r="C579" s="54" t="str">
        <f>_xlfn.XLOOKUP(Kravtabell[[#This Row],[3 Siffer]],Bygningsdeler[Kombinert 3],Bygningsdeler[Kombinert 1],"",0,1)</f>
        <v>3 VVS-INSTALLASJONER</v>
      </c>
      <c r="D579" s="54" t="str">
        <f>_xlfn.XLOOKUP(Kravtabell[[#This Row],[3 Siffer]],Bygningsdeler[Kombinert 3],Bygningsdeler[Kombinert 2],"",0,1)</f>
        <v>31 Sanitær</v>
      </c>
      <c r="E579" s="112" t="str">
        <f>_xlfn.XLOOKUP(Kravtabell[[#This Row],[3 sifret kode (for inntasting)
Slår opp bygningsdel]],Bygningsdeler[Siffer 3],Bygningsdeler[Kombinert 3],"FEIL",0,1)</f>
        <v>310 Sanitær, generelt</v>
      </c>
      <c r="F579" s="114">
        <v>310</v>
      </c>
      <c r="G579" s="54" t="s">
        <v>699</v>
      </c>
      <c r="H579" s="54"/>
      <c r="I579" s="54"/>
      <c r="J579" s="44"/>
      <c r="K579" s="44" t="s">
        <v>29</v>
      </c>
      <c r="L579" s="44"/>
      <c r="M579" s="44" t="s">
        <v>29</v>
      </c>
      <c r="N579" s="44"/>
      <c r="O579" s="44"/>
      <c r="P579" s="44"/>
      <c r="Q579" s="44"/>
      <c r="R579" s="44"/>
      <c r="S579" s="44"/>
      <c r="T579" s="44"/>
      <c r="U579" s="44"/>
      <c r="V579" s="44"/>
      <c r="W579" s="44"/>
      <c r="X579" s="44"/>
      <c r="Y579" s="44"/>
      <c r="Z579" s="44"/>
      <c r="AA579" s="44" t="s">
        <v>29</v>
      </c>
      <c r="AB579" s="44"/>
      <c r="AC579" s="44"/>
    </row>
    <row r="580" spans="2:29" s="37" customFormat="1" ht="107.25" customHeight="1" x14ac:dyDescent="0.35">
      <c r="B580" s="52">
        <v>598</v>
      </c>
      <c r="C580" s="54" t="str">
        <f>_xlfn.XLOOKUP(Kravtabell[[#This Row],[3 Siffer]],Bygningsdeler[Kombinert 3],Bygningsdeler[Kombinert 1],"",0,1)</f>
        <v>3 VVS-INSTALLASJONER</v>
      </c>
      <c r="D580" s="54" t="str">
        <f>_xlfn.XLOOKUP(Kravtabell[[#This Row],[3 Siffer]],Bygningsdeler[Kombinert 3],Bygningsdeler[Kombinert 2],"",0,1)</f>
        <v>31 Sanitær</v>
      </c>
      <c r="E580" s="112" t="str">
        <f>_xlfn.XLOOKUP(Kravtabell[[#This Row],[3 sifret kode (for inntasting)
Slår opp bygningsdel]],Bygningsdeler[Siffer 3],Bygningsdeler[Kombinert 3],"FEIL",0,1)</f>
        <v>310 Sanitær, generelt</v>
      </c>
      <c r="F580" s="114">
        <v>310</v>
      </c>
      <c r="G580" s="54" t="s">
        <v>700</v>
      </c>
      <c r="H580" s="54"/>
      <c r="I580" s="54"/>
      <c r="J580" s="44"/>
      <c r="K580" s="44" t="s">
        <v>29</v>
      </c>
      <c r="L580" s="44"/>
      <c r="M580" s="44" t="s">
        <v>29</v>
      </c>
      <c r="N580" s="44"/>
      <c r="O580" s="44"/>
      <c r="P580" s="44"/>
      <c r="Q580" s="44"/>
      <c r="R580" s="44"/>
      <c r="S580" s="44"/>
      <c r="T580" s="44"/>
      <c r="U580" s="44"/>
      <c r="V580" s="44"/>
      <c r="W580" s="44"/>
      <c r="X580" s="44"/>
      <c r="Y580" s="44"/>
      <c r="Z580" s="44"/>
      <c r="AA580" s="44" t="s">
        <v>29</v>
      </c>
      <c r="AB580" s="44"/>
      <c r="AC580" s="44"/>
    </row>
    <row r="581" spans="2:29" s="37" customFormat="1" ht="29" x14ac:dyDescent="0.35">
      <c r="B581" s="52">
        <v>599</v>
      </c>
      <c r="C581" s="54" t="str">
        <f>_xlfn.XLOOKUP(Kravtabell[[#This Row],[3 Siffer]],Bygningsdeler[Kombinert 3],Bygningsdeler[Kombinert 1],"",0,1)</f>
        <v>3 VVS-INSTALLASJONER</v>
      </c>
      <c r="D581" s="54" t="str">
        <f>_xlfn.XLOOKUP(Kravtabell[[#This Row],[3 Siffer]],Bygningsdeler[Kombinert 3],Bygningsdeler[Kombinert 2],"",0,1)</f>
        <v>31 Sanitær</v>
      </c>
      <c r="E581" s="112" t="str">
        <f>_xlfn.XLOOKUP(Kravtabell[[#This Row],[3 sifret kode (for inntasting)
Slår opp bygningsdel]],Bygningsdeler[Siffer 3],Bygningsdeler[Kombinert 3],"FEIL",0,1)</f>
        <v>310 Sanitær, generelt</v>
      </c>
      <c r="F581" s="114">
        <v>310</v>
      </c>
      <c r="G581" s="54" t="s">
        <v>701</v>
      </c>
      <c r="H581" s="54"/>
      <c r="I581" s="54"/>
      <c r="J581" s="44"/>
      <c r="K581" s="44" t="s">
        <v>29</v>
      </c>
      <c r="L581" s="44"/>
      <c r="M581" s="44" t="s">
        <v>29</v>
      </c>
      <c r="N581" s="44"/>
      <c r="O581" s="44"/>
      <c r="P581" s="44"/>
      <c r="Q581" s="44"/>
      <c r="R581" s="44"/>
      <c r="S581" s="44"/>
      <c r="T581" s="44"/>
      <c r="U581" s="44"/>
      <c r="V581" s="44"/>
      <c r="W581" s="44"/>
      <c r="X581" s="44"/>
      <c r="Y581" s="44"/>
      <c r="Z581" s="44"/>
      <c r="AA581" s="44" t="s">
        <v>29</v>
      </c>
      <c r="AB581" s="44"/>
      <c r="AC581" s="44"/>
    </row>
    <row r="582" spans="2:29" s="37" customFormat="1" ht="29" x14ac:dyDescent="0.35">
      <c r="B582" s="52">
        <v>600</v>
      </c>
      <c r="C582" s="54" t="str">
        <f>_xlfn.XLOOKUP(Kravtabell[[#This Row],[3 Siffer]],Bygningsdeler[Kombinert 3],Bygningsdeler[Kombinert 1],"",0,1)</f>
        <v>3 VVS-INSTALLASJONER</v>
      </c>
      <c r="D582" s="54" t="str">
        <f>_xlfn.XLOOKUP(Kravtabell[[#This Row],[3 Siffer]],Bygningsdeler[Kombinert 3],Bygningsdeler[Kombinert 2],"",0,1)</f>
        <v>31 Sanitær</v>
      </c>
      <c r="E582" s="112" t="str">
        <f>_xlfn.XLOOKUP(Kravtabell[[#This Row],[3 sifret kode (for inntasting)
Slår opp bygningsdel]],Bygningsdeler[Siffer 3],Bygningsdeler[Kombinert 3],"FEIL",0,1)</f>
        <v>310 Sanitær, generelt</v>
      </c>
      <c r="F582" s="114">
        <v>310</v>
      </c>
      <c r="G582" s="54" t="s">
        <v>702</v>
      </c>
      <c r="H582" s="54"/>
      <c r="I582" s="54"/>
      <c r="J582" s="44"/>
      <c r="K582" s="44" t="s">
        <v>29</v>
      </c>
      <c r="L582" s="44"/>
      <c r="M582" s="44" t="s">
        <v>29</v>
      </c>
      <c r="N582" s="44"/>
      <c r="O582" s="44"/>
      <c r="P582" s="44"/>
      <c r="Q582" s="44"/>
      <c r="R582" s="44"/>
      <c r="S582" s="44"/>
      <c r="T582" s="44"/>
      <c r="U582" s="44"/>
      <c r="V582" s="44"/>
      <c r="W582" s="44"/>
      <c r="X582" s="44"/>
      <c r="Y582" s="44"/>
      <c r="Z582" s="44"/>
      <c r="AA582" s="44" t="s">
        <v>29</v>
      </c>
      <c r="AB582" s="44"/>
      <c r="AC582" s="44"/>
    </row>
    <row r="583" spans="2:29" s="37" customFormat="1" ht="72" customHeight="1" x14ac:dyDescent="0.35">
      <c r="B583" s="52">
        <v>601</v>
      </c>
      <c r="C583" s="54" t="str">
        <f>_xlfn.XLOOKUP(Kravtabell[[#This Row],[3 Siffer]],Bygningsdeler[Kombinert 3],Bygningsdeler[Kombinert 1],"",0,1)</f>
        <v>3 VVS-INSTALLASJONER</v>
      </c>
      <c r="D583" s="54" t="str">
        <f>_xlfn.XLOOKUP(Kravtabell[[#This Row],[3 Siffer]],Bygningsdeler[Kombinert 3],Bygningsdeler[Kombinert 2],"",0,1)</f>
        <v>31 Sanitær</v>
      </c>
      <c r="E583" s="112" t="str">
        <f>_xlfn.XLOOKUP(Kravtabell[[#This Row],[3 sifret kode (for inntasting)
Slår opp bygningsdel]],Bygningsdeler[Siffer 3],Bygningsdeler[Kombinert 3],"FEIL",0,1)</f>
        <v>310 Sanitær, generelt</v>
      </c>
      <c r="F583" s="114">
        <v>310</v>
      </c>
      <c r="G583" s="54" t="s">
        <v>703</v>
      </c>
      <c r="H583" s="54"/>
      <c r="I583" s="54"/>
      <c r="J583" s="44"/>
      <c r="K583" s="44" t="s">
        <v>29</v>
      </c>
      <c r="L583" s="44"/>
      <c r="M583" s="44"/>
      <c r="N583" s="44"/>
      <c r="O583" s="44"/>
      <c r="P583" s="44"/>
      <c r="Q583" s="44"/>
      <c r="R583" s="44"/>
      <c r="S583" s="44"/>
      <c r="T583" s="44"/>
      <c r="U583" s="44"/>
      <c r="V583" s="44"/>
      <c r="W583" s="44"/>
      <c r="X583" s="44"/>
      <c r="Y583" s="44"/>
      <c r="Z583" s="44"/>
      <c r="AA583" s="44" t="s">
        <v>29</v>
      </c>
      <c r="AB583" s="44"/>
      <c r="AC583" s="44"/>
    </row>
    <row r="584" spans="2:29" s="37" customFormat="1" ht="29" x14ac:dyDescent="0.35">
      <c r="B584" s="52">
        <v>602</v>
      </c>
      <c r="C584" s="54" t="str">
        <f>_xlfn.XLOOKUP(Kravtabell[[#This Row],[3 Siffer]],Bygningsdeler[Kombinert 3],Bygningsdeler[Kombinert 1],"",0,1)</f>
        <v>3 VVS-INSTALLASJONER</v>
      </c>
      <c r="D584" s="54" t="str">
        <f>_xlfn.XLOOKUP(Kravtabell[[#This Row],[3 Siffer]],Bygningsdeler[Kombinert 3],Bygningsdeler[Kombinert 2],"",0,1)</f>
        <v>31 Sanitær</v>
      </c>
      <c r="E584" s="112" t="str">
        <f>_xlfn.XLOOKUP(Kravtabell[[#This Row],[3 sifret kode (for inntasting)
Slår opp bygningsdel]],Bygningsdeler[Siffer 3],Bygningsdeler[Kombinert 3],"FEIL",0,1)</f>
        <v>310 Sanitær, generelt</v>
      </c>
      <c r="F584" s="114">
        <v>310</v>
      </c>
      <c r="G584" s="54" t="s">
        <v>704</v>
      </c>
      <c r="H584" s="54"/>
      <c r="I584" s="54"/>
      <c r="J584" s="44"/>
      <c r="K584" s="44" t="s">
        <v>29</v>
      </c>
      <c r="L584" s="44"/>
      <c r="M584" s="44" t="s">
        <v>29</v>
      </c>
      <c r="N584" s="44"/>
      <c r="O584" s="44"/>
      <c r="P584" s="44"/>
      <c r="Q584" s="44"/>
      <c r="R584" s="44"/>
      <c r="S584" s="44"/>
      <c r="T584" s="44"/>
      <c r="U584" s="44"/>
      <c r="V584" s="44"/>
      <c r="W584" s="44"/>
      <c r="X584" s="44"/>
      <c r="Y584" s="44"/>
      <c r="Z584" s="44"/>
      <c r="AA584" s="44" t="s">
        <v>29</v>
      </c>
      <c r="AB584" s="44"/>
      <c r="AC584" s="44"/>
    </row>
    <row r="585" spans="2:29" s="37" customFormat="1" ht="29" x14ac:dyDescent="0.35">
      <c r="B585" s="52">
        <v>603</v>
      </c>
      <c r="C585" s="54" t="str">
        <f>_xlfn.XLOOKUP(Kravtabell[[#This Row],[3 Siffer]],Bygningsdeler[Kombinert 3],Bygningsdeler[Kombinert 1],"",0,1)</f>
        <v>3 VVS-INSTALLASJONER</v>
      </c>
      <c r="D585" s="54" t="str">
        <f>_xlfn.XLOOKUP(Kravtabell[[#This Row],[3 Siffer]],Bygningsdeler[Kombinert 3],Bygningsdeler[Kombinert 2],"",0,1)</f>
        <v>31 Sanitær</v>
      </c>
      <c r="E585" s="112" t="str">
        <f>_xlfn.XLOOKUP(Kravtabell[[#This Row],[3 sifret kode (for inntasting)
Slår opp bygningsdel]],Bygningsdeler[Siffer 3],Bygningsdeler[Kombinert 3],"FEIL",0,1)</f>
        <v>310 Sanitær, generelt</v>
      </c>
      <c r="F585" s="114">
        <v>310</v>
      </c>
      <c r="G585" s="54" t="s">
        <v>705</v>
      </c>
      <c r="H585" s="54"/>
      <c r="I585" s="54"/>
      <c r="J585" s="44"/>
      <c r="K585" s="44" t="s">
        <v>29</v>
      </c>
      <c r="L585" s="44"/>
      <c r="M585" s="44" t="s">
        <v>29</v>
      </c>
      <c r="N585" s="44"/>
      <c r="O585" s="44"/>
      <c r="P585" s="44"/>
      <c r="Q585" s="44"/>
      <c r="R585" s="44"/>
      <c r="S585" s="44"/>
      <c r="T585" s="44"/>
      <c r="U585" s="44"/>
      <c r="V585" s="44"/>
      <c r="W585" s="44"/>
      <c r="X585" s="44"/>
      <c r="Y585" s="44"/>
      <c r="Z585" s="44"/>
      <c r="AA585" s="44" t="s">
        <v>29</v>
      </c>
      <c r="AB585" s="44"/>
      <c r="AC585" s="44"/>
    </row>
    <row r="586" spans="2:29" s="37" customFormat="1" ht="43.5" x14ac:dyDescent="0.35">
      <c r="B586" s="52">
        <v>604</v>
      </c>
      <c r="C586" s="54" t="str">
        <f>_xlfn.XLOOKUP(Kravtabell[[#This Row],[3 Siffer]],Bygningsdeler[Kombinert 3],Bygningsdeler[Kombinert 1],"",0,1)</f>
        <v>3 VVS-INSTALLASJONER</v>
      </c>
      <c r="D586" s="54" t="str">
        <f>_xlfn.XLOOKUP(Kravtabell[[#This Row],[3 Siffer]],Bygningsdeler[Kombinert 3],Bygningsdeler[Kombinert 2],"",0,1)</f>
        <v>31 Sanitær</v>
      </c>
      <c r="E586" s="112" t="str">
        <f>_xlfn.XLOOKUP(Kravtabell[[#This Row],[3 sifret kode (for inntasting)
Slår opp bygningsdel]],Bygningsdeler[Siffer 3],Bygningsdeler[Kombinert 3],"FEIL",0,1)</f>
        <v>311 Bunnledninger for sanitærinstallasjoner</v>
      </c>
      <c r="F586" s="114">
        <v>311</v>
      </c>
      <c r="G586" s="54" t="s">
        <v>706</v>
      </c>
      <c r="H586" s="54"/>
      <c r="I586" s="54"/>
      <c r="J586" s="44"/>
      <c r="K586" s="44" t="s">
        <v>29</v>
      </c>
      <c r="L586" s="44"/>
      <c r="M586" s="44"/>
      <c r="N586" s="44"/>
      <c r="O586" s="44"/>
      <c r="P586" s="44"/>
      <c r="Q586" s="44"/>
      <c r="R586" s="44"/>
      <c r="S586" s="44"/>
      <c r="T586" s="44"/>
      <c r="U586" s="44" t="s">
        <v>29</v>
      </c>
      <c r="V586" s="44" t="s">
        <v>29</v>
      </c>
      <c r="W586" s="44" t="s">
        <v>29</v>
      </c>
      <c r="X586" s="44" t="s">
        <v>29</v>
      </c>
      <c r="Y586" s="44"/>
      <c r="Z586" s="44" t="s">
        <v>29</v>
      </c>
      <c r="AA586" s="44"/>
      <c r="AB586" s="44"/>
      <c r="AC586" s="44"/>
    </row>
    <row r="587" spans="2:29" s="37" customFormat="1" ht="79.5" customHeight="1" x14ac:dyDescent="0.35">
      <c r="B587" s="52">
        <v>605</v>
      </c>
      <c r="C587" s="54" t="str">
        <f>_xlfn.XLOOKUP(Kravtabell[[#This Row],[3 Siffer]],Bygningsdeler[Kombinert 3],Bygningsdeler[Kombinert 1],"",0,1)</f>
        <v>3 VVS-INSTALLASJONER</v>
      </c>
      <c r="D587" s="54" t="str">
        <f>_xlfn.XLOOKUP(Kravtabell[[#This Row],[3 Siffer]],Bygningsdeler[Kombinert 3],Bygningsdeler[Kombinert 2],"",0,1)</f>
        <v>31 Sanitær</v>
      </c>
      <c r="E587" s="112" t="str">
        <f>_xlfn.XLOOKUP(Kravtabell[[#This Row],[3 sifret kode (for inntasting)
Slår opp bygningsdel]],Bygningsdeler[Siffer 3],Bygningsdeler[Kombinert 3],"FEIL",0,1)</f>
        <v>311 Bunnledninger for sanitærinstallasjoner</v>
      </c>
      <c r="F587" s="114">
        <v>311</v>
      </c>
      <c r="G587" s="54" t="s">
        <v>707</v>
      </c>
      <c r="H587" s="54"/>
      <c r="I587" s="54"/>
      <c r="J587" s="44"/>
      <c r="K587" s="44" t="s">
        <v>29</v>
      </c>
      <c r="L587" s="44"/>
      <c r="M587" s="44"/>
      <c r="N587" s="44"/>
      <c r="O587" s="44"/>
      <c r="P587" s="44"/>
      <c r="Q587" s="44"/>
      <c r="R587" s="44"/>
      <c r="S587" s="44"/>
      <c r="T587" s="44"/>
      <c r="U587" s="44"/>
      <c r="V587" s="44"/>
      <c r="W587" s="44"/>
      <c r="X587" s="44"/>
      <c r="Y587" s="44"/>
      <c r="Z587" s="44"/>
      <c r="AA587" s="44" t="s">
        <v>29</v>
      </c>
      <c r="AB587" s="44"/>
      <c r="AC587" s="44"/>
    </row>
    <row r="588" spans="2:29" s="37" customFormat="1" ht="116" x14ac:dyDescent="0.35">
      <c r="B588" s="52">
        <v>606</v>
      </c>
      <c r="C588" s="54" t="str">
        <f>_xlfn.XLOOKUP(Kravtabell[[#This Row],[3 Siffer]],Bygningsdeler[Kombinert 3],Bygningsdeler[Kombinert 1],"",0,1)</f>
        <v>3 VVS-INSTALLASJONER</v>
      </c>
      <c r="D588" s="54" t="str">
        <f>_xlfn.XLOOKUP(Kravtabell[[#This Row],[3 Siffer]],Bygningsdeler[Kombinert 3],Bygningsdeler[Kombinert 2],"",0,1)</f>
        <v>31 Sanitær</v>
      </c>
      <c r="E588" s="112" t="str">
        <f>_xlfn.XLOOKUP(Kravtabell[[#This Row],[3 sifret kode (for inntasting)
Slår opp bygningsdel]],Bygningsdeler[Siffer 3],Bygningsdeler[Kombinert 3],"FEIL",0,1)</f>
        <v>311 Bunnledninger for sanitærinstallasjoner</v>
      </c>
      <c r="F588" s="114">
        <v>311</v>
      </c>
      <c r="G588" s="54" t="s">
        <v>708</v>
      </c>
      <c r="H588" s="54"/>
      <c r="I588" s="54"/>
      <c r="J588" s="44"/>
      <c r="K588" s="44" t="s">
        <v>29</v>
      </c>
      <c r="L588" s="44" t="s">
        <v>29</v>
      </c>
      <c r="M588" s="44" t="s">
        <v>29</v>
      </c>
      <c r="N588" s="44"/>
      <c r="O588" s="44"/>
      <c r="P588" s="44"/>
      <c r="Q588" s="44"/>
      <c r="R588" s="44"/>
      <c r="S588" s="44" t="s">
        <v>29</v>
      </c>
      <c r="T588" s="44"/>
      <c r="U588" s="44"/>
      <c r="V588" s="44"/>
      <c r="W588" s="44"/>
      <c r="X588" s="44"/>
      <c r="Y588" s="44"/>
      <c r="Z588" s="44"/>
      <c r="AA588" s="44" t="s">
        <v>29</v>
      </c>
      <c r="AB588" s="44"/>
      <c r="AC588" s="44"/>
    </row>
    <row r="589" spans="2:29" s="37" customFormat="1" ht="101.5" x14ac:dyDescent="0.35">
      <c r="B589" s="52">
        <v>607</v>
      </c>
      <c r="C589" s="54" t="str">
        <f>_xlfn.XLOOKUP(Kravtabell[[#This Row],[3 Siffer]],Bygningsdeler[Kombinert 3],Bygningsdeler[Kombinert 1],"",0,1)</f>
        <v>3 VVS-INSTALLASJONER</v>
      </c>
      <c r="D589" s="54" t="str">
        <f>_xlfn.XLOOKUP(Kravtabell[[#This Row],[3 Siffer]],Bygningsdeler[Kombinert 3],Bygningsdeler[Kombinert 2],"",0,1)</f>
        <v>31 Sanitær</v>
      </c>
      <c r="E589" s="112" t="str">
        <f>_xlfn.XLOOKUP(Kravtabell[[#This Row],[3 sifret kode (for inntasting)
Slår opp bygningsdel]],Bygningsdeler[Siffer 3],Bygningsdeler[Kombinert 3],"FEIL",0,1)</f>
        <v>311 Bunnledninger for sanitærinstallasjoner</v>
      </c>
      <c r="F589" s="114">
        <v>311</v>
      </c>
      <c r="G589" s="54" t="s">
        <v>709</v>
      </c>
      <c r="H589" s="54"/>
      <c r="I589" s="54"/>
      <c r="J589" s="44"/>
      <c r="K589" s="44" t="s">
        <v>29</v>
      </c>
      <c r="L589" s="44" t="s">
        <v>29</v>
      </c>
      <c r="M589" s="44" t="s">
        <v>29</v>
      </c>
      <c r="N589" s="44"/>
      <c r="O589" s="44"/>
      <c r="P589" s="44"/>
      <c r="Q589" s="44"/>
      <c r="R589" s="44"/>
      <c r="S589" s="44"/>
      <c r="T589" s="44"/>
      <c r="U589" s="44"/>
      <c r="V589" s="44"/>
      <c r="W589" s="44"/>
      <c r="X589" s="44"/>
      <c r="Y589" s="44"/>
      <c r="Z589" s="44"/>
      <c r="AA589" s="44" t="s">
        <v>29</v>
      </c>
      <c r="AB589" s="44"/>
      <c r="AC589" s="44"/>
    </row>
    <row r="590" spans="2:29" s="37" customFormat="1" ht="58" x14ac:dyDescent="0.35">
      <c r="B590" s="52">
        <v>608</v>
      </c>
      <c r="C590" s="54" t="str">
        <f>_xlfn.XLOOKUP(Kravtabell[[#This Row],[3 Siffer]],Bygningsdeler[Kombinert 3],Bygningsdeler[Kombinert 1],"",0,1)</f>
        <v>3 VVS-INSTALLASJONER</v>
      </c>
      <c r="D590" s="54" t="str">
        <f>_xlfn.XLOOKUP(Kravtabell[[#This Row],[3 Siffer]],Bygningsdeler[Kombinert 3],Bygningsdeler[Kombinert 2],"",0,1)</f>
        <v>31 Sanitær</v>
      </c>
      <c r="E590" s="112" t="str">
        <f>_xlfn.XLOOKUP(Kravtabell[[#This Row],[3 sifret kode (for inntasting)
Slår opp bygningsdel]],Bygningsdeler[Siffer 3],Bygningsdeler[Kombinert 3],"FEIL",0,1)</f>
        <v>311 Bunnledninger for sanitærinstallasjoner</v>
      </c>
      <c r="F590" s="114">
        <v>311</v>
      </c>
      <c r="G590" s="54" t="s">
        <v>710</v>
      </c>
      <c r="H590" s="54"/>
      <c r="I590" s="54"/>
      <c r="J590" s="44"/>
      <c r="K590" s="44" t="s">
        <v>29</v>
      </c>
      <c r="L590" s="44" t="s">
        <v>29</v>
      </c>
      <c r="M590" s="44" t="s">
        <v>29</v>
      </c>
      <c r="N590" s="44"/>
      <c r="O590" s="44"/>
      <c r="P590" s="44"/>
      <c r="Q590" s="44" t="s">
        <v>29</v>
      </c>
      <c r="R590" s="44"/>
      <c r="S590" s="44"/>
      <c r="T590" s="44"/>
      <c r="U590" s="44"/>
      <c r="V590" s="44"/>
      <c r="W590" s="44"/>
      <c r="X590" s="44"/>
      <c r="Y590" s="44"/>
      <c r="Z590" s="44"/>
      <c r="AA590" s="44" t="s">
        <v>29</v>
      </c>
      <c r="AB590" s="48"/>
      <c r="AC590" s="44"/>
    </row>
    <row r="591" spans="2:29" s="37" customFormat="1" ht="43.5" x14ac:dyDescent="0.35">
      <c r="B591" s="52">
        <v>609</v>
      </c>
      <c r="C591" s="54" t="str">
        <f>_xlfn.XLOOKUP(Kravtabell[[#This Row],[3 Siffer]],Bygningsdeler[Kombinert 3],Bygningsdeler[Kombinert 1],"",0,1)</f>
        <v>3 VVS-INSTALLASJONER</v>
      </c>
      <c r="D591" s="54" t="str">
        <f>_xlfn.XLOOKUP(Kravtabell[[#This Row],[3 Siffer]],Bygningsdeler[Kombinert 3],Bygningsdeler[Kombinert 2],"",0,1)</f>
        <v>31 Sanitær</v>
      </c>
      <c r="E591" s="112" t="str">
        <f>_xlfn.XLOOKUP(Kravtabell[[#This Row],[3 sifret kode (for inntasting)
Slår opp bygningsdel]],Bygningsdeler[Siffer 3],Bygningsdeler[Kombinert 3],"FEIL",0,1)</f>
        <v>312 Ledningsnett for sanitærinstallasjoner</v>
      </c>
      <c r="F591" s="114">
        <v>312</v>
      </c>
      <c r="G591" s="54" t="s">
        <v>711</v>
      </c>
      <c r="H591" s="54"/>
      <c r="I591" s="54"/>
      <c r="J591" s="44"/>
      <c r="K591" s="44" t="s">
        <v>29</v>
      </c>
      <c r="L591" s="44"/>
      <c r="M591" s="44"/>
      <c r="N591" s="44"/>
      <c r="O591" s="44"/>
      <c r="P591" s="44"/>
      <c r="Q591" s="44"/>
      <c r="R591" s="44"/>
      <c r="S591" s="44"/>
      <c r="T591" s="44"/>
      <c r="U591" s="44"/>
      <c r="V591" s="44"/>
      <c r="W591" s="44"/>
      <c r="X591" s="44"/>
      <c r="Y591" s="44"/>
      <c r="Z591" s="44"/>
      <c r="AA591" s="44" t="s">
        <v>29</v>
      </c>
      <c r="AB591" s="44"/>
      <c r="AC591" s="44"/>
    </row>
    <row r="592" spans="2:29" s="37" customFormat="1" ht="72.5" x14ac:dyDescent="0.35">
      <c r="B592" s="52">
        <v>610</v>
      </c>
      <c r="C592" s="54" t="str">
        <f>_xlfn.XLOOKUP(Kravtabell[[#This Row],[3 Siffer]],Bygningsdeler[Kombinert 3],Bygningsdeler[Kombinert 1],"",0,1)</f>
        <v>3 VVS-INSTALLASJONER</v>
      </c>
      <c r="D592" s="54" t="str">
        <f>_xlfn.XLOOKUP(Kravtabell[[#This Row],[3 Siffer]],Bygningsdeler[Kombinert 3],Bygningsdeler[Kombinert 2],"",0,1)</f>
        <v>31 Sanitær</v>
      </c>
      <c r="E592" s="112" t="str">
        <f>_xlfn.XLOOKUP(Kravtabell[[#This Row],[3 sifret kode (for inntasting)
Slår opp bygningsdel]],Bygningsdeler[Siffer 3],Bygningsdeler[Kombinert 3],"FEIL",0,1)</f>
        <v>312 Ledningsnett for sanitærinstallasjoner</v>
      </c>
      <c r="F592" s="114">
        <v>312</v>
      </c>
      <c r="G592" s="54" t="s">
        <v>712</v>
      </c>
      <c r="H592" s="54"/>
      <c r="I592" s="54"/>
      <c r="J592" s="44"/>
      <c r="K592" s="44" t="s">
        <v>29</v>
      </c>
      <c r="L592" s="44" t="s">
        <v>29</v>
      </c>
      <c r="M592" s="44" t="s">
        <v>29</v>
      </c>
      <c r="N592" s="44"/>
      <c r="O592" s="44"/>
      <c r="P592" s="44"/>
      <c r="Q592" s="44"/>
      <c r="R592" s="44"/>
      <c r="S592" s="44"/>
      <c r="T592" s="44"/>
      <c r="U592" s="44"/>
      <c r="V592" s="44"/>
      <c r="W592" s="44"/>
      <c r="X592" s="44"/>
      <c r="Y592" s="44"/>
      <c r="Z592" s="44"/>
      <c r="AA592" s="44" t="s">
        <v>29</v>
      </c>
      <c r="AB592" s="44"/>
      <c r="AC592" s="44"/>
    </row>
    <row r="593" spans="2:29" s="37" customFormat="1" ht="130.5" x14ac:dyDescent="0.35">
      <c r="B593" s="52">
        <v>611</v>
      </c>
      <c r="C593" s="54" t="str">
        <f>_xlfn.XLOOKUP(Kravtabell[[#This Row],[3 Siffer]],Bygningsdeler[Kombinert 3],Bygningsdeler[Kombinert 1],"",0,1)</f>
        <v>3 VVS-INSTALLASJONER</v>
      </c>
      <c r="D593" s="54" t="str">
        <f>_xlfn.XLOOKUP(Kravtabell[[#This Row],[3 Siffer]],Bygningsdeler[Kombinert 3],Bygningsdeler[Kombinert 2],"",0,1)</f>
        <v>31 Sanitær</v>
      </c>
      <c r="E593" s="112" t="str">
        <f>_xlfn.XLOOKUP(Kravtabell[[#This Row],[3 sifret kode (for inntasting)
Slår opp bygningsdel]],Bygningsdeler[Siffer 3],Bygningsdeler[Kombinert 3],"FEIL",0,1)</f>
        <v>312 Ledningsnett for sanitærinstallasjoner</v>
      </c>
      <c r="F593" s="114">
        <v>312</v>
      </c>
      <c r="G593" s="54" t="s">
        <v>713</v>
      </c>
      <c r="H593" s="54"/>
      <c r="I593" s="54"/>
      <c r="J593" s="44"/>
      <c r="K593" s="44" t="s">
        <v>29</v>
      </c>
      <c r="L593" s="44"/>
      <c r="M593" s="44"/>
      <c r="N593" s="44"/>
      <c r="O593" s="44"/>
      <c r="P593" s="44"/>
      <c r="Q593" s="44"/>
      <c r="R593" s="44"/>
      <c r="S593" s="44"/>
      <c r="T593" s="44"/>
      <c r="U593" s="44"/>
      <c r="V593" s="44"/>
      <c r="W593" s="44"/>
      <c r="X593" s="44"/>
      <c r="Y593" s="44"/>
      <c r="Z593" s="44"/>
      <c r="AA593" s="44" t="s">
        <v>29</v>
      </c>
      <c r="AB593" s="44"/>
      <c r="AC593" s="44"/>
    </row>
    <row r="594" spans="2:29" s="37" customFormat="1" ht="72.5" x14ac:dyDescent="0.35">
      <c r="B594" s="52">
        <v>612</v>
      </c>
      <c r="C594" s="54" t="str">
        <f>_xlfn.XLOOKUP(Kravtabell[[#This Row],[3 Siffer]],Bygningsdeler[Kombinert 3],Bygningsdeler[Kombinert 1],"",0,1)</f>
        <v>3 VVS-INSTALLASJONER</v>
      </c>
      <c r="D594" s="54" t="str">
        <f>_xlfn.XLOOKUP(Kravtabell[[#This Row],[3 Siffer]],Bygningsdeler[Kombinert 3],Bygningsdeler[Kombinert 2],"",0,1)</f>
        <v>31 Sanitær</v>
      </c>
      <c r="E594" s="112" t="str">
        <f>_xlfn.XLOOKUP(Kravtabell[[#This Row],[3 sifret kode (for inntasting)
Slår opp bygningsdel]],Bygningsdeler[Siffer 3],Bygningsdeler[Kombinert 3],"FEIL",0,1)</f>
        <v>312 Ledningsnett for sanitærinstallasjoner</v>
      </c>
      <c r="F594" s="114">
        <v>312</v>
      </c>
      <c r="G594" s="54" t="s">
        <v>714</v>
      </c>
      <c r="H594" s="54"/>
      <c r="I594" s="54"/>
      <c r="J594" s="44"/>
      <c r="K594" s="44" t="s">
        <v>29</v>
      </c>
      <c r="L594" s="44"/>
      <c r="M594" s="44"/>
      <c r="N594" s="44"/>
      <c r="O594" s="44"/>
      <c r="P594" s="44"/>
      <c r="Q594" s="44"/>
      <c r="R594" s="44"/>
      <c r="S594" s="44"/>
      <c r="T594" s="44"/>
      <c r="U594" s="44"/>
      <c r="V594" s="44"/>
      <c r="W594" s="44"/>
      <c r="X594" s="44"/>
      <c r="Y594" s="44"/>
      <c r="Z594" s="44"/>
      <c r="AA594" s="44" t="s">
        <v>29</v>
      </c>
      <c r="AB594" s="44"/>
      <c r="AC594" s="44"/>
    </row>
    <row r="595" spans="2:29" s="37" customFormat="1" ht="58" x14ac:dyDescent="0.35">
      <c r="B595" s="52">
        <v>613</v>
      </c>
      <c r="C595" s="54" t="str">
        <f>_xlfn.XLOOKUP(Kravtabell[[#This Row],[3 Siffer]],Bygningsdeler[Kombinert 3],Bygningsdeler[Kombinert 1],"",0,1)</f>
        <v>3 VVS-INSTALLASJONER</v>
      </c>
      <c r="D595" s="54" t="str">
        <f>_xlfn.XLOOKUP(Kravtabell[[#This Row],[3 Siffer]],Bygningsdeler[Kombinert 3],Bygningsdeler[Kombinert 2],"",0,1)</f>
        <v>31 Sanitær</v>
      </c>
      <c r="E595" s="112" t="str">
        <f>_xlfn.XLOOKUP(Kravtabell[[#This Row],[3 sifret kode (for inntasting)
Slår opp bygningsdel]],Bygningsdeler[Siffer 3],Bygningsdeler[Kombinert 3],"FEIL",0,1)</f>
        <v>312 Ledningsnett for sanitærinstallasjoner</v>
      </c>
      <c r="F595" s="114">
        <v>312</v>
      </c>
      <c r="G595" s="54" t="s">
        <v>715</v>
      </c>
      <c r="H595" s="54"/>
      <c r="I595" s="54"/>
      <c r="J595" s="44"/>
      <c r="K595" s="44" t="s">
        <v>29</v>
      </c>
      <c r="L595" s="44"/>
      <c r="M595" s="44"/>
      <c r="N595" s="44"/>
      <c r="O595" s="44"/>
      <c r="P595" s="44"/>
      <c r="Q595" s="43"/>
      <c r="R595" s="44"/>
      <c r="S595" s="44"/>
      <c r="T595" s="44"/>
      <c r="U595" s="44"/>
      <c r="V595" s="44"/>
      <c r="W595" s="44"/>
      <c r="X595" s="44"/>
      <c r="Y595" s="44"/>
      <c r="Z595" s="44"/>
      <c r="AA595" s="44" t="s">
        <v>29</v>
      </c>
      <c r="AB595" s="44"/>
      <c r="AC595" s="44"/>
    </row>
    <row r="596" spans="2:29" s="37" customFormat="1" ht="58" x14ac:dyDescent="0.35">
      <c r="B596" s="52">
        <v>614</v>
      </c>
      <c r="C596" s="54" t="str">
        <f>_xlfn.XLOOKUP(Kravtabell[[#This Row],[3 Siffer]],Bygningsdeler[Kombinert 3],Bygningsdeler[Kombinert 1],"",0,1)</f>
        <v>3 VVS-INSTALLASJONER</v>
      </c>
      <c r="D596" s="54" t="str">
        <f>_xlfn.XLOOKUP(Kravtabell[[#This Row],[3 Siffer]],Bygningsdeler[Kombinert 3],Bygningsdeler[Kombinert 2],"",0,1)</f>
        <v>31 Sanitær</v>
      </c>
      <c r="E596" s="112" t="str">
        <f>_xlfn.XLOOKUP(Kravtabell[[#This Row],[3 sifret kode (for inntasting)
Slår opp bygningsdel]],Bygningsdeler[Siffer 3],Bygningsdeler[Kombinert 3],"FEIL",0,1)</f>
        <v>314 Armaturer for sanitærinstallasjoner</v>
      </c>
      <c r="F596" s="114">
        <v>314</v>
      </c>
      <c r="G596" s="54" t="s">
        <v>716</v>
      </c>
      <c r="H596" s="54"/>
      <c r="I596" s="54"/>
      <c r="J596" s="44"/>
      <c r="K596" s="44" t="s">
        <v>29</v>
      </c>
      <c r="L596" s="44"/>
      <c r="M596" s="44"/>
      <c r="N596" s="44"/>
      <c r="O596" s="44"/>
      <c r="P596" s="44"/>
      <c r="Q596" s="44"/>
      <c r="R596" s="44"/>
      <c r="S596" s="44"/>
      <c r="T596" s="44"/>
      <c r="U596" s="44"/>
      <c r="V596" s="44"/>
      <c r="W596" s="44"/>
      <c r="X596" s="44"/>
      <c r="Y596" s="44"/>
      <c r="Z596" s="44"/>
      <c r="AA596" s="44" t="s">
        <v>29</v>
      </c>
      <c r="AB596" s="44"/>
      <c r="AC596" s="44"/>
    </row>
    <row r="597" spans="2:29" s="37" customFormat="1" ht="58" x14ac:dyDescent="0.35">
      <c r="B597" s="52">
        <v>615</v>
      </c>
      <c r="C597" s="54" t="str">
        <f>_xlfn.XLOOKUP(Kravtabell[[#This Row],[3 Siffer]],Bygningsdeler[Kombinert 3],Bygningsdeler[Kombinert 1],"",0,1)</f>
        <v>3 VVS-INSTALLASJONER</v>
      </c>
      <c r="D597" s="54" t="str">
        <f>_xlfn.XLOOKUP(Kravtabell[[#This Row],[3 Siffer]],Bygningsdeler[Kombinert 3],Bygningsdeler[Kombinert 2],"",0,1)</f>
        <v>31 Sanitær</v>
      </c>
      <c r="E597" s="112" t="str">
        <f>_xlfn.XLOOKUP(Kravtabell[[#This Row],[3 sifret kode (for inntasting)
Slår opp bygningsdel]],Bygningsdeler[Siffer 3],Bygningsdeler[Kombinert 3],"FEIL",0,1)</f>
        <v>314 Armaturer for sanitærinstallasjoner</v>
      </c>
      <c r="F597" s="114">
        <v>314</v>
      </c>
      <c r="G597" s="54" t="s">
        <v>717</v>
      </c>
      <c r="H597" s="54"/>
      <c r="I597" s="54"/>
      <c r="J597" s="44"/>
      <c r="K597" s="44" t="s">
        <v>29</v>
      </c>
      <c r="L597" s="44"/>
      <c r="M597" s="44"/>
      <c r="N597" s="44"/>
      <c r="O597" s="44"/>
      <c r="P597" s="44"/>
      <c r="Q597" s="44"/>
      <c r="R597" s="44"/>
      <c r="S597" s="44"/>
      <c r="T597" s="44"/>
      <c r="U597" s="44"/>
      <c r="V597" s="44"/>
      <c r="W597" s="44"/>
      <c r="X597" s="44"/>
      <c r="Y597" s="44"/>
      <c r="Z597" s="44"/>
      <c r="AA597" s="44" t="s">
        <v>29</v>
      </c>
      <c r="AB597" s="44"/>
      <c r="AC597" s="44"/>
    </row>
    <row r="598" spans="2:29" s="37" customFormat="1" ht="43.5" x14ac:dyDescent="0.35">
      <c r="B598" s="52">
        <v>616</v>
      </c>
      <c r="C598" s="110" t="str">
        <f>_xlfn.XLOOKUP(Kravtabell[[#This Row],[3 Siffer]],Bygningsdeler[Kombinert 3],Bygningsdeler[Kombinert 1],"",0,1)</f>
        <v>3 VVS-INSTALLASJONER</v>
      </c>
      <c r="D598" s="110" t="str">
        <f>_xlfn.XLOOKUP(Kravtabell[[#This Row],[3 Siffer]],Bygningsdeler[Kombinert 3],Bygningsdeler[Kombinert 2],"",0,1)</f>
        <v>31 Sanitær</v>
      </c>
      <c r="E598" s="111" t="str">
        <f>_xlfn.XLOOKUP(Kravtabell[[#This Row],[3 sifret kode (for inntasting)
Slår opp bygningsdel]],Bygningsdeler[Siffer 3],Bygningsdeler[Kombinert 3],"FEIL",0,1)</f>
        <v>314 Armaturer for sanitærinstallasjoner</v>
      </c>
      <c r="F598" s="113">
        <v>314</v>
      </c>
      <c r="G598" s="110" t="s">
        <v>718</v>
      </c>
      <c r="H598" s="110"/>
      <c r="I598" s="110"/>
      <c r="J598" s="45"/>
      <c r="K598" s="44" t="s">
        <v>29</v>
      </c>
      <c r="L598" s="44"/>
      <c r="M598" s="44"/>
      <c r="N598" s="44"/>
      <c r="O598" s="45"/>
      <c r="P598" s="45"/>
      <c r="Q598" s="48"/>
      <c r="R598" s="44"/>
      <c r="S598" s="44"/>
      <c r="T598" s="44"/>
      <c r="U598" s="44"/>
      <c r="V598" s="44"/>
      <c r="W598" s="44"/>
      <c r="X598" s="44"/>
      <c r="Y598" s="44"/>
      <c r="Z598" s="44"/>
      <c r="AA598" s="44" t="s">
        <v>29</v>
      </c>
      <c r="AB598" s="45"/>
      <c r="AC598" s="44"/>
    </row>
    <row r="599" spans="2:29" s="37" customFormat="1" ht="29" x14ac:dyDescent="0.35">
      <c r="B599" s="52">
        <v>617</v>
      </c>
      <c r="C599" s="54" t="str">
        <f>_xlfn.XLOOKUP(Kravtabell[[#This Row],[3 Siffer]],Bygningsdeler[Kombinert 3],Bygningsdeler[Kombinert 1],"",0,1)</f>
        <v>3 VVS-INSTALLASJONER</v>
      </c>
      <c r="D599" s="54" t="str">
        <f>_xlfn.XLOOKUP(Kravtabell[[#This Row],[3 Siffer]],Bygningsdeler[Kombinert 3],Bygningsdeler[Kombinert 2],"",0,1)</f>
        <v>31 Sanitær</v>
      </c>
      <c r="E599" s="112" t="str">
        <f>_xlfn.XLOOKUP(Kravtabell[[#This Row],[3 sifret kode (for inntasting)
Slår opp bygningsdel]],Bygningsdeler[Siffer 3],Bygningsdeler[Kombinert 3],"FEIL",0,1)</f>
        <v>315 Utstyr for santitærinstallasjoner</v>
      </c>
      <c r="F599" s="114">
        <v>315</v>
      </c>
      <c r="G599" s="54" t="s">
        <v>719</v>
      </c>
      <c r="H599" s="54"/>
      <c r="I599" s="54"/>
      <c r="J599" s="44"/>
      <c r="K599" s="44" t="s">
        <v>29</v>
      </c>
      <c r="L599" s="44"/>
      <c r="M599" s="44"/>
      <c r="N599" s="44"/>
      <c r="O599" s="44"/>
      <c r="P599" s="44"/>
      <c r="Q599" s="44"/>
      <c r="R599" s="44"/>
      <c r="S599" s="44"/>
      <c r="T599" s="44"/>
      <c r="U599" s="44"/>
      <c r="V599" s="44"/>
      <c r="W599" s="44"/>
      <c r="X599" s="44"/>
      <c r="Y599" s="44"/>
      <c r="Z599" s="44"/>
      <c r="AA599" s="44" t="s">
        <v>29</v>
      </c>
      <c r="AB599" s="44"/>
      <c r="AC599" s="44"/>
    </row>
    <row r="600" spans="2:29" s="37" customFormat="1" ht="43.5" x14ac:dyDescent="0.35">
      <c r="B600" s="52">
        <v>618</v>
      </c>
      <c r="C600" s="54" t="str">
        <f>_xlfn.XLOOKUP(Kravtabell[[#This Row],[3 Siffer]],Bygningsdeler[Kombinert 3],Bygningsdeler[Kombinert 1],"",0,1)</f>
        <v>3 VVS-INSTALLASJONER</v>
      </c>
      <c r="D600" s="54" t="str">
        <f>_xlfn.XLOOKUP(Kravtabell[[#This Row],[3 Siffer]],Bygningsdeler[Kombinert 3],Bygningsdeler[Kombinert 2],"",0,1)</f>
        <v>31 Sanitær</v>
      </c>
      <c r="E600" s="112" t="str">
        <f>_xlfn.XLOOKUP(Kravtabell[[#This Row],[3 sifret kode (for inntasting)
Slår opp bygningsdel]],Bygningsdeler[Siffer 3],Bygningsdeler[Kombinert 3],"FEIL",0,1)</f>
        <v>315 Utstyr for santitærinstallasjoner</v>
      </c>
      <c r="F600" s="114">
        <v>315</v>
      </c>
      <c r="G600" s="54" t="s">
        <v>720</v>
      </c>
      <c r="H600" s="54"/>
      <c r="I600" s="54"/>
      <c r="J600" s="44"/>
      <c r="K600" s="44" t="s">
        <v>29</v>
      </c>
      <c r="L600" s="44"/>
      <c r="M600" s="44"/>
      <c r="N600" s="44"/>
      <c r="O600" s="44"/>
      <c r="P600" s="44"/>
      <c r="Q600" s="44"/>
      <c r="R600" s="44"/>
      <c r="S600" s="44"/>
      <c r="T600" s="44"/>
      <c r="U600" s="44"/>
      <c r="V600" s="44"/>
      <c r="W600" s="44"/>
      <c r="X600" s="44"/>
      <c r="Y600" s="44"/>
      <c r="Z600" s="44"/>
      <c r="AA600" s="44" t="s">
        <v>29</v>
      </c>
      <c r="AB600" s="44"/>
      <c r="AC600" s="44"/>
    </row>
    <row r="601" spans="2:29" s="37" customFormat="1" ht="87" x14ac:dyDescent="0.35">
      <c r="B601" s="52">
        <v>619</v>
      </c>
      <c r="C601" s="110" t="str">
        <f>_xlfn.XLOOKUP(Kravtabell[[#This Row],[3 Siffer]],Bygningsdeler[Kombinert 3],Bygningsdeler[Kombinert 1],"",0,1)</f>
        <v>3 VVS-INSTALLASJONER</v>
      </c>
      <c r="D601" s="110" t="str">
        <f>_xlfn.XLOOKUP(Kravtabell[[#This Row],[3 Siffer]],Bygningsdeler[Kombinert 3],Bygningsdeler[Kombinert 2],"",0,1)</f>
        <v>31 Sanitær</v>
      </c>
      <c r="E601" s="111" t="str">
        <f>_xlfn.XLOOKUP(Kravtabell[[#This Row],[3 sifret kode (for inntasting)
Slår opp bygningsdel]],Bygningsdeler[Siffer 3],Bygningsdeler[Kombinert 3],"FEIL",0,1)</f>
        <v>315 Utstyr for santitærinstallasjoner</v>
      </c>
      <c r="F601" s="113">
        <v>315</v>
      </c>
      <c r="G601" s="110" t="s">
        <v>721</v>
      </c>
      <c r="H601" s="110"/>
      <c r="I601" s="110"/>
      <c r="J601" s="45"/>
      <c r="K601" s="44" t="s">
        <v>29</v>
      </c>
      <c r="L601" s="44"/>
      <c r="M601" s="44"/>
      <c r="N601" s="44"/>
      <c r="O601" s="45"/>
      <c r="P601" s="45"/>
      <c r="Q601" s="45"/>
      <c r="R601" s="44"/>
      <c r="S601" s="44"/>
      <c r="T601" s="44"/>
      <c r="U601" s="44"/>
      <c r="V601" s="44"/>
      <c r="W601" s="44"/>
      <c r="X601" s="44"/>
      <c r="Y601" s="44"/>
      <c r="Z601" s="44"/>
      <c r="AA601" s="44" t="s">
        <v>29</v>
      </c>
      <c r="AB601" s="45"/>
      <c r="AC601" s="44"/>
    </row>
    <row r="602" spans="2:29" s="37" customFormat="1" ht="58" x14ac:dyDescent="0.35">
      <c r="B602" s="52">
        <v>620</v>
      </c>
      <c r="C602" s="54" t="str">
        <f>_xlfn.XLOOKUP(Kravtabell[[#This Row],[3 Siffer]],Bygningsdeler[Kombinert 3],Bygningsdeler[Kombinert 1],"",0,1)</f>
        <v>3 VVS-INSTALLASJONER</v>
      </c>
      <c r="D602" s="54" t="str">
        <f>_xlfn.XLOOKUP(Kravtabell[[#This Row],[3 Siffer]],Bygningsdeler[Kombinert 3],Bygningsdeler[Kombinert 2],"",0,1)</f>
        <v>31 Sanitær</v>
      </c>
      <c r="E602" s="112" t="str">
        <f>_xlfn.XLOOKUP(Kravtabell[[#This Row],[3 sifret kode (for inntasting)
Slår opp bygningsdel]],Bygningsdeler[Siffer 3],Bygningsdeler[Kombinert 3],"FEIL",0,1)</f>
        <v>315 Utstyr for santitærinstallasjoner</v>
      </c>
      <c r="F602" s="114">
        <v>315</v>
      </c>
      <c r="G602" s="54" t="s">
        <v>722</v>
      </c>
      <c r="H602" s="54"/>
      <c r="I602" s="54"/>
      <c r="J602" s="44"/>
      <c r="K602" s="44" t="s">
        <v>29</v>
      </c>
      <c r="L602" s="44"/>
      <c r="M602" s="44"/>
      <c r="N602" s="44"/>
      <c r="O602" s="44"/>
      <c r="P602" s="44"/>
      <c r="Q602" s="43"/>
      <c r="R602" s="44"/>
      <c r="S602" s="44"/>
      <c r="T602" s="44"/>
      <c r="U602" s="44"/>
      <c r="V602" s="44"/>
      <c r="W602" s="44"/>
      <c r="X602" s="44"/>
      <c r="Y602" s="44"/>
      <c r="Z602" s="44"/>
      <c r="AA602" s="44" t="s">
        <v>29</v>
      </c>
      <c r="AB602" s="44"/>
      <c r="AC602" s="44"/>
    </row>
    <row r="603" spans="2:29" s="37" customFormat="1" ht="43.5" x14ac:dyDescent="0.35">
      <c r="B603" s="52">
        <v>621</v>
      </c>
      <c r="C603" s="54" t="str">
        <f>_xlfn.XLOOKUP(Kravtabell[[#This Row],[3 Siffer]],Bygningsdeler[Kombinert 3],Bygningsdeler[Kombinert 1],"",0,1)</f>
        <v>3 VVS-INSTALLASJONER</v>
      </c>
      <c r="D603" s="54" t="str">
        <f>_xlfn.XLOOKUP(Kravtabell[[#This Row],[3 Siffer]],Bygningsdeler[Kombinert 3],Bygningsdeler[Kombinert 2],"",0,1)</f>
        <v>31 Sanitær</v>
      </c>
      <c r="E603" s="112" t="str">
        <f>_xlfn.XLOOKUP(Kravtabell[[#This Row],[3 sifret kode (for inntasting)
Slår opp bygningsdel]],Bygningsdeler[Siffer 3],Bygningsdeler[Kombinert 3],"FEIL",0,1)</f>
        <v>315 Utstyr for santitærinstallasjoner</v>
      </c>
      <c r="F603" s="114">
        <v>315</v>
      </c>
      <c r="G603" s="54" t="s">
        <v>723</v>
      </c>
      <c r="H603" s="54"/>
      <c r="I603" s="54"/>
      <c r="J603" s="44"/>
      <c r="K603" s="44" t="s">
        <v>29</v>
      </c>
      <c r="L603" s="44"/>
      <c r="M603" s="44" t="s">
        <v>29</v>
      </c>
      <c r="N603" s="44"/>
      <c r="O603" s="44"/>
      <c r="P603" s="44"/>
      <c r="Q603" s="44"/>
      <c r="R603" s="44"/>
      <c r="S603" s="44"/>
      <c r="T603" s="44"/>
      <c r="U603" s="44"/>
      <c r="V603" s="44"/>
      <c r="W603" s="44"/>
      <c r="X603" s="44"/>
      <c r="Y603" s="44"/>
      <c r="Z603" s="44"/>
      <c r="AA603" s="44" t="s">
        <v>29</v>
      </c>
      <c r="AB603" s="44"/>
      <c r="AC603" s="44"/>
    </row>
    <row r="604" spans="2:29" s="37" customFormat="1" ht="29" x14ac:dyDescent="0.35">
      <c r="B604" s="52">
        <v>622</v>
      </c>
      <c r="C604" s="54" t="str">
        <f>_xlfn.XLOOKUP(Kravtabell[[#This Row],[3 Siffer]],Bygningsdeler[Kombinert 3],Bygningsdeler[Kombinert 1],"",0,1)</f>
        <v>3 VVS-INSTALLASJONER</v>
      </c>
      <c r="D604" s="54" t="str">
        <f>_xlfn.XLOOKUP(Kravtabell[[#This Row],[3 Siffer]],Bygningsdeler[Kombinert 3],Bygningsdeler[Kombinert 2],"",0,1)</f>
        <v>31 Sanitær</v>
      </c>
      <c r="E604" s="112" t="str">
        <f>_xlfn.XLOOKUP(Kravtabell[[#This Row],[3 sifret kode (for inntasting)
Slår opp bygningsdel]],Bygningsdeler[Siffer 3],Bygningsdeler[Kombinert 3],"FEIL",0,1)</f>
        <v>315 Utstyr for santitærinstallasjoner</v>
      </c>
      <c r="F604" s="114">
        <v>315</v>
      </c>
      <c r="G604" s="54" t="s">
        <v>724</v>
      </c>
      <c r="H604" s="54"/>
      <c r="I604" s="54"/>
      <c r="J604" s="44"/>
      <c r="K604" s="44" t="s">
        <v>29</v>
      </c>
      <c r="L604" s="44"/>
      <c r="M604" s="44"/>
      <c r="N604" s="44"/>
      <c r="O604" s="44"/>
      <c r="P604" s="44"/>
      <c r="Q604" s="44"/>
      <c r="R604" s="44"/>
      <c r="S604" s="44"/>
      <c r="T604" s="44"/>
      <c r="U604" s="44"/>
      <c r="V604" s="44"/>
      <c r="W604" s="44"/>
      <c r="X604" s="44"/>
      <c r="Y604" s="44"/>
      <c r="Z604" s="44"/>
      <c r="AA604" s="44" t="s">
        <v>29</v>
      </c>
      <c r="AB604" s="44"/>
      <c r="AC604" s="44"/>
    </row>
    <row r="605" spans="2:29" s="37" customFormat="1" ht="58" x14ac:dyDescent="0.35">
      <c r="B605" s="52">
        <v>623</v>
      </c>
      <c r="C605" s="110" t="str">
        <f>_xlfn.XLOOKUP(Kravtabell[[#This Row],[3 Siffer]],Bygningsdeler[Kombinert 3],Bygningsdeler[Kombinert 1],"",0,1)</f>
        <v>3 VVS-INSTALLASJONER</v>
      </c>
      <c r="D605" s="110" t="str">
        <f>_xlfn.XLOOKUP(Kravtabell[[#This Row],[3 Siffer]],Bygningsdeler[Kombinert 3],Bygningsdeler[Kombinert 2],"",0,1)</f>
        <v>31 Sanitær</v>
      </c>
      <c r="E605" s="111" t="str">
        <f>_xlfn.XLOOKUP(Kravtabell[[#This Row],[3 sifret kode (for inntasting)
Slår opp bygningsdel]],Bygningsdeler[Siffer 3],Bygningsdeler[Kombinert 3],"FEIL",0,1)</f>
        <v>315 Utstyr for santitærinstallasjoner</v>
      </c>
      <c r="F605" s="113">
        <v>315</v>
      </c>
      <c r="G605" s="110" t="s">
        <v>725</v>
      </c>
      <c r="H605" s="110"/>
      <c r="I605" s="110"/>
      <c r="J605" s="45"/>
      <c r="K605" s="44" t="s">
        <v>29</v>
      </c>
      <c r="L605" s="44"/>
      <c r="M605" s="44"/>
      <c r="N605" s="44"/>
      <c r="O605" s="45"/>
      <c r="P605" s="45"/>
      <c r="Q605" s="45"/>
      <c r="R605" s="44"/>
      <c r="S605" s="44"/>
      <c r="T605" s="44"/>
      <c r="U605" s="44"/>
      <c r="V605" s="44"/>
      <c r="W605" s="44"/>
      <c r="X605" s="44"/>
      <c r="Y605" s="44"/>
      <c r="Z605" s="44"/>
      <c r="AA605" s="189" t="s">
        <v>29</v>
      </c>
      <c r="AB605" s="45"/>
      <c r="AC605" s="44"/>
    </row>
    <row r="606" spans="2:29" s="37" customFormat="1" ht="72.5" x14ac:dyDescent="0.35">
      <c r="B606" s="52">
        <v>624</v>
      </c>
      <c r="C606" s="54" t="str">
        <f>_xlfn.XLOOKUP(Kravtabell[[#This Row],[3 Siffer]],Bygningsdeler[Kombinert 3],Bygningsdeler[Kombinert 1],"",0,1)</f>
        <v>3 VVS-INSTALLASJONER</v>
      </c>
      <c r="D606" s="54" t="str">
        <f>_xlfn.XLOOKUP(Kravtabell[[#This Row],[3 Siffer]],Bygningsdeler[Kombinert 3],Bygningsdeler[Kombinert 2],"",0,1)</f>
        <v>31 Sanitær</v>
      </c>
      <c r="E606" s="112" t="str">
        <f>_xlfn.XLOOKUP(Kravtabell[[#This Row],[3 sifret kode (for inntasting)
Slår opp bygningsdel]],Bygningsdeler[Siffer 3],Bygningsdeler[Kombinert 3],"FEIL",0,1)</f>
        <v>315 Utstyr for santitærinstallasjoner</v>
      </c>
      <c r="F606" s="114">
        <v>315</v>
      </c>
      <c r="G606" s="54" t="s">
        <v>726</v>
      </c>
      <c r="H606" s="54"/>
      <c r="I606" s="54"/>
      <c r="J606" s="44"/>
      <c r="K606" s="44" t="s">
        <v>29</v>
      </c>
      <c r="L606" s="44"/>
      <c r="M606" s="44"/>
      <c r="N606" s="44"/>
      <c r="O606" s="44"/>
      <c r="P606" s="44"/>
      <c r="Q606" s="44"/>
      <c r="R606" s="44"/>
      <c r="S606" s="44"/>
      <c r="T606" s="44"/>
      <c r="U606" s="44"/>
      <c r="V606" s="44"/>
      <c r="W606" s="44"/>
      <c r="X606" s="44"/>
      <c r="Y606" s="44"/>
      <c r="Z606" s="44"/>
      <c r="AA606" s="44" t="s">
        <v>29</v>
      </c>
      <c r="AB606" s="44"/>
      <c r="AC606" s="44"/>
    </row>
    <row r="607" spans="2:29" s="37" customFormat="1" ht="58" x14ac:dyDescent="0.35">
      <c r="B607" s="52">
        <v>625</v>
      </c>
      <c r="C607" s="54" t="str">
        <f>_xlfn.XLOOKUP(Kravtabell[[#This Row],[3 Siffer]],Bygningsdeler[Kombinert 3],Bygningsdeler[Kombinert 1],"",0,1)</f>
        <v>3 VVS-INSTALLASJONER</v>
      </c>
      <c r="D607" s="54" t="str">
        <f>_xlfn.XLOOKUP(Kravtabell[[#This Row],[3 Siffer]],Bygningsdeler[Kombinert 3],Bygningsdeler[Kombinert 2],"",0,1)</f>
        <v>31 Sanitær</v>
      </c>
      <c r="E607" s="112" t="str">
        <f>_xlfn.XLOOKUP(Kravtabell[[#This Row],[3 sifret kode (for inntasting)
Slår opp bygningsdel]],Bygningsdeler[Siffer 3],Bygningsdeler[Kombinert 3],"FEIL",0,1)</f>
        <v>315 Utstyr for santitærinstallasjoner</v>
      </c>
      <c r="F607" s="114">
        <v>315</v>
      </c>
      <c r="G607" s="54" t="s">
        <v>727</v>
      </c>
      <c r="H607" s="54"/>
      <c r="I607" s="54"/>
      <c r="J607" s="44"/>
      <c r="K607" s="44" t="s">
        <v>29</v>
      </c>
      <c r="L607" s="44"/>
      <c r="M607" s="44"/>
      <c r="N607" s="44"/>
      <c r="O607" s="44"/>
      <c r="P607" s="44"/>
      <c r="Q607" s="44"/>
      <c r="R607" s="44"/>
      <c r="S607" s="44"/>
      <c r="T607" s="44"/>
      <c r="U607" s="44"/>
      <c r="V607" s="44"/>
      <c r="W607" s="44"/>
      <c r="X607" s="44"/>
      <c r="Y607" s="44"/>
      <c r="Z607" s="44"/>
      <c r="AA607" s="44" t="s">
        <v>29</v>
      </c>
      <c r="AB607" s="44"/>
      <c r="AC607" s="44"/>
    </row>
    <row r="608" spans="2:29" s="37" customFormat="1" ht="29" x14ac:dyDescent="0.35">
      <c r="B608" s="52">
        <v>626</v>
      </c>
      <c r="C608" s="54" t="str">
        <f>_xlfn.XLOOKUP(Kravtabell[[#This Row],[3 Siffer]],Bygningsdeler[Kombinert 3],Bygningsdeler[Kombinert 1],"",0,1)</f>
        <v>3 VVS-INSTALLASJONER</v>
      </c>
      <c r="D608" s="54" t="str">
        <f>_xlfn.XLOOKUP(Kravtabell[[#This Row],[3 Siffer]],Bygningsdeler[Kombinert 3],Bygningsdeler[Kombinert 2],"",0,1)</f>
        <v>31 Sanitær</v>
      </c>
      <c r="E608" s="112" t="str">
        <f>_xlfn.XLOOKUP(Kravtabell[[#This Row],[3 sifret kode (for inntasting)
Slår opp bygningsdel]],Bygningsdeler[Siffer 3],Bygningsdeler[Kombinert 3],"FEIL",0,1)</f>
        <v>315 Utstyr for santitærinstallasjoner</v>
      </c>
      <c r="F608" s="114">
        <v>315</v>
      </c>
      <c r="G608" s="54" t="s">
        <v>728</v>
      </c>
      <c r="H608" s="54"/>
      <c r="I608" s="54"/>
      <c r="J608" s="44"/>
      <c r="K608" s="44" t="s">
        <v>29</v>
      </c>
      <c r="L608" s="44"/>
      <c r="M608" s="44"/>
      <c r="N608" s="44"/>
      <c r="O608" s="44"/>
      <c r="P608" s="44"/>
      <c r="Q608" s="44"/>
      <c r="R608" s="44"/>
      <c r="S608" s="44"/>
      <c r="T608" s="44"/>
      <c r="U608" s="44"/>
      <c r="V608" s="44"/>
      <c r="W608" s="44"/>
      <c r="X608" s="44"/>
      <c r="Y608" s="44"/>
      <c r="Z608" s="44"/>
      <c r="AA608" s="44" t="s">
        <v>29</v>
      </c>
      <c r="AB608" s="44"/>
      <c r="AC608" s="44"/>
    </row>
    <row r="609" spans="2:29" s="37" customFormat="1" ht="43.5" x14ac:dyDescent="0.35">
      <c r="B609" s="52">
        <v>627</v>
      </c>
      <c r="C609" s="54" t="str">
        <f>_xlfn.XLOOKUP(Kravtabell[[#This Row],[3 Siffer]],Bygningsdeler[Kombinert 3],Bygningsdeler[Kombinert 1],"",0,1)</f>
        <v>3 VVS-INSTALLASJONER</v>
      </c>
      <c r="D609" s="54" t="str">
        <f>_xlfn.XLOOKUP(Kravtabell[[#This Row],[3 Siffer]],Bygningsdeler[Kombinert 3],Bygningsdeler[Kombinert 2],"",0,1)</f>
        <v>31 Sanitær</v>
      </c>
      <c r="E609" s="112" t="str">
        <f>_xlfn.XLOOKUP(Kravtabell[[#This Row],[3 sifret kode (for inntasting)
Slår opp bygningsdel]],Bygningsdeler[Siffer 3],Bygningsdeler[Kombinert 3],"FEIL",0,1)</f>
        <v>315 Utstyr for santitærinstallasjoner</v>
      </c>
      <c r="F609" s="114">
        <v>315</v>
      </c>
      <c r="G609" s="54" t="s">
        <v>729</v>
      </c>
      <c r="H609" s="54"/>
      <c r="I609" s="54"/>
      <c r="J609" s="44"/>
      <c r="K609" s="44" t="s">
        <v>29</v>
      </c>
      <c r="L609" s="44"/>
      <c r="M609" s="44"/>
      <c r="N609" s="44"/>
      <c r="O609" s="44"/>
      <c r="P609" s="44"/>
      <c r="Q609" s="44"/>
      <c r="R609" s="44"/>
      <c r="S609" s="44"/>
      <c r="T609" s="44" t="s">
        <v>29</v>
      </c>
      <c r="U609" s="44"/>
      <c r="V609" s="44"/>
      <c r="W609" s="44"/>
      <c r="X609" s="44"/>
      <c r="Y609" s="44" t="s">
        <v>29</v>
      </c>
      <c r="Z609" s="44" t="s">
        <v>29</v>
      </c>
      <c r="AA609" s="44"/>
      <c r="AB609" s="44"/>
      <c r="AC609" s="44"/>
    </row>
    <row r="610" spans="2:29" s="37" customFormat="1" ht="43.5" x14ac:dyDescent="0.35">
      <c r="B610" s="52">
        <v>628</v>
      </c>
      <c r="C610" s="54" t="str">
        <f>_xlfn.XLOOKUP(Kravtabell[[#This Row],[3 Siffer]],Bygningsdeler[Kombinert 3],Bygningsdeler[Kombinert 1],"",0,1)</f>
        <v>3 VVS-INSTALLASJONER</v>
      </c>
      <c r="D610" s="54" t="str">
        <f>_xlfn.XLOOKUP(Kravtabell[[#This Row],[3 Siffer]],Bygningsdeler[Kombinert 3],Bygningsdeler[Kombinert 2],"",0,1)</f>
        <v>31 Sanitær</v>
      </c>
      <c r="E610" s="112" t="str">
        <f>_xlfn.XLOOKUP(Kravtabell[[#This Row],[3 sifret kode (for inntasting)
Slår opp bygningsdel]],Bygningsdeler[Siffer 3],Bygningsdeler[Kombinert 3],"FEIL",0,1)</f>
        <v>315 Utstyr for santitærinstallasjoner</v>
      </c>
      <c r="F610" s="114">
        <v>315</v>
      </c>
      <c r="G610" s="54" t="s">
        <v>730</v>
      </c>
      <c r="H610" s="54"/>
      <c r="I610" s="54"/>
      <c r="J610" s="44"/>
      <c r="K610" s="44" t="s">
        <v>29</v>
      </c>
      <c r="L610" s="44"/>
      <c r="M610" s="44"/>
      <c r="N610" s="44"/>
      <c r="O610" s="44"/>
      <c r="P610" s="44"/>
      <c r="Q610" s="44"/>
      <c r="R610" s="44"/>
      <c r="S610" s="44"/>
      <c r="T610" s="44"/>
      <c r="U610" s="44" t="s">
        <v>29</v>
      </c>
      <c r="V610" s="44" t="s">
        <v>29</v>
      </c>
      <c r="W610" s="44"/>
      <c r="X610" s="44"/>
      <c r="Y610" s="44" t="s">
        <v>29</v>
      </c>
      <c r="Z610" s="44" t="s">
        <v>29</v>
      </c>
      <c r="AA610" s="44"/>
      <c r="AB610" s="44"/>
      <c r="AC610" s="44"/>
    </row>
    <row r="611" spans="2:29" s="37" customFormat="1" ht="188.5" x14ac:dyDescent="0.35">
      <c r="B611" s="52">
        <v>630</v>
      </c>
      <c r="C611" s="54" t="str">
        <f>_xlfn.XLOOKUP(Kravtabell[[#This Row],[3 Siffer]],Bygningsdeler[Kombinert 3],Bygningsdeler[Kombinert 1],"",0,1)</f>
        <v>3 VVS-INSTALLASJONER</v>
      </c>
      <c r="D611" s="54" t="str">
        <f>_xlfn.XLOOKUP(Kravtabell[[#This Row],[3 Siffer]],Bygningsdeler[Kombinert 3],Bygningsdeler[Kombinert 2],"",0,1)</f>
        <v>32 Varme</v>
      </c>
      <c r="E611" s="112" t="str">
        <f>_xlfn.XLOOKUP(Kravtabell[[#This Row],[3 sifret kode (for inntasting)
Slår opp bygningsdel]],Bygningsdeler[Siffer 3],Bygningsdeler[Kombinert 3],"FEIL",0,1)</f>
        <v>320 Varme, generelt</v>
      </c>
      <c r="F611" s="114">
        <v>320</v>
      </c>
      <c r="G611" s="54" t="s">
        <v>731</v>
      </c>
      <c r="H611" s="54"/>
      <c r="I611" s="54"/>
      <c r="J611" s="44"/>
      <c r="K611" s="44" t="s">
        <v>29</v>
      </c>
      <c r="L611" s="44"/>
      <c r="M611" s="44" t="s">
        <v>29</v>
      </c>
      <c r="N611" s="44"/>
      <c r="O611" s="44"/>
      <c r="P611" s="44"/>
      <c r="Q611" s="44"/>
      <c r="R611" s="44"/>
      <c r="S611" s="44"/>
      <c r="T611" s="44"/>
      <c r="U611" s="44"/>
      <c r="V611" s="44"/>
      <c r="W611" s="44"/>
      <c r="X611" s="44"/>
      <c r="Y611" s="44"/>
      <c r="Z611" s="44"/>
      <c r="AA611" s="44" t="s">
        <v>29</v>
      </c>
      <c r="AB611" s="44"/>
      <c r="AC611" s="44"/>
    </row>
    <row r="612" spans="2:29" s="37" customFormat="1" ht="130.5" x14ac:dyDescent="0.35">
      <c r="B612" s="52">
        <v>631</v>
      </c>
      <c r="C612" s="54" t="str">
        <f>_xlfn.XLOOKUP(Kravtabell[[#This Row],[3 Siffer]],Bygningsdeler[Kombinert 3],Bygningsdeler[Kombinert 1],"",0,1)</f>
        <v>3 VVS-INSTALLASJONER</v>
      </c>
      <c r="D612" s="54" t="str">
        <f>_xlfn.XLOOKUP(Kravtabell[[#This Row],[3 Siffer]],Bygningsdeler[Kombinert 3],Bygningsdeler[Kombinert 2],"",0,1)</f>
        <v>32 Varme</v>
      </c>
      <c r="E612" s="112" t="str">
        <f>_xlfn.XLOOKUP(Kravtabell[[#This Row],[3 sifret kode (for inntasting)
Slår opp bygningsdel]],Bygningsdeler[Siffer 3],Bygningsdeler[Kombinert 3],"FEIL",0,1)</f>
        <v>320 Varme, generelt</v>
      </c>
      <c r="F612" s="114">
        <v>320</v>
      </c>
      <c r="G612" s="54" t="s">
        <v>732</v>
      </c>
      <c r="H612" s="54"/>
      <c r="I612" s="54"/>
      <c r="J612" s="44"/>
      <c r="K612" s="44" t="s">
        <v>29</v>
      </c>
      <c r="L612" s="44"/>
      <c r="M612" s="44" t="s">
        <v>29</v>
      </c>
      <c r="N612" s="44"/>
      <c r="O612" s="44"/>
      <c r="P612" s="44"/>
      <c r="Q612" s="44"/>
      <c r="R612" s="44"/>
      <c r="S612" s="44"/>
      <c r="T612" s="44"/>
      <c r="U612" s="44"/>
      <c r="V612" s="44"/>
      <c r="W612" s="44"/>
      <c r="X612" s="44"/>
      <c r="Y612" s="44"/>
      <c r="Z612" s="44"/>
      <c r="AA612" s="44" t="s">
        <v>29</v>
      </c>
      <c r="AB612" s="44"/>
      <c r="AC612" s="44"/>
    </row>
    <row r="613" spans="2:29" s="37" customFormat="1" ht="29" x14ac:dyDescent="0.35">
      <c r="B613" s="52">
        <v>632</v>
      </c>
      <c r="C613" s="54" t="str">
        <f>_xlfn.XLOOKUP(Kravtabell[[#This Row],[3 Siffer]],Bygningsdeler[Kombinert 3],Bygningsdeler[Kombinert 1],"",0,1)</f>
        <v>3 VVS-INSTALLASJONER</v>
      </c>
      <c r="D613" s="54" t="str">
        <f>_xlfn.XLOOKUP(Kravtabell[[#This Row],[3 Siffer]],Bygningsdeler[Kombinert 3],Bygningsdeler[Kombinert 2],"",0,1)</f>
        <v>32 Varme</v>
      </c>
      <c r="E613" s="112" t="str">
        <f>_xlfn.XLOOKUP(Kravtabell[[#This Row],[3 sifret kode (for inntasting)
Slår opp bygningsdel]],Bygningsdeler[Siffer 3],Bygningsdeler[Kombinert 3],"FEIL",0,1)</f>
        <v>320 Varme, generelt</v>
      </c>
      <c r="F613" s="114">
        <v>320</v>
      </c>
      <c r="G613" s="54" t="s">
        <v>733</v>
      </c>
      <c r="H613" s="54"/>
      <c r="I613" s="54"/>
      <c r="J613" s="44"/>
      <c r="K613" s="44" t="s">
        <v>29</v>
      </c>
      <c r="L613" s="44"/>
      <c r="M613" s="44" t="s">
        <v>29</v>
      </c>
      <c r="N613" s="44"/>
      <c r="O613" s="44"/>
      <c r="P613" s="44"/>
      <c r="Q613" s="44"/>
      <c r="R613" s="44"/>
      <c r="S613" s="44"/>
      <c r="T613" s="44"/>
      <c r="U613" s="44"/>
      <c r="V613" s="44"/>
      <c r="W613" s="44"/>
      <c r="X613" s="44"/>
      <c r="Y613" s="44"/>
      <c r="Z613" s="44"/>
      <c r="AA613" s="44" t="s">
        <v>29</v>
      </c>
      <c r="AB613" s="44"/>
      <c r="AC613" s="44"/>
    </row>
    <row r="614" spans="2:29" s="37" customFormat="1" ht="145" x14ac:dyDescent="0.35">
      <c r="B614" s="52">
        <v>633</v>
      </c>
      <c r="C614" s="54" t="str">
        <f>_xlfn.XLOOKUP(Kravtabell[[#This Row],[3 Siffer]],Bygningsdeler[Kombinert 3],Bygningsdeler[Kombinert 1],"",0,1)</f>
        <v>3 VVS-INSTALLASJONER</v>
      </c>
      <c r="D614" s="54" t="str">
        <f>_xlfn.XLOOKUP(Kravtabell[[#This Row],[3 Siffer]],Bygningsdeler[Kombinert 3],Bygningsdeler[Kombinert 2],"",0,1)</f>
        <v>32 Varme</v>
      </c>
      <c r="E614" s="112" t="str">
        <f>_xlfn.XLOOKUP(Kravtabell[[#This Row],[3 sifret kode (for inntasting)
Slår opp bygningsdel]],Bygningsdeler[Siffer 3],Bygningsdeler[Kombinert 3],"FEIL",0,1)</f>
        <v>320 Varme, generelt</v>
      </c>
      <c r="F614" s="114">
        <v>320</v>
      </c>
      <c r="G614" s="54" t="s">
        <v>734</v>
      </c>
      <c r="H614" s="54"/>
      <c r="I614" s="54"/>
      <c r="J614" s="44"/>
      <c r="K614" s="44" t="s">
        <v>29</v>
      </c>
      <c r="L614" s="44"/>
      <c r="M614" s="44" t="s">
        <v>29</v>
      </c>
      <c r="N614" s="44"/>
      <c r="O614" s="44"/>
      <c r="P614" s="44"/>
      <c r="Q614" s="44"/>
      <c r="R614" s="44"/>
      <c r="S614" s="44"/>
      <c r="T614" s="44"/>
      <c r="U614" s="44"/>
      <c r="V614" s="44"/>
      <c r="W614" s="44"/>
      <c r="X614" s="44"/>
      <c r="Y614" s="44"/>
      <c r="Z614" s="44"/>
      <c r="AA614" s="44" t="s">
        <v>29</v>
      </c>
      <c r="AB614" s="44"/>
      <c r="AC614" s="44"/>
    </row>
    <row r="615" spans="2:29" s="37" customFormat="1" ht="101.5" x14ac:dyDescent="0.35">
      <c r="B615" s="52">
        <v>634</v>
      </c>
      <c r="C615" s="54" t="str">
        <f>_xlfn.XLOOKUP(Kravtabell[[#This Row],[3 Siffer]],Bygningsdeler[Kombinert 3],Bygningsdeler[Kombinert 1],"",0,1)</f>
        <v>3 VVS-INSTALLASJONER</v>
      </c>
      <c r="D615" s="54" t="str">
        <f>_xlfn.XLOOKUP(Kravtabell[[#This Row],[3 Siffer]],Bygningsdeler[Kombinert 3],Bygningsdeler[Kombinert 2],"",0,1)</f>
        <v>32 Varme</v>
      </c>
      <c r="E615" s="112" t="str">
        <f>_xlfn.XLOOKUP(Kravtabell[[#This Row],[3 sifret kode (for inntasting)
Slår opp bygningsdel]],Bygningsdeler[Siffer 3],Bygningsdeler[Kombinert 3],"FEIL",0,1)</f>
        <v>320 Varme, generelt</v>
      </c>
      <c r="F615" s="114">
        <v>320</v>
      </c>
      <c r="G615" s="54" t="s">
        <v>735</v>
      </c>
      <c r="H615" s="54"/>
      <c r="I615" s="54"/>
      <c r="J615" s="44"/>
      <c r="K615" s="44" t="s">
        <v>29</v>
      </c>
      <c r="L615" s="44"/>
      <c r="M615" s="44" t="s">
        <v>29</v>
      </c>
      <c r="N615" s="44"/>
      <c r="O615" s="44"/>
      <c r="P615" s="44"/>
      <c r="Q615" s="44"/>
      <c r="R615" s="44"/>
      <c r="S615" s="44"/>
      <c r="T615" s="44"/>
      <c r="U615" s="44"/>
      <c r="V615" s="44"/>
      <c r="W615" s="44"/>
      <c r="X615" s="44"/>
      <c r="Y615" s="44"/>
      <c r="Z615" s="44"/>
      <c r="AA615" s="44" t="s">
        <v>29</v>
      </c>
      <c r="AB615" s="44"/>
      <c r="AC615" s="44"/>
    </row>
    <row r="616" spans="2:29" s="37" customFormat="1" ht="72.5" x14ac:dyDescent="0.35">
      <c r="B616" s="52">
        <v>635</v>
      </c>
      <c r="C616" s="54" t="str">
        <f>_xlfn.XLOOKUP(Kravtabell[[#This Row],[3 Siffer]],Bygningsdeler[Kombinert 3],Bygningsdeler[Kombinert 1],"",0,1)</f>
        <v>3 VVS-INSTALLASJONER</v>
      </c>
      <c r="D616" s="54" t="str">
        <f>_xlfn.XLOOKUP(Kravtabell[[#This Row],[3 Siffer]],Bygningsdeler[Kombinert 3],Bygningsdeler[Kombinert 2],"",0,1)</f>
        <v>32 Varme</v>
      </c>
      <c r="E616" s="112" t="str">
        <f>_xlfn.XLOOKUP(Kravtabell[[#This Row],[3 sifret kode (for inntasting)
Slår opp bygningsdel]],Bygningsdeler[Siffer 3],Bygningsdeler[Kombinert 3],"FEIL",0,1)</f>
        <v>320 Varme, generelt</v>
      </c>
      <c r="F616" s="114">
        <v>320</v>
      </c>
      <c r="G616" s="54" t="s">
        <v>736</v>
      </c>
      <c r="H616" s="54"/>
      <c r="I616" s="54"/>
      <c r="J616" s="44"/>
      <c r="K616" s="44" t="s">
        <v>29</v>
      </c>
      <c r="L616" s="44"/>
      <c r="M616" s="44"/>
      <c r="N616" s="44"/>
      <c r="O616" s="44"/>
      <c r="P616" s="44"/>
      <c r="Q616" s="44"/>
      <c r="R616" s="44"/>
      <c r="S616" s="44"/>
      <c r="T616" s="44"/>
      <c r="U616" s="44"/>
      <c r="V616" s="44"/>
      <c r="W616" s="44"/>
      <c r="X616" s="44"/>
      <c r="Y616" s="44"/>
      <c r="Z616" s="44"/>
      <c r="AA616" s="44" t="s">
        <v>29</v>
      </c>
      <c r="AB616" s="44"/>
      <c r="AC616" s="44"/>
    </row>
    <row r="617" spans="2:29" s="37" customFormat="1" ht="116" x14ac:dyDescent="0.35">
      <c r="B617" s="52">
        <v>637</v>
      </c>
      <c r="C617" s="54" t="str">
        <f>_xlfn.XLOOKUP(Kravtabell[[#This Row],[3 Siffer]],Bygningsdeler[Kombinert 3],Bygningsdeler[Kombinert 1],"",0,1)</f>
        <v>3 VVS-INSTALLASJONER</v>
      </c>
      <c r="D617" s="54" t="str">
        <f>_xlfn.XLOOKUP(Kravtabell[[#This Row],[3 Siffer]],Bygningsdeler[Kombinert 3],Bygningsdeler[Kombinert 2],"",0,1)</f>
        <v>32 Varme</v>
      </c>
      <c r="E617" s="112" t="str">
        <f>_xlfn.XLOOKUP(Kravtabell[[#This Row],[3 sifret kode (for inntasting)
Slår opp bygningsdel]],Bygningsdeler[Siffer 3],Bygningsdeler[Kombinert 3],"FEIL",0,1)</f>
        <v>320 Varme, generelt</v>
      </c>
      <c r="F617" s="114">
        <v>320</v>
      </c>
      <c r="G617" s="54" t="s">
        <v>737</v>
      </c>
      <c r="H617" s="54"/>
      <c r="I617" s="54"/>
      <c r="J617" s="44"/>
      <c r="K617" s="44" t="s">
        <v>29</v>
      </c>
      <c r="L617" s="44"/>
      <c r="M617" s="44" t="s">
        <v>29</v>
      </c>
      <c r="N617" s="44"/>
      <c r="O617" s="44"/>
      <c r="P617" s="44"/>
      <c r="Q617" s="44"/>
      <c r="R617" s="44"/>
      <c r="S617" s="44"/>
      <c r="T617" s="44"/>
      <c r="U617" s="44"/>
      <c r="V617" s="44"/>
      <c r="W617" s="44"/>
      <c r="X617" s="44"/>
      <c r="Y617" s="44"/>
      <c r="Z617" s="44"/>
      <c r="AA617" s="44" t="s">
        <v>29</v>
      </c>
      <c r="AB617" s="44"/>
      <c r="AC617" s="44"/>
    </row>
    <row r="618" spans="2:29" s="37" customFormat="1" ht="101.5" x14ac:dyDescent="0.35">
      <c r="B618" s="52">
        <v>638</v>
      </c>
      <c r="C618" s="54" t="str">
        <f>_xlfn.XLOOKUP(Kravtabell[[#This Row],[3 Siffer]],Bygningsdeler[Kombinert 3],Bygningsdeler[Kombinert 1],"",0,1)</f>
        <v>3 VVS-INSTALLASJONER</v>
      </c>
      <c r="D618" s="54" t="str">
        <f>_xlfn.XLOOKUP(Kravtabell[[#This Row],[3 Siffer]],Bygningsdeler[Kombinert 3],Bygningsdeler[Kombinert 2],"",0,1)</f>
        <v>32 Varme</v>
      </c>
      <c r="E618" s="112" t="str">
        <f>_xlfn.XLOOKUP(Kravtabell[[#This Row],[3 sifret kode (for inntasting)
Slår opp bygningsdel]],Bygningsdeler[Siffer 3],Bygningsdeler[Kombinert 3],"FEIL",0,1)</f>
        <v>320 Varme, generelt</v>
      </c>
      <c r="F618" s="114">
        <v>320</v>
      </c>
      <c r="G618" s="54" t="s">
        <v>738</v>
      </c>
      <c r="H618" s="54"/>
      <c r="I618" s="54"/>
      <c r="J618" s="44"/>
      <c r="K618" s="44" t="s">
        <v>29</v>
      </c>
      <c r="L618" s="44"/>
      <c r="M618" s="44" t="s">
        <v>29</v>
      </c>
      <c r="N618" s="44"/>
      <c r="O618" s="44"/>
      <c r="P618" s="44"/>
      <c r="Q618" s="44"/>
      <c r="R618" s="44"/>
      <c r="S618" s="44"/>
      <c r="T618" s="44"/>
      <c r="U618" s="44"/>
      <c r="V618" s="44"/>
      <c r="W618" s="44"/>
      <c r="X618" s="44"/>
      <c r="Y618" s="44"/>
      <c r="Z618" s="44"/>
      <c r="AA618" s="44" t="s">
        <v>29</v>
      </c>
      <c r="AB618" s="44"/>
      <c r="AC618" s="44"/>
    </row>
    <row r="619" spans="2:29" s="37" customFormat="1" ht="101.5" x14ac:dyDescent="0.35">
      <c r="B619" s="52">
        <v>639</v>
      </c>
      <c r="C619" s="54" t="str">
        <f>_xlfn.XLOOKUP(Kravtabell[[#This Row],[3 Siffer]],Bygningsdeler[Kombinert 3],Bygningsdeler[Kombinert 1],"",0,1)</f>
        <v>3 VVS-INSTALLASJONER</v>
      </c>
      <c r="D619" s="54" t="str">
        <f>_xlfn.XLOOKUP(Kravtabell[[#This Row],[3 Siffer]],Bygningsdeler[Kombinert 3],Bygningsdeler[Kombinert 2],"",0,1)</f>
        <v>32 Varme</v>
      </c>
      <c r="E619" s="112" t="str">
        <f>_xlfn.XLOOKUP(Kravtabell[[#This Row],[3 sifret kode (for inntasting)
Slår opp bygningsdel]],Bygningsdeler[Siffer 3],Bygningsdeler[Kombinert 3],"FEIL",0,1)</f>
        <v>320 Varme, generelt</v>
      </c>
      <c r="F619" s="114">
        <v>320</v>
      </c>
      <c r="G619" s="54" t="s">
        <v>739</v>
      </c>
      <c r="H619" s="54"/>
      <c r="I619" s="54"/>
      <c r="J619" s="44"/>
      <c r="K619" s="44" t="s">
        <v>29</v>
      </c>
      <c r="L619" s="44"/>
      <c r="M619" s="44" t="s">
        <v>29</v>
      </c>
      <c r="N619" s="44"/>
      <c r="O619" s="44"/>
      <c r="P619" s="44"/>
      <c r="Q619" s="44"/>
      <c r="R619" s="44"/>
      <c r="S619" s="44"/>
      <c r="T619" s="44"/>
      <c r="U619" s="44"/>
      <c r="V619" s="44"/>
      <c r="W619" s="44"/>
      <c r="X619" s="44"/>
      <c r="Y619" s="44"/>
      <c r="Z619" s="44"/>
      <c r="AA619" s="44" t="s">
        <v>29</v>
      </c>
      <c r="AB619" s="44"/>
      <c r="AC619" s="44"/>
    </row>
    <row r="620" spans="2:29" s="37" customFormat="1" ht="43.5" x14ac:dyDescent="0.35">
      <c r="B620" s="52">
        <v>640</v>
      </c>
      <c r="C620" s="54" t="str">
        <f>_xlfn.XLOOKUP(Kravtabell[[#This Row],[3 Siffer]],Bygningsdeler[Kombinert 3],Bygningsdeler[Kombinert 1],"",0,1)</f>
        <v>3 VVS-INSTALLASJONER</v>
      </c>
      <c r="D620" s="54" t="str">
        <f>_xlfn.XLOOKUP(Kravtabell[[#This Row],[3 Siffer]],Bygningsdeler[Kombinert 3],Bygningsdeler[Kombinert 2],"",0,1)</f>
        <v>32 Varme</v>
      </c>
      <c r="E620" s="112" t="str">
        <f>_xlfn.XLOOKUP(Kravtabell[[#This Row],[3 sifret kode (for inntasting)
Slår opp bygningsdel]],Bygningsdeler[Siffer 3],Bygningsdeler[Kombinert 3],"FEIL",0,1)</f>
        <v>320 Varme, generelt</v>
      </c>
      <c r="F620" s="114">
        <v>320</v>
      </c>
      <c r="G620" s="54" t="s">
        <v>740</v>
      </c>
      <c r="H620" s="54"/>
      <c r="I620" s="54"/>
      <c r="J620" s="44"/>
      <c r="K620" s="44" t="s">
        <v>29</v>
      </c>
      <c r="L620" s="44"/>
      <c r="M620" s="44" t="s">
        <v>29</v>
      </c>
      <c r="N620" s="44"/>
      <c r="O620" s="44"/>
      <c r="P620" s="44"/>
      <c r="Q620" s="44"/>
      <c r="R620" s="44"/>
      <c r="S620" s="44"/>
      <c r="T620" s="44"/>
      <c r="U620" s="44"/>
      <c r="V620" s="44"/>
      <c r="W620" s="44"/>
      <c r="X620" s="44"/>
      <c r="Y620" s="44"/>
      <c r="Z620" s="44"/>
      <c r="AA620" s="44" t="s">
        <v>29</v>
      </c>
      <c r="AB620" s="44"/>
      <c r="AC620" s="44"/>
    </row>
    <row r="621" spans="2:29" s="37" customFormat="1" ht="174" x14ac:dyDescent="0.35">
      <c r="B621" s="52">
        <v>641</v>
      </c>
      <c r="C621" s="54" t="str">
        <f>_xlfn.XLOOKUP(Kravtabell[[#This Row],[3 Siffer]],Bygningsdeler[Kombinert 3],Bygningsdeler[Kombinert 1],"",0,1)</f>
        <v>3 VVS-INSTALLASJONER</v>
      </c>
      <c r="D621" s="54" t="str">
        <f>_xlfn.XLOOKUP(Kravtabell[[#This Row],[3 Siffer]],Bygningsdeler[Kombinert 3],Bygningsdeler[Kombinert 2],"",0,1)</f>
        <v>32 Varme</v>
      </c>
      <c r="E621" s="112" t="str">
        <f>_xlfn.XLOOKUP(Kravtabell[[#This Row],[3 sifret kode (for inntasting)
Slår opp bygningsdel]],Bygningsdeler[Siffer 3],Bygningsdeler[Kombinert 3],"FEIL",0,1)</f>
        <v>320 Varme, generelt</v>
      </c>
      <c r="F621" s="114">
        <v>320</v>
      </c>
      <c r="G621" s="54" t="s">
        <v>741</v>
      </c>
      <c r="H621" s="54"/>
      <c r="I621" s="54"/>
      <c r="J621" s="44"/>
      <c r="K621" s="44"/>
      <c r="L621" s="44"/>
      <c r="M621" s="44" t="s">
        <v>29</v>
      </c>
      <c r="N621" s="44"/>
      <c r="O621" s="44"/>
      <c r="P621" s="44"/>
      <c r="Q621" s="44"/>
      <c r="R621" s="44"/>
      <c r="S621" s="44"/>
      <c r="T621" s="44"/>
      <c r="U621" s="44"/>
      <c r="V621" s="44"/>
      <c r="W621" s="44"/>
      <c r="X621" s="44"/>
      <c r="Y621" s="44"/>
      <c r="Z621" s="44"/>
      <c r="AA621" s="44" t="s">
        <v>29</v>
      </c>
      <c r="AB621" s="192" t="s">
        <v>742</v>
      </c>
      <c r="AC621" s="44"/>
    </row>
    <row r="622" spans="2:29" s="37" customFormat="1" ht="58" x14ac:dyDescent="0.35">
      <c r="B622" s="52">
        <v>642</v>
      </c>
      <c r="C622" s="54" t="str">
        <f>_xlfn.XLOOKUP(Kravtabell[[#This Row],[3 Siffer]],Bygningsdeler[Kombinert 3],Bygningsdeler[Kombinert 1],"",0,1)</f>
        <v>3 VVS-INSTALLASJONER</v>
      </c>
      <c r="D622" s="54" t="str">
        <f>_xlfn.XLOOKUP(Kravtabell[[#This Row],[3 Siffer]],Bygningsdeler[Kombinert 3],Bygningsdeler[Kombinert 2],"",0,1)</f>
        <v>32 Varme</v>
      </c>
      <c r="E622" s="112" t="str">
        <f>_xlfn.XLOOKUP(Kravtabell[[#This Row],[3 sifret kode (for inntasting)
Slår opp bygningsdel]],Bygningsdeler[Siffer 3],Bygningsdeler[Kombinert 3],"FEIL",0,1)</f>
        <v>321 Bunnledninger for varmeinstallasjoner</v>
      </c>
      <c r="F622" s="114">
        <v>321</v>
      </c>
      <c r="G622" s="54" t="s">
        <v>743</v>
      </c>
      <c r="H622" s="54"/>
      <c r="I622" s="54"/>
      <c r="J622" s="44"/>
      <c r="K622" s="44" t="s">
        <v>29</v>
      </c>
      <c r="L622" s="44"/>
      <c r="M622" s="44"/>
      <c r="N622" s="44"/>
      <c r="O622" s="44"/>
      <c r="P622" s="44"/>
      <c r="Q622" s="44"/>
      <c r="R622" s="44"/>
      <c r="S622" s="44"/>
      <c r="T622" s="44"/>
      <c r="U622" s="44"/>
      <c r="V622" s="44"/>
      <c r="W622" s="44"/>
      <c r="X622" s="44"/>
      <c r="Y622" s="44"/>
      <c r="Z622" s="44"/>
      <c r="AA622" s="44" t="s">
        <v>29</v>
      </c>
      <c r="AB622" s="44"/>
      <c r="AC622" s="44"/>
    </row>
    <row r="623" spans="2:29" s="37" customFormat="1" ht="29" x14ac:dyDescent="0.35">
      <c r="B623" s="52">
        <v>643</v>
      </c>
      <c r="C623" s="54" t="str">
        <f>_xlfn.XLOOKUP(Kravtabell[[#This Row],[3 Siffer]],Bygningsdeler[Kombinert 3],Bygningsdeler[Kombinert 1],"",0,1)</f>
        <v>3 VVS-INSTALLASJONER</v>
      </c>
      <c r="D623" s="54" t="str">
        <f>_xlfn.XLOOKUP(Kravtabell[[#This Row],[3 Siffer]],Bygningsdeler[Kombinert 3],Bygningsdeler[Kombinert 2],"",0,1)</f>
        <v>32 Varme</v>
      </c>
      <c r="E623" s="112" t="str">
        <f>_xlfn.XLOOKUP(Kravtabell[[#This Row],[3 sifret kode (for inntasting)
Slår opp bygningsdel]],Bygningsdeler[Siffer 3],Bygningsdeler[Kombinert 3],"FEIL",0,1)</f>
        <v>322 Ledningsnett for varmeinstallasjoner</v>
      </c>
      <c r="F623" s="114">
        <v>322</v>
      </c>
      <c r="G623" s="54" t="s">
        <v>744</v>
      </c>
      <c r="H623" s="54"/>
      <c r="I623" s="54"/>
      <c r="J623" s="44"/>
      <c r="K623" s="44" t="s">
        <v>29</v>
      </c>
      <c r="L623" s="44"/>
      <c r="M623" s="44"/>
      <c r="N623" s="44"/>
      <c r="O623" s="44"/>
      <c r="P623" s="44"/>
      <c r="Q623" s="44"/>
      <c r="R623" s="44"/>
      <c r="S623" s="44"/>
      <c r="T623" s="44"/>
      <c r="U623" s="44"/>
      <c r="V623" s="44"/>
      <c r="W623" s="44"/>
      <c r="X623" s="44"/>
      <c r="Y623" s="44"/>
      <c r="Z623" s="44"/>
      <c r="AA623" s="44" t="s">
        <v>29</v>
      </c>
      <c r="AB623" s="44"/>
      <c r="AC623" s="44"/>
    </row>
    <row r="624" spans="2:29" s="37" customFormat="1" ht="72.5" x14ac:dyDescent="0.35">
      <c r="B624" s="52">
        <v>644</v>
      </c>
      <c r="C624" s="54" t="str">
        <f>_xlfn.XLOOKUP(Kravtabell[[#This Row],[3 Siffer]],Bygningsdeler[Kombinert 3],Bygningsdeler[Kombinert 1],"",0,1)</f>
        <v>3 VVS-INSTALLASJONER</v>
      </c>
      <c r="D624" s="54" t="str">
        <f>_xlfn.XLOOKUP(Kravtabell[[#This Row],[3 Siffer]],Bygningsdeler[Kombinert 3],Bygningsdeler[Kombinert 2],"",0,1)</f>
        <v>32 Varme</v>
      </c>
      <c r="E624" s="112" t="str">
        <f>_xlfn.XLOOKUP(Kravtabell[[#This Row],[3 sifret kode (for inntasting)
Slår opp bygningsdel]],Bygningsdeler[Siffer 3],Bygningsdeler[Kombinert 3],"FEIL",0,1)</f>
        <v>324 Armaturer for varmeinstallasjon</v>
      </c>
      <c r="F624" s="114">
        <v>324</v>
      </c>
      <c r="G624" s="54" t="s">
        <v>745</v>
      </c>
      <c r="H624" s="54"/>
      <c r="I624" s="54"/>
      <c r="J624" s="44"/>
      <c r="K624" s="44" t="s">
        <v>29</v>
      </c>
      <c r="L624" s="44"/>
      <c r="M624" s="44"/>
      <c r="N624" s="44"/>
      <c r="O624" s="44"/>
      <c r="P624" s="44"/>
      <c r="Q624" s="44"/>
      <c r="R624" s="44"/>
      <c r="S624" s="44"/>
      <c r="T624" s="44"/>
      <c r="U624" s="44"/>
      <c r="V624" s="44"/>
      <c r="W624" s="44"/>
      <c r="X624" s="44"/>
      <c r="Y624" s="44"/>
      <c r="Z624" s="44"/>
      <c r="AA624" s="44" t="s">
        <v>29</v>
      </c>
      <c r="AB624" s="44"/>
      <c r="AC624" s="44"/>
    </row>
    <row r="625" spans="2:29" s="37" customFormat="1" ht="29" x14ac:dyDescent="0.35">
      <c r="B625" s="52">
        <v>645</v>
      </c>
      <c r="C625" s="54" t="str">
        <f>_xlfn.XLOOKUP(Kravtabell[[#This Row],[3 Siffer]],Bygningsdeler[Kombinert 3],Bygningsdeler[Kombinert 1],"",0,1)</f>
        <v>3 VVS-INSTALLASJONER</v>
      </c>
      <c r="D625" s="54" t="str">
        <f>_xlfn.XLOOKUP(Kravtabell[[#This Row],[3 Siffer]],Bygningsdeler[Kombinert 3],Bygningsdeler[Kombinert 2],"",0,1)</f>
        <v>32 Varme</v>
      </c>
      <c r="E625" s="112" t="str">
        <f>_xlfn.XLOOKUP(Kravtabell[[#This Row],[3 sifret kode (for inntasting)
Slår opp bygningsdel]],Bygningsdeler[Siffer 3],Bygningsdeler[Kombinert 3],"FEIL",0,1)</f>
        <v>324 Armaturer for varmeinstallasjon</v>
      </c>
      <c r="F625" s="114">
        <v>324</v>
      </c>
      <c r="G625" s="54" t="s">
        <v>746</v>
      </c>
      <c r="H625" s="54"/>
      <c r="I625" s="54"/>
      <c r="J625" s="44"/>
      <c r="K625" s="44" t="s">
        <v>29</v>
      </c>
      <c r="L625" s="44"/>
      <c r="M625" s="44"/>
      <c r="N625" s="44"/>
      <c r="O625" s="44"/>
      <c r="P625" s="44"/>
      <c r="Q625" s="44"/>
      <c r="R625" s="44"/>
      <c r="S625" s="44"/>
      <c r="T625" s="44"/>
      <c r="U625" s="44"/>
      <c r="V625" s="44"/>
      <c r="W625" s="44"/>
      <c r="X625" s="44"/>
      <c r="Y625" s="44"/>
      <c r="Z625" s="44"/>
      <c r="AA625" s="44" t="s">
        <v>29</v>
      </c>
      <c r="AB625" s="44"/>
      <c r="AC625" s="44"/>
    </row>
    <row r="626" spans="2:29" s="37" customFormat="1" ht="84" customHeight="1" x14ac:dyDescent="0.35">
      <c r="B626" s="52">
        <v>646</v>
      </c>
      <c r="C626" s="54" t="str">
        <f>_xlfn.XLOOKUP(Kravtabell[[#This Row],[3 Siffer]],Bygningsdeler[Kombinert 3],Bygningsdeler[Kombinert 1],"",0,1)</f>
        <v>3 VVS-INSTALLASJONER</v>
      </c>
      <c r="D626" s="54" t="str">
        <f>_xlfn.XLOOKUP(Kravtabell[[#This Row],[3 Siffer]],Bygningsdeler[Kombinert 3],Bygningsdeler[Kombinert 2],"",0,1)</f>
        <v>32 Varme</v>
      </c>
      <c r="E626" s="112" t="str">
        <f>_xlfn.XLOOKUP(Kravtabell[[#This Row],[3 sifret kode (for inntasting)
Slår opp bygningsdel]],Bygningsdeler[Siffer 3],Bygningsdeler[Kombinert 3],"FEIL",0,1)</f>
        <v>324 Armaturer for varmeinstallasjon</v>
      </c>
      <c r="F626" s="114">
        <v>324</v>
      </c>
      <c r="G626" s="54" t="s">
        <v>747</v>
      </c>
      <c r="H626" s="54"/>
      <c r="I626" s="54"/>
      <c r="J626" s="44"/>
      <c r="K626" s="44" t="s">
        <v>29</v>
      </c>
      <c r="L626" s="44"/>
      <c r="M626" s="44"/>
      <c r="N626" s="44"/>
      <c r="O626" s="44"/>
      <c r="P626" s="44"/>
      <c r="Q626" s="44"/>
      <c r="R626" s="44"/>
      <c r="S626" s="44"/>
      <c r="T626" s="44"/>
      <c r="U626" s="44"/>
      <c r="V626" s="44"/>
      <c r="W626" s="44"/>
      <c r="X626" s="44"/>
      <c r="Y626" s="44"/>
      <c r="Z626" s="44"/>
      <c r="AA626" s="44" t="s">
        <v>29</v>
      </c>
      <c r="AB626" s="44"/>
      <c r="AC626" s="44"/>
    </row>
    <row r="627" spans="2:29" s="37" customFormat="1" ht="101.5" x14ac:dyDescent="0.35">
      <c r="B627" s="52">
        <v>647</v>
      </c>
      <c r="C627" s="54" t="str">
        <f>_xlfn.XLOOKUP(Kravtabell[[#This Row],[3 Siffer]],Bygningsdeler[Kombinert 3],Bygningsdeler[Kombinert 1],"",0,1)</f>
        <v>3 VVS-INSTALLASJONER</v>
      </c>
      <c r="D627" s="54" t="str">
        <f>_xlfn.XLOOKUP(Kravtabell[[#This Row],[3 Siffer]],Bygningsdeler[Kombinert 3],Bygningsdeler[Kombinert 2],"",0,1)</f>
        <v>32 Varme</v>
      </c>
      <c r="E627" s="112" t="str">
        <f>_xlfn.XLOOKUP(Kravtabell[[#This Row],[3 sifret kode (for inntasting)
Slår opp bygningsdel]],Bygningsdeler[Siffer 3],Bygningsdeler[Kombinert 3],"FEIL",0,1)</f>
        <v>324 Armaturer for varmeinstallasjon</v>
      </c>
      <c r="F627" s="114">
        <v>324</v>
      </c>
      <c r="G627" s="54" t="s">
        <v>748</v>
      </c>
      <c r="H627" s="54"/>
      <c r="I627" s="54"/>
      <c r="J627" s="44"/>
      <c r="K627" s="44" t="s">
        <v>29</v>
      </c>
      <c r="L627" s="44"/>
      <c r="M627" s="44" t="s">
        <v>29</v>
      </c>
      <c r="N627" s="44"/>
      <c r="O627" s="44"/>
      <c r="P627" s="44"/>
      <c r="Q627" s="44"/>
      <c r="R627" s="44"/>
      <c r="S627" s="44"/>
      <c r="T627" s="44"/>
      <c r="U627" s="44"/>
      <c r="V627" s="44"/>
      <c r="W627" s="44"/>
      <c r="X627" s="44"/>
      <c r="Y627" s="44"/>
      <c r="Z627" s="44"/>
      <c r="AA627" s="44" t="s">
        <v>29</v>
      </c>
      <c r="AB627" s="44"/>
      <c r="AC627" s="44"/>
    </row>
    <row r="628" spans="2:29" s="37" customFormat="1" ht="43.5" x14ac:dyDescent="0.35">
      <c r="B628" s="52">
        <v>648</v>
      </c>
      <c r="C628" s="54" t="str">
        <f>_xlfn.XLOOKUP(Kravtabell[[#This Row],[3 Siffer]],Bygningsdeler[Kombinert 3],Bygningsdeler[Kombinert 1],"",0,1)</f>
        <v>3 VVS-INSTALLASJONER</v>
      </c>
      <c r="D628" s="54" t="str">
        <f>_xlfn.XLOOKUP(Kravtabell[[#This Row],[3 Siffer]],Bygningsdeler[Kombinert 3],Bygningsdeler[Kombinert 2],"",0,1)</f>
        <v>32 Varme</v>
      </c>
      <c r="E628" s="112" t="str">
        <f>_xlfn.XLOOKUP(Kravtabell[[#This Row],[3 sifret kode (for inntasting)
Slår opp bygningsdel]],Bygningsdeler[Siffer 3],Bygningsdeler[Kombinert 3],"FEIL",0,1)</f>
        <v>324 Armaturer for varmeinstallasjon</v>
      </c>
      <c r="F628" s="114">
        <v>324</v>
      </c>
      <c r="G628" s="54" t="s">
        <v>749</v>
      </c>
      <c r="H628" s="54"/>
      <c r="I628" s="54"/>
      <c r="J628" s="44"/>
      <c r="K628" s="44" t="s">
        <v>29</v>
      </c>
      <c r="L628" s="44"/>
      <c r="M628" s="44"/>
      <c r="N628" s="44"/>
      <c r="O628" s="44"/>
      <c r="P628" s="44"/>
      <c r="Q628" s="44"/>
      <c r="R628" s="44"/>
      <c r="S628" s="44"/>
      <c r="T628" s="44"/>
      <c r="U628" s="44"/>
      <c r="V628" s="44"/>
      <c r="W628" s="44"/>
      <c r="X628" s="44"/>
      <c r="Y628" s="44"/>
      <c r="Z628" s="44"/>
      <c r="AA628" s="44" t="s">
        <v>29</v>
      </c>
      <c r="AB628" s="44"/>
      <c r="AC628" s="44"/>
    </row>
    <row r="629" spans="2:29" s="37" customFormat="1" ht="43.5" x14ac:dyDescent="0.35">
      <c r="B629" s="52">
        <v>649</v>
      </c>
      <c r="C629" s="54" t="str">
        <f>_xlfn.XLOOKUP(Kravtabell[[#This Row],[3 Siffer]],Bygningsdeler[Kombinert 3],Bygningsdeler[Kombinert 1],"",0,1)</f>
        <v>3 VVS-INSTALLASJONER</v>
      </c>
      <c r="D629" s="54" t="str">
        <f>_xlfn.XLOOKUP(Kravtabell[[#This Row],[3 Siffer]],Bygningsdeler[Kombinert 3],Bygningsdeler[Kombinert 2],"",0,1)</f>
        <v>32 Varme</v>
      </c>
      <c r="E629" s="112" t="str">
        <f>_xlfn.XLOOKUP(Kravtabell[[#This Row],[3 sifret kode (for inntasting)
Slår opp bygningsdel]],Bygningsdeler[Siffer 3],Bygningsdeler[Kombinert 3],"FEIL",0,1)</f>
        <v>324 Armaturer for varmeinstallasjon</v>
      </c>
      <c r="F629" s="114">
        <v>324</v>
      </c>
      <c r="G629" s="54" t="s">
        <v>750</v>
      </c>
      <c r="H629" s="54"/>
      <c r="I629" s="54"/>
      <c r="J629" s="44"/>
      <c r="K629" s="44" t="s">
        <v>29</v>
      </c>
      <c r="L629" s="44"/>
      <c r="M629" s="44"/>
      <c r="N629" s="44"/>
      <c r="O629" s="44"/>
      <c r="P629" s="44"/>
      <c r="Q629" s="44"/>
      <c r="R629" s="44"/>
      <c r="S629" s="44"/>
      <c r="T629" s="44"/>
      <c r="U629" s="44"/>
      <c r="V629" s="44"/>
      <c r="W629" s="44"/>
      <c r="X629" s="44"/>
      <c r="Y629" s="44"/>
      <c r="Z629" s="44"/>
      <c r="AA629" s="44" t="s">
        <v>29</v>
      </c>
      <c r="AB629" s="44"/>
      <c r="AC629" s="44"/>
    </row>
    <row r="630" spans="2:29" s="37" customFormat="1" ht="145" x14ac:dyDescent="0.35">
      <c r="B630" s="52">
        <v>650</v>
      </c>
      <c r="C630" s="54" t="str">
        <f>_xlfn.XLOOKUP(Kravtabell[[#This Row],[3 Siffer]],Bygningsdeler[Kombinert 3],Bygningsdeler[Kombinert 1],"",0,1)</f>
        <v>3 VVS-INSTALLASJONER</v>
      </c>
      <c r="D630" s="54" t="str">
        <f>_xlfn.XLOOKUP(Kravtabell[[#This Row],[3 Siffer]],Bygningsdeler[Kombinert 3],Bygningsdeler[Kombinert 2],"",0,1)</f>
        <v>32 Varme</v>
      </c>
      <c r="E630" s="112" t="str">
        <f>_xlfn.XLOOKUP(Kravtabell[[#This Row],[3 sifret kode (for inntasting)
Slår opp bygningsdel]],Bygningsdeler[Siffer 3],Bygningsdeler[Kombinert 3],"FEIL",0,1)</f>
        <v>324 Armaturer for varmeinstallasjon</v>
      </c>
      <c r="F630" s="114">
        <v>324</v>
      </c>
      <c r="G630" s="54" t="s">
        <v>751</v>
      </c>
      <c r="H630" s="54"/>
      <c r="I630" s="54"/>
      <c r="J630" s="44"/>
      <c r="K630" s="44" t="s">
        <v>29</v>
      </c>
      <c r="L630" s="44"/>
      <c r="M630" s="44"/>
      <c r="N630" s="44"/>
      <c r="O630" s="44"/>
      <c r="P630" s="44"/>
      <c r="Q630" s="44"/>
      <c r="R630" s="44"/>
      <c r="S630" s="44"/>
      <c r="T630" s="44"/>
      <c r="U630" s="44"/>
      <c r="V630" s="44"/>
      <c r="W630" s="44"/>
      <c r="X630" s="44"/>
      <c r="Y630" s="44"/>
      <c r="Z630" s="44"/>
      <c r="AA630" s="44" t="s">
        <v>29</v>
      </c>
      <c r="AB630" s="44"/>
      <c r="AC630" s="44"/>
    </row>
    <row r="631" spans="2:29" s="37" customFormat="1" ht="43.5" x14ac:dyDescent="0.35">
      <c r="B631" s="52">
        <v>651</v>
      </c>
      <c r="C631" s="54" t="str">
        <f>_xlfn.XLOOKUP(Kravtabell[[#This Row],[3 Siffer]],Bygningsdeler[Kombinert 3],Bygningsdeler[Kombinert 1],"",0,1)</f>
        <v>3 VVS-INSTALLASJONER</v>
      </c>
      <c r="D631" s="54" t="str">
        <f>_xlfn.XLOOKUP(Kravtabell[[#This Row],[3 Siffer]],Bygningsdeler[Kombinert 3],Bygningsdeler[Kombinert 2],"",0,1)</f>
        <v>32 Varme</v>
      </c>
      <c r="E631" s="112" t="str">
        <f>_xlfn.XLOOKUP(Kravtabell[[#This Row],[3 sifret kode (for inntasting)
Slår opp bygningsdel]],Bygningsdeler[Siffer 3],Bygningsdeler[Kombinert 3],"FEIL",0,1)</f>
        <v>325 Utstyr for varmeinstallasjon</v>
      </c>
      <c r="F631" s="114">
        <v>325</v>
      </c>
      <c r="G631" s="54" t="s">
        <v>752</v>
      </c>
      <c r="H631" s="54"/>
      <c r="I631" s="54"/>
      <c r="J631" s="44"/>
      <c r="K631" s="44" t="s">
        <v>29</v>
      </c>
      <c r="L631" s="44"/>
      <c r="M631" s="44"/>
      <c r="N631" s="44"/>
      <c r="O631" s="44"/>
      <c r="P631" s="44"/>
      <c r="Q631" s="44"/>
      <c r="R631" s="44"/>
      <c r="S631" s="44"/>
      <c r="T631" s="44"/>
      <c r="U631" s="44"/>
      <c r="V631" s="44"/>
      <c r="W631" s="44"/>
      <c r="X631" s="44"/>
      <c r="Y631" s="44"/>
      <c r="Z631" s="44"/>
      <c r="AA631" s="44" t="s">
        <v>29</v>
      </c>
      <c r="AB631" s="44"/>
      <c r="AC631" s="44"/>
    </row>
    <row r="632" spans="2:29" s="37" customFormat="1" ht="72.5" x14ac:dyDescent="0.35">
      <c r="B632" s="52">
        <v>652</v>
      </c>
      <c r="C632" s="54" t="str">
        <f>_xlfn.XLOOKUP(Kravtabell[[#This Row],[3 Siffer]],Bygningsdeler[Kombinert 3],Bygningsdeler[Kombinert 1],"",0,1)</f>
        <v>3 VVS-INSTALLASJONER</v>
      </c>
      <c r="D632" s="54" t="str">
        <f>_xlfn.XLOOKUP(Kravtabell[[#This Row],[3 Siffer]],Bygningsdeler[Kombinert 3],Bygningsdeler[Kombinert 2],"",0,1)</f>
        <v>32 Varme</v>
      </c>
      <c r="E632" s="112" t="str">
        <f>_xlfn.XLOOKUP(Kravtabell[[#This Row],[3 sifret kode (for inntasting)
Slår opp bygningsdel]],Bygningsdeler[Siffer 3],Bygningsdeler[Kombinert 3],"FEIL",0,1)</f>
        <v>325 Utstyr for varmeinstallasjon</v>
      </c>
      <c r="F632" s="114">
        <v>325</v>
      </c>
      <c r="G632" s="54" t="s">
        <v>753</v>
      </c>
      <c r="H632" s="54"/>
      <c r="I632" s="54"/>
      <c r="J632" s="44"/>
      <c r="K632" s="44" t="s">
        <v>29</v>
      </c>
      <c r="L632" s="44"/>
      <c r="M632" s="44"/>
      <c r="N632" s="44"/>
      <c r="O632" s="44"/>
      <c r="P632" s="44"/>
      <c r="Q632" s="44"/>
      <c r="R632" s="44"/>
      <c r="S632" s="44"/>
      <c r="T632" s="44"/>
      <c r="U632" s="44"/>
      <c r="V632" s="44"/>
      <c r="W632" s="44"/>
      <c r="X632" s="44"/>
      <c r="Y632" s="44"/>
      <c r="Z632" s="44"/>
      <c r="AA632" s="44" t="s">
        <v>29</v>
      </c>
      <c r="AB632" s="44"/>
      <c r="AC632" s="44"/>
    </row>
    <row r="633" spans="2:29" s="37" customFormat="1" ht="29" x14ac:dyDescent="0.35">
      <c r="B633" s="52">
        <v>653</v>
      </c>
      <c r="C633" s="54" t="str">
        <f>_xlfn.XLOOKUP(Kravtabell[[#This Row],[3 Siffer]],Bygningsdeler[Kombinert 3],Bygningsdeler[Kombinert 1],"",0,1)</f>
        <v>3 VVS-INSTALLASJONER</v>
      </c>
      <c r="D633" s="54" t="str">
        <f>_xlfn.XLOOKUP(Kravtabell[[#This Row],[3 Siffer]],Bygningsdeler[Kombinert 3],Bygningsdeler[Kombinert 2],"",0,1)</f>
        <v>32 Varme</v>
      </c>
      <c r="E633" s="112" t="str">
        <f>_xlfn.XLOOKUP(Kravtabell[[#This Row],[3 sifret kode (for inntasting)
Slår opp bygningsdel]],Bygningsdeler[Siffer 3],Bygningsdeler[Kombinert 3],"FEIL",0,1)</f>
        <v>325 Utstyr for varmeinstallasjon</v>
      </c>
      <c r="F633" s="114">
        <v>325</v>
      </c>
      <c r="G633" s="54" t="s">
        <v>754</v>
      </c>
      <c r="H633" s="54"/>
      <c r="I633" s="54"/>
      <c r="J633" s="44"/>
      <c r="K633" s="44" t="s">
        <v>29</v>
      </c>
      <c r="L633" s="44"/>
      <c r="M633" s="44"/>
      <c r="N633" s="44"/>
      <c r="O633" s="44"/>
      <c r="P633" s="44"/>
      <c r="Q633" s="44"/>
      <c r="R633" s="44"/>
      <c r="S633" s="44"/>
      <c r="T633" s="44"/>
      <c r="U633" s="44"/>
      <c r="V633" s="44"/>
      <c r="W633" s="44"/>
      <c r="X633" s="44"/>
      <c r="Y633" s="44"/>
      <c r="Z633" s="44" t="s">
        <v>29</v>
      </c>
      <c r="AA633" s="44"/>
      <c r="AB633" s="44"/>
      <c r="AC633" s="44"/>
    </row>
    <row r="634" spans="2:29" s="37" customFormat="1" ht="87" x14ac:dyDescent="0.35">
      <c r="B634" s="52">
        <v>654</v>
      </c>
      <c r="C634" s="54" t="str">
        <f>_xlfn.XLOOKUP(Kravtabell[[#This Row],[3 Siffer]],Bygningsdeler[Kombinert 3],Bygningsdeler[Kombinert 1],"",0,1)</f>
        <v>3 VVS-INSTALLASJONER</v>
      </c>
      <c r="D634" s="54" t="str">
        <f>_xlfn.XLOOKUP(Kravtabell[[#This Row],[3 Siffer]],Bygningsdeler[Kombinert 3],Bygningsdeler[Kombinert 2],"",0,1)</f>
        <v>32 Varme</v>
      </c>
      <c r="E634" s="112" t="str">
        <f>_xlfn.XLOOKUP(Kravtabell[[#This Row],[3 sifret kode (for inntasting)
Slår opp bygningsdel]],Bygningsdeler[Siffer 3],Bygningsdeler[Kombinert 3],"FEIL",0,1)</f>
        <v>325 Utstyr for varmeinstallasjon</v>
      </c>
      <c r="F634" s="114">
        <v>325</v>
      </c>
      <c r="G634" s="54" t="s">
        <v>755</v>
      </c>
      <c r="H634" s="54"/>
      <c r="I634" s="54"/>
      <c r="J634" s="44"/>
      <c r="K634" s="44" t="s">
        <v>29</v>
      </c>
      <c r="L634" s="44"/>
      <c r="M634" s="44"/>
      <c r="N634" s="44"/>
      <c r="O634" s="44"/>
      <c r="P634" s="44"/>
      <c r="Q634" s="44"/>
      <c r="R634" s="44"/>
      <c r="S634" s="44"/>
      <c r="T634" s="44"/>
      <c r="U634" s="44"/>
      <c r="V634" s="44"/>
      <c r="W634" s="44"/>
      <c r="X634" s="44"/>
      <c r="Y634" s="44"/>
      <c r="Z634" s="44"/>
      <c r="AA634" s="44" t="s">
        <v>29</v>
      </c>
      <c r="AB634" s="44"/>
      <c r="AC634" s="44"/>
    </row>
    <row r="635" spans="2:29" s="37" customFormat="1" ht="72.5" x14ac:dyDescent="0.35">
      <c r="B635" s="52">
        <v>655</v>
      </c>
      <c r="C635" s="54" t="str">
        <f>_xlfn.XLOOKUP(Kravtabell[[#This Row],[3 Siffer]],Bygningsdeler[Kombinert 3],Bygningsdeler[Kombinert 1],"",0,1)</f>
        <v>3 VVS-INSTALLASJONER</v>
      </c>
      <c r="D635" s="54" t="str">
        <f>_xlfn.XLOOKUP(Kravtabell[[#This Row],[3 Siffer]],Bygningsdeler[Kombinert 3],Bygningsdeler[Kombinert 2],"",0,1)</f>
        <v>32 Varme</v>
      </c>
      <c r="E635" s="112" t="str">
        <f>_xlfn.XLOOKUP(Kravtabell[[#This Row],[3 sifret kode (for inntasting)
Slår opp bygningsdel]],Bygningsdeler[Siffer 3],Bygningsdeler[Kombinert 3],"FEIL",0,1)</f>
        <v>325 Utstyr for varmeinstallasjon</v>
      </c>
      <c r="F635" s="114">
        <v>325</v>
      </c>
      <c r="G635" s="54" t="s">
        <v>756</v>
      </c>
      <c r="H635" s="54"/>
      <c r="I635" s="54"/>
      <c r="J635" s="44"/>
      <c r="K635" s="44" t="s">
        <v>29</v>
      </c>
      <c r="L635" s="44"/>
      <c r="M635" s="44" t="s">
        <v>29</v>
      </c>
      <c r="N635" s="44"/>
      <c r="O635" s="44"/>
      <c r="P635" s="44"/>
      <c r="Q635" s="43"/>
      <c r="R635" s="44"/>
      <c r="S635" s="44"/>
      <c r="T635" s="44"/>
      <c r="U635" s="44"/>
      <c r="V635" s="44"/>
      <c r="W635" s="44"/>
      <c r="X635" s="44"/>
      <c r="Y635" s="44"/>
      <c r="Z635" s="44"/>
      <c r="AA635" s="44"/>
      <c r="AB635" s="44"/>
      <c r="AC635" s="44"/>
    </row>
    <row r="636" spans="2:29" s="37" customFormat="1" ht="72.5" x14ac:dyDescent="0.35">
      <c r="B636" s="52">
        <v>656</v>
      </c>
      <c r="C636" s="54" t="str">
        <f>_xlfn.XLOOKUP(Kravtabell[[#This Row],[3 Siffer]],Bygningsdeler[Kombinert 3],Bygningsdeler[Kombinert 1],"",0,1)</f>
        <v>3 VVS-INSTALLASJONER</v>
      </c>
      <c r="D636" s="54" t="str">
        <f>_xlfn.XLOOKUP(Kravtabell[[#This Row],[3 Siffer]],Bygningsdeler[Kombinert 3],Bygningsdeler[Kombinert 2],"",0,1)</f>
        <v>32 Varme</v>
      </c>
      <c r="E636" s="112" t="str">
        <f>_xlfn.XLOOKUP(Kravtabell[[#This Row],[3 sifret kode (for inntasting)
Slår opp bygningsdel]],Bygningsdeler[Siffer 3],Bygningsdeler[Kombinert 3],"FEIL",0,1)</f>
        <v>325 Utstyr for varmeinstallasjon</v>
      </c>
      <c r="F636" s="114">
        <v>325</v>
      </c>
      <c r="G636" s="54" t="s">
        <v>757</v>
      </c>
      <c r="H636" s="54"/>
      <c r="I636" s="54"/>
      <c r="J636" s="44"/>
      <c r="K636" s="44" t="s">
        <v>29</v>
      </c>
      <c r="L636" s="44"/>
      <c r="M636" s="44"/>
      <c r="N636" s="44"/>
      <c r="O636" s="44"/>
      <c r="P636" s="44"/>
      <c r="Q636" s="44"/>
      <c r="R636" s="44"/>
      <c r="S636" s="44"/>
      <c r="T636" s="44"/>
      <c r="U636" s="44"/>
      <c r="V636" s="44"/>
      <c r="W636" s="44"/>
      <c r="X636" s="44"/>
      <c r="Y636" s="44"/>
      <c r="Z636" s="44"/>
      <c r="AA636" s="44" t="s">
        <v>29</v>
      </c>
      <c r="AB636" s="44"/>
      <c r="AC636" s="44"/>
    </row>
    <row r="637" spans="2:29" s="37" customFormat="1" ht="188.5" x14ac:dyDescent="0.35">
      <c r="B637" s="52">
        <v>658</v>
      </c>
      <c r="C637" s="110" t="str">
        <f>_xlfn.XLOOKUP(Kravtabell[[#This Row],[3 Siffer]],Bygningsdeler[Kombinert 3],Bygningsdeler[Kombinert 1],"",0,1)</f>
        <v>3 VVS-INSTALLASJONER</v>
      </c>
      <c r="D637" s="110" t="str">
        <f>_xlfn.XLOOKUP(Kravtabell[[#This Row],[3 Siffer]],Bygningsdeler[Kombinert 3],Bygningsdeler[Kombinert 2],"",0,1)</f>
        <v>32 Varme</v>
      </c>
      <c r="E637" s="111" t="str">
        <f>_xlfn.XLOOKUP(Kravtabell[[#This Row],[3 sifret kode (for inntasting)
Slår opp bygningsdel]],Bygningsdeler[Siffer 3],Bygningsdeler[Kombinert 3],"FEIL",0,1)</f>
        <v>325 Utstyr for varmeinstallasjon</v>
      </c>
      <c r="F637" s="113">
        <v>325</v>
      </c>
      <c r="G637" s="110" t="s">
        <v>758</v>
      </c>
      <c r="H637" s="110"/>
      <c r="I637" s="110"/>
      <c r="J637" s="45"/>
      <c r="K637" s="44" t="s">
        <v>29</v>
      </c>
      <c r="L637" s="44"/>
      <c r="M637" s="44"/>
      <c r="N637" s="44"/>
      <c r="O637" s="45"/>
      <c r="P637" s="45"/>
      <c r="Q637" s="45"/>
      <c r="R637" s="44"/>
      <c r="S637" s="44"/>
      <c r="T637" s="44"/>
      <c r="U637" s="44"/>
      <c r="V637" s="44"/>
      <c r="W637" s="44"/>
      <c r="X637" s="44"/>
      <c r="Y637" s="44"/>
      <c r="Z637" s="44"/>
      <c r="AA637" s="189" t="s">
        <v>29</v>
      </c>
      <c r="AB637" s="45"/>
      <c r="AC637" s="44"/>
    </row>
    <row r="638" spans="2:29" s="37" customFormat="1" ht="72.5" x14ac:dyDescent="0.35">
      <c r="B638" s="52">
        <v>659</v>
      </c>
      <c r="C638" s="54" t="str">
        <f>_xlfn.XLOOKUP(Kravtabell[[#This Row],[3 Siffer]],Bygningsdeler[Kombinert 3],Bygningsdeler[Kombinert 1],"",0,1)</f>
        <v>3 VVS-INSTALLASJONER</v>
      </c>
      <c r="D638" s="54" t="str">
        <f>_xlfn.XLOOKUP(Kravtabell[[#This Row],[3 Siffer]],Bygningsdeler[Kombinert 3],Bygningsdeler[Kombinert 2],"",0,1)</f>
        <v>32 Varme</v>
      </c>
      <c r="E638" s="112" t="str">
        <f>_xlfn.XLOOKUP(Kravtabell[[#This Row],[3 sifret kode (for inntasting)
Slår opp bygningsdel]],Bygningsdeler[Siffer 3],Bygningsdeler[Kombinert 3],"FEIL",0,1)</f>
        <v>325 Utstyr for varmeinstallasjon</v>
      </c>
      <c r="F638" s="114">
        <v>325</v>
      </c>
      <c r="G638" s="54" t="s">
        <v>759</v>
      </c>
      <c r="H638" s="54"/>
      <c r="I638" s="54"/>
      <c r="J638" s="44"/>
      <c r="K638" s="44" t="s">
        <v>29</v>
      </c>
      <c r="L638" s="44"/>
      <c r="M638" s="44"/>
      <c r="N638" s="44"/>
      <c r="O638" s="44"/>
      <c r="P638" s="44"/>
      <c r="Q638" s="44"/>
      <c r="R638" s="44"/>
      <c r="S638" s="44"/>
      <c r="T638" s="44"/>
      <c r="U638" s="44"/>
      <c r="V638" s="44"/>
      <c r="W638" s="44"/>
      <c r="X638" s="44"/>
      <c r="Y638" s="44"/>
      <c r="Z638" s="44"/>
      <c r="AA638" s="44" t="s">
        <v>29</v>
      </c>
      <c r="AB638" s="44"/>
      <c r="AC638" s="44"/>
    </row>
    <row r="639" spans="2:29" s="37" customFormat="1" ht="145" x14ac:dyDescent="0.35">
      <c r="B639" s="52">
        <v>660</v>
      </c>
      <c r="C639" s="54" t="str">
        <f>_xlfn.XLOOKUP(Kravtabell[[#This Row],[3 Siffer]],Bygningsdeler[Kombinert 3],Bygningsdeler[Kombinert 1],"",0,1)</f>
        <v>3 VVS-INSTALLASJONER</v>
      </c>
      <c r="D639" s="54" t="str">
        <f>_xlfn.XLOOKUP(Kravtabell[[#This Row],[3 Siffer]],Bygningsdeler[Kombinert 3],Bygningsdeler[Kombinert 2],"",0,1)</f>
        <v>32 Varme</v>
      </c>
      <c r="E639" s="112" t="str">
        <f>_xlfn.XLOOKUP(Kravtabell[[#This Row],[3 sifret kode (for inntasting)
Slår opp bygningsdel]],Bygningsdeler[Siffer 3],Bygningsdeler[Kombinert 3],"FEIL",0,1)</f>
        <v>326 Isolasjon av varmeinstallasjoner</v>
      </c>
      <c r="F639" s="114">
        <v>326</v>
      </c>
      <c r="G639" s="54" t="s">
        <v>760</v>
      </c>
      <c r="H639" s="54"/>
      <c r="I639" s="54"/>
      <c r="J639" s="44"/>
      <c r="K639" s="44" t="s">
        <v>29</v>
      </c>
      <c r="L639" s="44"/>
      <c r="M639" s="44"/>
      <c r="N639" s="44"/>
      <c r="O639" s="44"/>
      <c r="P639" s="44"/>
      <c r="Q639" s="44"/>
      <c r="R639" s="44"/>
      <c r="S639" s="44"/>
      <c r="T639" s="44"/>
      <c r="U639" s="44"/>
      <c r="V639" s="44"/>
      <c r="W639" s="44"/>
      <c r="X639" s="44"/>
      <c r="Y639" s="44"/>
      <c r="Z639" s="44"/>
      <c r="AA639" s="44" t="s">
        <v>29</v>
      </c>
      <c r="AB639" s="44"/>
      <c r="AC639" s="44"/>
    </row>
    <row r="640" spans="2:29" s="37" customFormat="1" ht="43.5" x14ac:dyDescent="0.35">
      <c r="B640" s="52">
        <v>661</v>
      </c>
      <c r="C640" s="54" t="str">
        <f>_xlfn.XLOOKUP(Kravtabell[[#This Row],[3 Siffer]],Bygningsdeler[Kombinert 3],Bygningsdeler[Kombinert 1],"",0,1)</f>
        <v>3 VVS-INSTALLASJONER</v>
      </c>
      <c r="D640" s="54" t="str">
        <f>_xlfn.XLOOKUP(Kravtabell[[#This Row],[3 Siffer]],Bygningsdeler[Kombinert 3],Bygningsdeler[Kombinert 2],"",0,1)</f>
        <v>33 Brannslokking</v>
      </c>
      <c r="E640" s="112" t="str">
        <f>_xlfn.XLOOKUP(Kravtabell[[#This Row],[3 sifret kode (for inntasting)
Slår opp bygningsdel]],Bygningsdeler[Siffer 3],Bygningsdeler[Kombinert 3],"FEIL",0,1)</f>
        <v>330 Brannslokking, generelt</v>
      </c>
      <c r="F640" s="114">
        <v>330</v>
      </c>
      <c r="G640" s="54" t="s">
        <v>761</v>
      </c>
      <c r="H640" s="54"/>
      <c r="I640" s="54"/>
      <c r="J640" s="44" t="s">
        <v>29</v>
      </c>
      <c r="K640" s="44" t="s">
        <v>29</v>
      </c>
      <c r="L640" s="44"/>
      <c r="M640" s="44"/>
      <c r="N640" s="44"/>
      <c r="O640" s="44"/>
      <c r="P640" s="44"/>
      <c r="Q640" s="44"/>
      <c r="R640" s="44"/>
      <c r="S640" s="44" t="s">
        <v>29</v>
      </c>
      <c r="T640" s="44"/>
      <c r="U640" s="44"/>
      <c r="V640" s="44"/>
      <c r="W640" s="44"/>
      <c r="X640" s="44"/>
      <c r="Y640" s="44"/>
      <c r="Z640" s="44"/>
      <c r="AA640" s="44" t="s">
        <v>29</v>
      </c>
      <c r="AB640" s="43"/>
      <c r="AC640" s="43"/>
    </row>
    <row r="641" spans="2:29" s="37" customFormat="1" ht="43.5" x14ac:dyDescent="0.35">
      <c r="B641" s="52">
        <v>662</v>
      </c>
      <c r="C641" s="54" t="str">
        <f>_xlfn.XLOOKUP(Kravtabell[[#This Row],[3 Siffer]],Bygningsdeler[Kombinert 3],Bygningsdeler[Kombinert 1],"",0,1)</f>
        <v>3 VVS-INSTALLASJONER</v>
      </c>
      <c r="D641" s="54" t="str">
        <f>_xlfn.XLOOKUP(Kravtabell[[#This Row],[3 Siffer]],Bygningsdeler[Kombinert 3],Bygningsdeler[Kombinert 2],"",0,1)</f>
        <v>33 Brannslokking</v>
      </c>
      <c r="E641" s="112" t="str">
        <f>_xlfn.XLOOKUP(Kravtabell[[#This Row],[3 sifret kode (for inntasting)
Slår opp bygningsdel]],Bygningsdeler[Siffer 3],Bygningsdeler[Kombinert 3],"FEIL",0,1)</f>
        <v>330 Brannslokking, generelt</v>
      </c>
      <c r="F641" s="114">
        <v>330</v>
      </c>
      <c r="G641" s="54" t="s">
        <v>762</v>
      </c>
      <c r="H641" s="54"/>
      <c r="I641" s="54"/>
      <c r="J641" s="44" t="s">
        <v>29</v>
      </c>
      <c r="K641" s="44" t="s">
        <v>29</v>
      </c>
      <c r="L641" s="44"/>
      <c r="M641" s="44"/>
      <c r="N641" s="44"/>
      <c r="O641" s="44"/>
      <c r="P641" s="44"/>
      <c r="Q641" s="44"/>
      <c r="R641" s="44"/>
      <c r="S641" s="44" t="s">
        <v>29</v>
      </c>
      <c r="T641" s="44"/>
      <c r="U641" s="44"/>
      <c r="V641" s="44"/>
      <c r="W641" s="44"/>
      <c r="X641" s="44"/>
      <c r="Y641" s="44"/>
      <c r="Z641" s="44"/>
      <c r="AA641" s="44" t="s">
        <v>29</v>
      </c>
      <c r="AB641" s="44" t="s">
        <v>29</v>
      </c>
      <c r="AC641" s="44"/>
    </row>
    <row r="642" spans="2:29" s="37" customFormat="1" ht="87" x14ac:dyDescent="0.35">
      <c r="B642" s="52">
        <v>663</v>
      </c>
      <c r="C642" s="54" t="str">
        <f>_xlfn.XLOOKUP(Kravtabell[[#This Row],[3 Siffer]],Bygningsdeler[Kombinert 3],Bygningsdeler[Kombinert 1],"",0,1)</f>
        <v>3 VVS-INSTALLASJONER</v>
      </c>
      <c r="D642" s="54" t="str">
        <f>_xlfn.XLOOKUP(Kravtabell[[#This Row],[3 Siffer]],Bygningsdeler[Kombinert 3],Bygningsdeler[Kombinert 2],"",0,1)</f>
        <v>33 Brannslokking</v>
      </c>
      <c r="E642" s="112" t="str">
        <f>_xlfn.XLOOKUP(Kravtabell[[#This Row],[3 sifret kode (for inntasting)
Slår opp bygningsdel]],Bygningsdeler[Siffer 3],Bygningsdeler[Kombinert 3],"FEIL",0,1)</f>
        <v>330 Brannslokking, generelt</v>
      </c>
      <c r="F642" s="114">
        <v>330</v>
      </c>
      <c r="G642" s="54" t="s">
        <v>763</v>
      </c>
      <c r="H642" s="54"/>
      <c r="I642" s="236" t="s">
        <v>764</v>
      </c>
      <c r="J642" s="44"/>
      <c r="K642" s="44" t="s">
        <v>29</v>
      </c>
      <c r="L642" s="44"/>
      <c r="M642" s="44"/>
      <c r="N642" s="44"/>
      <c r="O642" s="44"/>
      <c r="P642" s="44"/>
      <c r="Q642" s="44"/>
      <c r="R642" s="44"/>
      <c r="S642" s="44" t="s">
        <v>29</v>
      </c>
      <c r="T642" s="44"/>
      <c r="U642" s="44"/>
      <c r="V642" s="44"/>
      <c r="W642" s="44"/>
      <c r="X642" s="44"/>
      <c r="Y642" s="44"/>
      <c r="Z642" s="44"/>
      <c r="AA642" s="44" t="s">
        <v>29</v>
      </c>
      <c r="AB642" s="44"/>
      <c r="AC642" s="44" t="s">
        <v>29</v>
      </c>
    </row>
    <row r="643" spans="2:29" s="37" customFormat="1" ht="43.5" x14ac:dyDescent="0.35">
      <c r="B643" s="52">
        <v>664</v>
      </c>
      <c r="C643" s="54" t="str">
        <f>_xlfn.XLOOKUP(Kravtabell[[#This Row],[3 Siffer]],Bygningsdeler[Kombinert 3],Bygningsdeler[Kombinert 1],"",0,1)</f>
        <v>3 VVS-INSTALLASJONER</v>
      </c>
      <c r="D643" s="54" t="str">
        <f>_xlfn.XLOOKUP(Kravtabell[[#This Row],[3 Siffer]],Bygningsdeler[Kombinert 3],Bygningsdeler[Kombinert 2],"",0,1)</f>
        <v>33 Brannslokking</v>
      </c>
      <c r="E643" s="112" t="str">
        <f>_xlfn.XLOOKUP(Kravtabell[[#This Row],[3 sifret kode (for inntasting)
Slår opp bygningsdel]],Bygningsdeler[Siffer 3],Bygningsdeler[Kombinert 3],"FEIL",0,1)</f>
        <v>330 Brannslokking, generelt</v>
      </c>
      <c r="F643" s="114">
        <v>330</v>
      </c>
      <c r="G643" s="54" t="s">
        <v>765</v>
      </c>
      <c r="H643" s="54"/>
      <c r="I643" s="54"/>
      <c r="J643" s="44"/>
      <c r="K643" s="44" t="s">
        <v>29</v>
      </c>
      <c r="L643" s="44" t="s">
        <v>29</v>
      </c>
      <c r="M643" s="44"/>
      <c r="N643" s="44"/>
      <c r="O643" s="44" t="s">
        <v>29</v>
      </c>
      <c r="P643" s="44" t="s">
        <v>29</v>
      </c>
      <c r="Q643" s="44"/>
      <c r="R643" s="44"/>
      <c r="S643" s="44" t="s">
        <v>29</v>
      </c>
      <c r="T643" s="44"/>
      <c r="U643" s="44"/>
      <c r="V643" s="44"/>
      <c r="W643" s="44"/>
      <c r="X643" s="44"/>
      <c r="Y643" s="44"/>
      <c r="Z643" s="44"/>
      <c r="AA643" s="44" t="s">
        <v>29</v>
      </c>
      <c r="AB643" s="44"/>
      <c r="AC643" s="44"/>
    </row>
    <row r="644" spans="2:29" s="37" customFormat="1" ht="43.5" x14ac:dyDescent="0.35">
      <c r="B644" s="52">
        <v>665</v>
      </c>
      <c r="C644" s="54" t="str">
        <f>_xlfn.XLOOKUP(Kravtabell[[#This Row],[3 Siffer]],Bygningsdeler[Kombinert 3],Bygningsdeler[Kombinert 1],"",0,1)</f>
        <v>3 VVS-INSTALLASJONER</v>
      </c>
      <c r="D644" s="54" t="str">
        <f>_xlfn.XLOOKUP(Kravtabell[[#This Row],[3 Siffer]],Bygningsdeler[Kombinert 3],Bygningsdeler[Kombinert 2],"",0,1)</f>
        <v>33 Brannslokking</v>
      </c>
      <c r="E644" s="112" t="str">
        <f>_xlfn.XLOOKUP(Kravtabell[[#This Row],[3 sifret kode (for inntasting)
Slår opp bygningsdel]],Bygningsdeler[Siffer 3],Bygningsdeler[Kombinert 3],"FEIL",0,1)</f>
        <v>330 Brannslokking, generelt</v>
      </c>
      <c r="F644" s="114">
        <v>330</v>
      </c>
      <c r="G644" s="54" t="s">
        <v>766</v>
      </c>
      <c r="H644" s="54"/>
      <c r="I644" s="54"/>
      <c r="J644" s="44" t="s">
        <v>29</v>
      </c>
      <c r="K644" s="44" t="s">
        <v>29</v>
      </c>
      <c r="L644" s="44"/>
      <c r="M644" s="44"/>
      <c r="N644" s="44"/>
      <c r="O644" s="44"/>
      <c r="P644" s="44"/>
      <c r="Q644" s="44"/>
      <c r="R644" s="44" t="s">
        <v>29</v>
      </c>
      <c r="S644" s="44" t="s">
        <v>29</v>
      </c>
      <c r="T644" s="44"/>
      <c r="U644" s="44"/>
      <c r="V644" s="44"/>
      <c r="W644" s="44"/>
      <c r="X644" s="44"/>
      <c r="Y644" s="44"/>
      <c r="Z644" s="44"/>
      <c r="AA644" s="44" t="s">
        <v>29</v>
      </c>
      <c r="AB644" s="44" t="s">
        <v>29</v>
      </c>
      <c r="AC644" s="44"/>
    </row>
    <row r="645" spans="2:29" s="37" customFormat="1" ht="43.5" x14ac:dyDescent="0.35">
      <c r="B645" s="52">
        <v>666</v>
      </c>
      <c r="C645" s="54" t="str">
        <f>_xlfn.XLOOKUP(Kravtabell[[#This Row],[3 Siffer]],Bygningsdeler[Kombinert 3],Bygningsdeler[Kombinert 1],"",0,1)</f>
        <v>3 VVS-INSTALLASJONER</v>
      </c>
      <c r="D645" s="54" t="str">
        <f>_xlfn.XLOOKUP(Kravtabell[[#This Row],[3 Siffer]],Bygningsdeler[Kombinert 3],Bygningsdeler[Kombinert 2],"",0,1)</f>
        <v>33 Brannslokking</v>
      </c>
      <c r="E645" s="112" t="str">
        <f>_xlfn.XLOOKUP(Kravtabell[[#This Row],[3 sifret kode (for inntasting)
Slår opp bygningsdel]],Bygningsdeler[Siffer 3],Bygningsdeler[Kombinert 3],"FEIL",0,1)</f>
        <v>330 Brannslokking, generelt</v>
      </c>
      <c r="F645" s="114">
        <v>330</v>
      </c>
      <c r="G645" s="54" t="s">
        <v>767</v>
      </c>
      <c r="H645" s="54"/>
      <c r="I645" s="54"/>
      <c r="J645" s="44" t="s">
        <v>29</v>
      </c>
      <c r="K645" s="44" t="s">
        <v>29</v>
      </c>
      <c r="L645" s="44" t="s">
        <v>29</v>
      </c>
      <c r="M645" s="44"/>
      <c r="N645" s="44"/>
      <c r="O645" s="44"/>
      <c r="P645" s="44"/>
      <c r="Q645" s="44"/>
      <c r="R645" s="44" t="s">
        <v>29</v>
      </c>
      <c r="S645" s="44" t="s">
        <v>29</v>
      </c>
      <c r="T645" s="44"/>
      <c r="U645" s="44"/>
      <c r="V645" s="44"/>
      <c r="W645" s="44"/>
      <c r="X645" s="44"/>
      <c r="Y645" s="44"/>
      <c r="Z645" s="44"/>
      <c r="AA645" s="44" t="s">
        <v>29</v>
      </c>
      <c r="AB645" s="44" t="s">
        <v>29</v>
      </c>
      <c r="AC645" s="44" t="s">
        <v>29</v>
      </c>
    </row>
    <row r="646" spans="2:29" s="37" customFormat="1" ht="58" x14ac:dyDescent="0.35">
      <c r="B646" s="52">
        <v>667</v>
      </c>
      <c r="C646" s="54" t="str">
        <f>_xlfn.XLOOKUP(Kravtabell[[#This Row],[3 Siffer]],Bygningsdeler[Kombinert 3],Bygningsdeler[Kombinert 1],"",0,1)</f>
        <v>3 VVS-INSTALLASJONER</v>
      </c>
      <c r="D646" s="54" t="str">
        <f>_xlfn.XLOOKUP(Kravtabell[[#This Row],[3 Siffer]],Bygningsdeler[Kombinert 3],Bygningsdeler[Kombinert 2],"",0,1)</f>
        <v>33 Brannslokking</v>
      </c>
      <c r="E646" s="112" t="str">
        <f>_xlfn.XLOOKUP(Kravtabell[[#This Row],[3 sifret kode (for inntasting)
Slår opp bygningsdel]],Bygningsdeler[Siffer 3],Bygningsdeler[Kombinert 3],"FEIL",0,1)</f>
        <v>330 Brannslokking, generelt</v>
      </c>
      <c r="F646" s="114">
        <v>330</v>
      </c>
      <c r="G646" s="54" t="s">
        <v>768</v>
      </c>
      <c r="H646" s="54"/>
      <c r="I646" s="54"/>
      <c r="J646" s="44" t="s">
        <v>29</v>
      </c>
      <c r="K646" s="44" t="s">
        <v>29</v>
      </c>
      <c r="L646" s="44" t="s">
        <v>29</v>
      </c>
      <c r="M646" s="44"/>
      <c r="N646" s="44"/>
      <c r="O646" s="44"/>
      <c r="P646" s="44"/>
      <c r="Q646" s="44"/>
      <c r="R646" s="44"/>
      <c r="S646" s="44" t="s">
        <v>29</v>
      </c>
      <c r="T646" s="44"/>
      <c r="U646" s="44"/>
      <c r="V646" s="44"/>
      <c r="W646" s="44"/>
      <c r="X646" s="44"/>
      <c r="Y646" s="44"/>
      <c r="Z646" s="44"/>
      <c r="AA646" s="44" t="s">
        <v>29</v>
      </c>
      <c r="AB646" s="44"/>
      <c r="AC646" s="44"/>
    </row>
    <row r="647" spans="2:29" s="37" customFormat="1" ht="58" x14ac:dyDescent="0.35">
      <c r="B647" s="52">
        <v>668</v>
      </c>
      <c r="C647" s="54" t="str">
        <f>_xlfn.XLOOKUP(Kravtabell[[#This Row],[3 Siffer]],Bygningsdeler[Kombinert 3],Bygningsdeler[Kombinert 1],"",0,1)</f>
        <v>3 VVS-INSTALLASJONER</v>
      </c>
      <c r="D647" s="54" t="str">
        <f>_xlfn.XLOOKUP(Kravtabell[[#This Row],[3 Siffer]],Bygningsdeler[Kombinert 3],Bygningsdeler[Kombinert 2],"",0,1)</f>
        <v>33 Brannslokking</v>
      </c>
      <c r="E647" s="112" t="str">
        <f>_xlfn.XLOOKUP(Kravtabell[[#This Row],[3 sifret kode (for inntasting)
Slår opp bygningsdel]],Bygningsdeler[Siffer 3],Bygningsdeler[Kombinert 3],"FEIL",0,1)</f>
        <v>330 Brannslokking, generelt</v>
      </c>
      <c r="F647" s="114">
        <v>330</v>
      </c>
      <c r="G647" s="54" t="s">
        <v>769</v>
      </c>
      <c r="H647" s="54"/>
      <c r="I647" s="54"/>
      <c r="J647" s="44" t="s">
        <v>29</v>
      </c>
      <c r="K647" s="44" t="s">
        <v>29</v>
      </c>
      <c r="L647" s="44" t="s">
        <v>29</v>
      </c>
      <c r="M647" s="44"/>
      <c r="N647" s="44"/>
      <c r="O647" s="44"/>
      <c r="P647" s="44"/>
      <c r="Q647" s="44"/>
      <c r="R647" s="44"/>
      <c r="S647" s="44" t="s">
        <v>29</v>
      </c>
      <c r="T647" s="44"/>
      <c r="U647" s="44"/>
      <c r="V647" s="44"/>
      <c r="W647" s="44"/>
      <c r="X647" s="44"/>
      <c r="Y647" s="44"/>
      <c r="Z647" s="44"/>
      <c r="AA647" s="44" t="s">
        <v>29</v>
      </c>
      <c r="AB647" s="44" t="s">
        <v>29</v>
      </c>
      <c r="AC647" s="44" t="s">
        <v>29</v>
      </c>
    </row>
    <row r="648" spans="2:29" s="37" customFormat="1" ht="43.5" x14ac:dyDescent="0.35">
      <c r="B648" s="52">
        <v>669</v>
      </c>
      <c r="C648" s="54" t="str">
        <f>_xlfn.XLOOKUP(Kravtabell[[#This Row],[3 Siffer]],Bygningsdeler[Kombinert 3],Bygningsdeler[Kombinert 1],"",0,1)</f>
        <v>3 VVS-INSTALLASJONER</v>
      </c>
      <c r="D648" s="54" t="str">
        <f>_xlfn.XLOOKUP(Kravtabell[[#This Row],[3 Siffer]],Bygningsdeler[Kombinert 3],Bygningsdeler[Kombinert 2],"",0,1)</f>
        <v>33 Brannslokking</v>
      </c>
      <c r="E648" s="112" t="str">
        <f>_xlfn.XLOOKUP(Kravtabell[[#This Row],[3 sifret kode (for inntasting)
Slår opp bygningsdel]],Bygningsdeler[Siffer 3],Bygningsdeler[Kombinert 3],"FEIL",0,1)</f>
        <v>330 Brannslokking, generelt</v>
      </c>
      <c r="F648" s="114">
        <v>330</v>
      </c>
      <c r="G648" s="54" t="s">
        <v>770</v>
      </c>
      <c r="H648" s="54"/>
      <c r="I648" s="54"/>
      <c r="J648" s="44" t="s">
        <v>29</v>
      </c>
      <c r="K648" s="44" t="s">
        <v>29</v>
      </c>
      <c r="L648" s="44" t="s">
        <v>29</v>
      </c>
      <c r="M648" s="44" t="s">
        <v>117</v>
      </c>
      <c r="N648" s="44" t="s">
        <v>117</v>
      </c>
      <c r="O648" s="44" t="s">
        <v>117</v>
      </c>
      <c r="P648" s="44" t="s">
        <v>29</v>
      </c>
      <c r="Q648" s="44"/>
      <c r="R648" s="44" t="s">
        <v>117</v>
      </c>
      <c r="S648" s="44" t="s">
        <v>29</v>
      </c>
      <c r="T648" s="44"/>
      <c r="U648" s="44"/>
      <c r="V648" s="44"/>
      <c r="W648" s="44"/>
      <c r="X648" s="44"/>
      <c r="Y648" s="44"/>
      <c r="Z648" s="44"/>
      <c r="AA648" s="44" t="s">
        <v>29</v>
      </c>
      <c r="AB648" s="44"/>
      <c r="AC648" s="44" t="s">
        <v>29</v>
      </c>
    </row>
    <row r="649" spans="2:29" s="37" customFormat="1" ht="43.5" x14ac:dyDescent="0.35">
      <c r="B649" s="52">
        <v>670</v>
      </c>
      <c r="C649" s="54" t="str">
        <f>_xlfn.XLOOKUP(Kravtabell[[#This Row],[3 Siffer]],Bygningsdeler[Kombinert 3],Bygningsdeler[Kombinert 1],"",0,1)</f>
        <v>3 VVS-INSTALLASJONER</v>
      </c>
      <c r="D649" s="54" t="str">
        <f>_xlfn.XLOOKUP(Kravtabell[[#This Row],[3 Siffer]],Bygningsdeler[Kombinert 3],Bygningsdeler[Kombinert 2],"",0,1)</f>
        <v>33 Brannslokking</v>
      </c>
      <c r="E649" s="112" t="str">
        <f>_xlfn.XLOOKUP(Kravtabell[[#This Row],[3 sifret kode (for inntasting)
Slår opp bygningsdel]],Bygningsdeler[Siffer 3],Bygningsdeler[Kombinert 3],"FEIL",0,1)</f>
        <v>330 Brannslokking, generelt</v>
      </c>
      <c r="F649" s="114">
        <v>330</v>
      </c>
      <c r="G649" s="54" t="s">
        <v>771</v>
      </c>
      <c r="H649" s="54"/>
      <c r="I649" s="54"/>
      <c r="J649" s="44"/>
      <c r="K649" s="44" t="s">
        <v>29</v>
      </c>
      <c r="L649" s="44" t="s">
        <v>29</v>
      </c>
      <c r="M649" s="44"/>
      <c r="N649" s="44"/>
      <c r="O649" s="44"/>
      <c r="P649" s="44"/>
      <c r="Q649" s="44"/>
      <c r="R649" s="44"/>
      <c r="S649" s="44" t="s">
        <v>29</v>
      </c>
      <c r="T649" s="44"/>
      <c r="U649" s="44"/>
      <c r="V649" s="44"/>
      <c r="W649" s="44"/>
      <c r="X649" s="44"/>
      <c r="Y649" s="44"/>
      <c r="Z649" s="44"/>
      <c r="AA649" s="44" t="s">
        <v>29</v>
      </c>
      <c r="AB649" s="43"/>
      <c r="AC649" s="43"/>
    </row>
    <row r="650" spans="2:29" s="37" customFormat="1" ht="43.5" x14ac:dyDescent="0.35">
      <c r="B650" s="52">
        <v>671</v>
      </c>
      <c r="C650" s="54" t="str">
        <f>_xlfn.XLOOKUP(Kravtabell[[#This Row],[3 Siffer]],Bygningsdeler[Kombinert 3],Bygningsdeler[Kombinert 1],"",0,1)</f>
        <v>3 VVS-INSTALLASJONER</v>
      </c>
      <c r="D650" s="54" t="str">
        <f>_xlfn.XLOOKUP(Kravtabell[[#This Row],[3 Siffer]],Bygningsdeler[Kombinert 3],Bygningsdeler[Kombinert 2],"",0,1)</f>
        <v>33 Brannslokking</v>
      </c>
      <c r="E650" s="112" t="str">
        <f>_xlfn.XLOOKUP(Kravtabell[[#This Row],[3 sifret kode (for inntasting)
Slår opp bygningsdel]],Bygningsdeler[Siffer 3],Bygningsdeler[Kombinert 3],"FEIL",0,1)</f>
        <v>330 Brannslokking, generelt</v>
      </c>
      <c r="F650" s="114">
        <v>330</v>
      </c>
      <c r="G650" s="54" t="s">
        <v>772</v>
      </c>
      <c r="H650" s="54"/>
      <c r="I650" s="54"/>
      <c r="J650" s="44"/>
      <c r="K650" s="44" t="s">
        <v>29</v>
      </c>
      <c r="L650" s="44" t="s">
        <v>29</v>
      </c>
      <c r="M650" s="44"/>
      <c r="N650" s="44"/>
      <c r="O650" s="44"/>
      <c r="P650" s="44"/>
      <c r="Q650" s="44"/>
      <c r="R650" s="44"/>
      <c r="S650" s="44" t="s">
        <v>29</v>
      </c>
      <c r="T650" s="44"/>
      <c r="U650" s="44"/>
      <c r="V650" s="44"/>
      <c r="W650" s="44"/>
      <c r="X650" s="44"/>
      <c r="Y650" s="44"/>
      <c r="Z650" s="44"/>
      <c r="AA650" s="44" t="s">
        <v>29</v>
      </c>
      <c r="AB650" s="43"/>
      <c r="AC650" s="43"/>
    </row>
    <row r="651" spans="2:29" s="37" customFormat="1" ht="43.5" x14ac:dyDescent="0.35">
      <c r="B651" s="52">
        <v>672</v>
      </c>
      <c r="C651" s="54" t="str">
        <f>_xlfn.XLOOKUP(Kravtabell[[#This Row],[3 Siffer]],Bygningsdeler[Kombinert 3],Bygningsdeler[Kombinert 1],"",0,1)</f>
        <v>3 VVS-INSTALLASJONER</v>
      </c>
      <c r="D651" s="54" t="str">
        <f>_xlfn.XLOOKUP(Kravtabell[[#This Row],[3 Siffer]],Bygningsdeler[Kombinert 3],Bygningsdeler[Kombinert 2],"",0,1)</f>
        <v>33 Brannslokking</v>
      </c>
      <c r="E651" s="112" t="str">
        <f>_xlfn.XLOOKUP(Kravtabell[[#This Row],[3 sifret kode (for inntasting)
Slår opp bygningsdel]],Bygningsdeler[Siffer 3],Bygningsdeler[Kombinert 3],"FEIL",0,1)</f>
        <v>330 Brannslokking, generelt</v>
      </c>
      <c r="F651" s="114">
        <v>330</v>
      </c>
      <c r="G651" s="54" t="s">
        <v>773</v>
      </c>
      <c r="H651" s="54"/>
      <c r="I651" s="54"/>
      <c r="J651" s="44"/>
      <c r="K651" s="44" t="s">
        <v>29</v>
      </c>
      <c r="L651" s="44"/>
      <c r="M651" s="44"/>
      <c r="N651" s="44"/>
      <c r="O651" s="44"/>
      <c r="P651" s="44"/>
      <c r="Q651" s="44"/>
      <c r="R651" s="44"/>
      <c r="S651" s="44" t="s">
        <v>29</v>
      </c>
      <c r="T651" s="44"/>
      <c r="U651" s="44"/>
      <c r="V651" s="44"/>
      <c r="W651" s="44"/>
      <c r="X651" s="44"/>
      <c r="Y651" s="44"/>
      <c r="Z651" s="44"/>
      <c r="AA651" s="44" t="s">
        <v>29</v>
      </c>
      <c r="AB651" s="43"/>
      <c r="AC651" s="43" t="s">
        <v>29</v>
      </c>
    </row>
    <row r="652" spans="2:29" s="37" customFormat="1" ht="43.5" x14ac:dyDescent="0.35">
      <c r="B652" s="52">
        <v>673</v>
      </c>
      <c r="C652" s="54" t="str">
        <f>_xlfn.XLOOKUP(Kravtabell[[#This Row],[3 Siffer]],Bygningsdeler[Kombinert 3],Bygningsdeler[Kombinert 1],"",0,1)</f>
        <v>3 VVS-INSTALLASJONER</v>
      </c>
      <c r="D652" s="54" t="str">
        <f>_xlfn.XLOOKUP(Kravtabell[[#This Row],[3 Siffer]],Bygningsdeler[Kombinert 3],Bygningsdeler[Kombinert 2],"",0,1)</f>
        <v>33 Brannslokking</v>
      </c>
      <c r="E652" s="112" t="str">
        <f>_xlfn.XLOOKUP(Kravtabell[[#This Row],[3 sifret kode (for inntasting)
Slår opp bygningsdel]],Bygningsdeler[Siffer 3],Bygningsdeler[Kombinert 3],"FEIL",0,1)</f>
        <v>330 Brannslokking, generelt</v>
      </c>
      <c r="F652" s="114">
        <v>330</v>
      </c>
      <c r="G652" s="54" t="s">
        <v>774</v>
      </c>
      <c r="H652" s="54"/>
      <c r="I652" s="54"/>
      <c r="J652" s="44"/>
      <c r="K652" s="44" t="s">
        <v>29</v>
      </c>
      <c r="L652" s="44"/>
      <c r="M652" s="44"/>
      <c r="N652" s="44"/>
      <c r="O652" s="44"/>
      <c r="P652" s="44"/>
      <c r="Q652" s="44"/>
      <c r="R652" s="44"/>
      <c r="S652" s="44" t="s">
        <v>29</v>
      </c>
      <c r="T652" s="44"/>
      <c r="U652" s="44"/>
      <c r="V652" s="44"/>
      <c r="W652" s="44"/>
      <c r="X652" s="44"/>
      <c r="Y652" s="44"/>
      <c r="Z652" s="44"/>
      <c r="AA652" s="44" t="s">
        <v>29</v>
      </c>
      <c r="AB652" s="43"/>
      <c r="AC652" s="43" t="s">
        <v>29</v>
      </c>
    </row>
    <row r="653" spans="2:29" s="37" customFormat="1" ht="43.5" x14ac:dyDescent="0.35">
      <c r="B653" s="52">
        <v>674</v>
      </c>
      <c r="C653" s="54" t="str">
        <f>_xlfn.XLOOKUP(Kravtabell[[#This Row],[3 Siffer]],Bygningsdeler[Kombinert 3],Bygningsdeler[Kombinert 1],"",0,1)</f>
        <v>3 VVS-INSTALLASJONER</v>
      </c>
      <c r="D653" s="54" t="str">
        <f>_xlfn.XLOOKUP(Kravtabell[[#This Row],[3 Siffer]],Bygningsdeler[Kombinert 3],Bygningsdeler[Kombinert 2],"",0,1)</f>
        <v>33 Brannslokking</v>
      </c>
      <c r="E653" s="112" t="str">
        <f>_xlfn.XLOOKUP(Kravtabell[[#This Row],[3 sifret kode (for inntasting)
Slår opp bygningsdel]],Bygningsdeler[Siffer 3],Bygningsdeler[Kombinert 3],"FEIL",0,1)</f>
        <v>330 Brannslokking, generelt</v>
      </c>
      <c r="F653" s="114">
        <v>330</v>
      </c>
      <c r="G653" s="54" t="s">
        <v>775</v>
      </c>
      <c r="H653" s="54"/>
      <c r="I653" s="54"/>
      <c r="J653" s="44" t="s">
        <v>29</v>
      </c>
      <c r="K653" s="44" t="s">
        <v>29</v>
      </c>
      <c r="L653" s="44"/>
      <c r="M653" s="44"/>
      <c r="N653" s="44"/>
      <c r="O653" s="44"/>
      <c r="P653" s="44"/>
      <c r="Q653" s="44"/>
      <c r="R653" s="44" t="s">
        <v>29</v>
      </c>
      <c r="S653" s="44" t="s">
        <v>29</v>
      </c>
      <c r="T653" s="44"/>
      <c r="U653" s="44"/>
      <c r="V653" s="44"/>
      <c r="W653" s="44"/>
      <c r="X653" s="44"/>
      <c r="Y653" s="44"/>
      <c r="Z653" s="44"/>
      <c r="AA653" s="44" t="s">
        <v>29</v>
      </c>
      <c r="AB653" s="43"/>
      <c r="AC653" s="43"/>
    </row>
    <row r="654" spans="2:29" s="37" customFormat="1" ht="101.5" x14ac:dyDescent="0.35">
      <c r="B654" s="52">
        <v>675</v>
      </c>
      <c r="C654" s="54" t="str">
        <f>_xlfn.XLOOKUP(Kravtabell[[#This Row],[3 Siffer]],Bygningsdeler[Kombinert 3],Bygningsdeler[Kombinert 1],"",0,1)</f>
        <v>3 VVS-INSTALLASJONER</v>
      </c>
      <c r="D654" s="54" t="str">
        <f>_xlfn.XLOOKUP(Kravtabell[[#This Row],[3 Siffer]],Bygningsdeler[Kombinert 3],Bygningsdeler[Kombinert 2],"",0,1)</f>
        <v>33 Brannslokking</v>
      </c>
      <c r="E654" s="112" t="str">
        <f>_xlfn.XLOOKUP(Kravtabell[[#This Row],[3 sifret kode (for inntasting)
Slår opp bygningsdel]],Bygningsdeler[Siffer 3],Bygningsdeler[Kombinert 3],"FEIL",0,1)</f>
        <v>331 Installasjon for manuell brannslokking med vann</v>
      </c>
      <c r="F654" s="114">
        <v>331</v>
      </c>
      <c r="G654" s="54" t="s">
        <v>776</v>
      </c>
      <c r="H654" s="54"/>
      <c r="I654" s="54"/>
      <c r="J654" s="44" t="s">
        <v>29</v>
      </c>
      <c r="K654" s="44" t="s">
        <v>29</v>
      </c>
      <c r="L654" s="44" t="s">
        <v>29</v>
      </c>
      <c r="M654" s="44"/>
      <c r="N654" s="44"/>
      <c r="O654" s="44"/>
      <c r="P654" s="44"/>
      <c r="Q654" s="44"/>
      <c r="R654" s="44"/>
      <c r="S654" s="44" t="s">
        <v>29</v>
      </c>
      <c r="T654" s="44"/>
      <c r="U654" s="44"/>
      <c r="V654" s="44"/>
      <c r="W654" s="44"/>
      <c r="X654" s="44"/>
      <c r="Y654" s="44"/>
      <c r="Z654" s="44"/>
      <c r="AA654" s="44" t="s">
        <v>29</v>
      </c>
      <c r="AB654" s="44" t="s">
        <v>29</v>
      </c>
      <c r="AC654" s="44"/>
    </row>
    <row r="655" spans="2:29" s="37" customFormat="1" ht="43.5" x14ac:dyDescent="0.35">
      <c r="B655" s="52">
        <v>676</v>
      </c>
      <c r="C655" s="54" t="str">
        <f>_xlfn.XLOOKUP(Kravtabell[[#This Row],[3 Siffer]],Bygningsdeler[Kombinert 3],Bygningsdeler[Kombinert 1],"",0,1)</f>
        <v>3 VVS-INSTALLASJONER</v>
      </c>
      <c r="D655" s="54" t="str">
        <f>_xlfn.XLOOKUP(Kravtabell[[#This Row],[3 Siffer]],Bygningsdeler[Kombinert 3],Bygningsdeler[Kombinert 2],"",0,1)</f>
        <v>33 Brannslokking</v>
      </c>
      <c r="E655" s="112" t="str">
        <f>_xlfn.XLOOKUP(Kravtabell[[#This Row],[3 sifret kode (for inntasting)
Slår opp bygningsdel]],Bygningsdeler[Siffer 3],Bygningsdeler[Kombinert 3],"FEIL",0,1)</f>
        <v>331 Installasjon for manuell brannslokking med vann</v>
      </c>
      <c r="F655" s="114">
        <v>331</v>
      </c>
      <c r="G655" s="54" t="s">
        <v>777</v>
      </c>
      <c r="H655" s="54"/>
      <c r="I655" s="54"/>
      <c r="J655" s="44"/>
      <c r="K655" s="44" t="s">
        <v>29</v>
      </c>
      <c r="L655" s="44"/>
      <c r="M655" s="44"/>
      <c r="N655" s="44"/>
      <c r="O655" s="44"/>
      <c r="P655" s="44"/>
      <c r="Q655" s="44"/>
      <c r="R655" s="44"/>
      <c r="S655" s="44" t="s">
        <v>29</v>
      </c>
      <c r="T655" s="44"/>
      <c r="U655" s="44"/>
      <c r="V655" s="44"/>
      <c r="W655" s="44"/>
      <c r="X655" s="44"/>
      <c r="Y655" s="44"/>
      <c r="Z655" s="44"/>
      <c r="AA655" s="44" t="s">
        <v>29</v>
      </c>
      <c r="AB655" s="44"/>
      <c r="AC655" s="44"/>
    </row>
    <row r="656" spans="2:29" s="37" customFormat="1" ht="43.5" x14ac:dyDescent="0.35">
      <c r="B656" s="52">
        <v>677</v>
      </c>
      <c r="C656" s="54" t="str">
        <f>_xlfn.XLOOKUP(Kravtabell[[#This Row],[3 Siffer]],Bygningsdeler[Kombinert 3],Bygningsdeler[Kombinert 1],"",0,1)</f>
        <v>3 VVS-INSTALLASJONER</v>
      </c>
      <c r="D656" s="54" t="str">
        <f>_xlfn.XLOOKUP(Kravtabell[[#This Row],[3 Siffer]],Bygningsdeler[Kombinert 3],Bygningsdeler[Kombinert 2],"",0,1)</f>
        <v>33 Brannslokking</v>
      </c>
      <c r="E656" s="112" t="str">
        <f>_xlfn.XLOOKUP(Kravtabell[[#This Row],[3 sifret kode (for inntasting)
Slår opp bygningsdel]],Bygningsdeler[Siffer 3],Bygningsdeler[Kombinert 3],"FEIL",0,1)</f>
        <v>331 Installasjon for manuell brannslokking med vann</v>
      </c>
      <c r="F656" s="114">
        <v>331</v>
      </c>
      <c r="G656" s="54" t="s">
        <v>778</v>
      </c>
      <c r="H656" s="54"/>
      <c r="I656" s="54"/>
      <c r="J656" s="44"/>
      <c r="K656" s="44" t="s">
        <v>29</v>
      </c>
      <c r="L656" s="44"/>
      <c r="M656" s="44"/>
      <c r="N656" s="44"/>
      <c r="O656" s="44"/>
      <c r="P656" s="44"/>
      <c r="Q656" s="44"/>
      <c r="R656" s="44"/>
      <c r="S656" s="44" t="s">
        <v>29</v>
      </c>
      <c r="T656" s="44"/>
      <c r="U656" s="44"/>
      <c r="V656" s="44"/>
      <c r="W656" s="44"/>
      <c r="X656" s="44"/>
      <c r="Y656" s="44"/>
      <c r="Z656" s="44"/>
      <c r="AA656" s="44" t="s">
        <v>29</v>
      </c>
      <c r="AB656" s="44"/>
      <c r="AC656" s="44"/>
    </row>
    <row r="657" spans="2:29" s="37" customFormat="1" ht="43.5" x14ac:dyDescent="0.35">
      <c r="B657" s="52">
        <v>678</v>
      </c>
      <c r="C657" s="54" t="str">
        <f>_xlfn.XLOOKUP(Kravtabell[[#This Row],[3 Siffer]],Bygningsdeler[Kombinert 3],Bygningsdeler[Kombinert 1],"",0,1)</f>
        <v>3 VVS-INSTALLASJONER</v>
      </c>
      <c r="D657" s="54" t="str">
        <f>_xlfn.XLOOKUP(Kravtabell[[#This Row],[3 Siffer]],Bygningsdeler[Kombinert 3],Bygningsdeler[Kombinert 2],"",0,1)</f>
        <v>33 Brannslokking</v>
      </c>
      <c r="E657" s="112" t="str">
        <f>_xlfn.XLOOKUP(Kravtabell[[#This Row],[3 sifret kode (for inntasting)
Slår opp bygningsdel]],Bygningsdeler[Siffer 3],Bygningsdeler[Kombinert 3],"FEIL",0,1)</f>
        <v>331 Installasjon for manuell brannslokking med vann</v>
      </c>
      <c r="F657" s="114">
        <v>331</v>
      </c>
      <c r="G657" s="54" t="s">
        <v>779</v>
      </c>
      <c r="H657" s="54"/>
      <c r="I657" s="54"/>
      <c r="J657" s="44"/>
      <c r="K657" s="44" t="s">
        <v>29</v>
      </c>
      <c r="L657" s="44"/>
      <c r="M657" s="44"/>
      <c r="N657" s="44"/>
      <c r="O657" s="44"/>
      <c r="P657" s="44"/>
      <c r="Q657" s="44"/>
      <c r="R657" s="44"/>
      <c r="S657" s="44" t="s">
        <v>29</v>
      </c>
      <c r="T657" s="44"/>
      <c r="U657" s="44"/>
      <c r="V657" s="44"/>
      <c r="W657" s="44"/>
      <c r="X657" s="44"/>
      <c r="Y657" s="44"/>
      <c r="Z657" s="44"/>
      <c r="AA657" s="44" t="s">
        <v>29</v>
      </c>
      <c r="AB657" s="44"/>
      <c r="AC657" s="44"/>
    </row>
    <row r="658" spans="2:29" s="37" customFormat="1" ht="43.5" x14ac:dyDescent="0.35">
      <c r="B658" s="52">
        <v>679</v>
      </c>
      <c r="C658" s="54" t="str">
        <f>_xlfn.XLOOKUP(Kravtabell[[#This Row],[3 Siffer]],Bygningsdeler[Kombinert 3],Bygningsdeler[Kombinert 1],"",0,1)</f>
        <v>3 VVS-INSTALLASJONER</v>
      </c>
      <c r="D658" s="54" t="str">
        <f>_xlfn.XLOOKUP(Kravtabell[[#This Row],[3 Siffer]],Bygningsdeler[Kombinert 3],Bygningsdeler[Kombinert 2],"",0,1)</f>
        <v>33 Brannslokking</v>
      </c>
      <c r="E658" s="112" t="str">
        <f>_xlfn.XLOOKUP(Kravtabell[[#This Row],[3 sifret kode (for inntasting)
Slår opp bygningsdel]],Bygningsdeler[Siffer 3],Bygningsdeler[Kombinert 3],"FEIL",0,1)</f>
        <v>331 Installasjon for manuell brannslokking med vann</v>
      </c>
      <c r="F658" s="114">
        <v>331</v>
      </c>
      <c r="G658" s="54" t="s">
        <v>780</v>
      </c>
      <c r="H658" s="54"/>
      <c r="I658" s="54"/>
      <c r="J658" s="44"/>
      <c r="K658" s="44" t="s">
        <v>29</v>
      </c>
      <c r="L658" s="44"/>
      <c r="M658" s="44" t="s">
        <v>29</v>
      </c>
      <c r="N658" s="44"/>
      <c r="O658" s="44"/>
      <c r="P658" s="44"/>
      <c r="Q658" s="44"/>
      <c r="R658" s="44"/>
      <c r="S658" s="44" t="s">
        <v>29</v>
      </c>
      <c r="T658" s="44"/>
      <c r="U658" s="44"/>
      <c r="V658" s="44"/>
      <c r="W658" s="44"/>
      <c r="X658" s="44"/>
      <c r="Y658" s="44"/>
      <c r="Z658" s="44"/>
      <c r="AA658" s="44" t="s">
        <v>29</v>
      </c>
      <c r="AB658" s="44" t="s">
        <v>29</v>
      </c>
      <c r="AC658" s="44"/>
    </row>
    <row r="659" spans="2:29" s="37" customFormat="1" ht="43.5" x14ac:dyDescent="0.35">
      <c r="B659" s="52">
        <v>680</v>
      </c>
      <c r="C659" s="54" t="str">
        <f>_xlfn.XLOOKUP(Kravtabell[[#This Row],[3 Siffer]],Bygningsdeler[Kombinert 3],Bygningsdeler[Kombinert 1],"",0,1)</f>
        <v>3 VVS-INSTALLASJONER</v>
      </c>
      <c r="D659" s="54" t="str">
        <f>_xlfn.XLOOKUP(Kravtabell[[#This Row],[3 Siffer]],Bygningsdeler[Kombinert 3],Bygningsdeler[Kombinert 2],"",0,1)</f>
        <v>33 Brannslokking</v>
      </c>
      <c r="E659" s="112" t="str">
        <f>_xlfn.XLOOKUP(Kravtabell[[#This Row],[3 sifret kode (for inntasting)
Slår opp bygningsdel]],Bygningsdeler[Siffer 3],Bygningsdeler[Kombinert 3],"FEIL",0,1)</f>
        <v>332 Installasjon for brannslokking med sprinkler</v>
      </c>
      <c r="F659" s="114">
        <v>332</v>
      </c>
      <c r="G659" s="54" t="s">
        <v>781</v>
      </c>
      <c r="H659" s="54"/>
      <c r="I659" s="54"/>
      <c r="J659" s="44" t="s">
        <v>29</v>
      </c>
      <c r="K659" s="44" t="s">
        <v>29</v>
      </c>
      <c r="L659" s="44"/>
      <c r="M659" s="44"/>
      <c r="N659" s="44"/>
      <c r="O659" s="44"/>
      <c r="P659" s="44"/>
      <c r="Q659" s="44"/>
      <c r="R659" s="44"/>
      <c r="S659" s="44" t="s">
        <v>29</v>
      </c>
      <c r="T659" s="44"/>
      <c r="U659" s="44"/>
      <c r="V659" s="44"/>
      <c r="W659" s="44"/>
      <c r="X659" s="44"/>
      <c r="Y659" s="44"/>
      <c r="Z659" s="44"/>
      <c r="AA659" s="44" t="s">
        <v>29</v>
      </c>
      <c r="AB659" s="44"/>
      <c r="AC659" s="44" t="s">
        <v>29</v>
      </c>
    </row>
    <row r="660" spans="2:29" s="37" customFormat="1" ht="43.5" x14ac:dyDescent="0.35">
      <c r="B660" s="52">
        <v>681</v>
      </c>
      <c r="C660" s="54" t="str">
        <f>_xlfn.XLOOKUP(Kravtabell[[#This Row],[3 Siffer]],Bygningsdeler[Kombinert 3],Bygningsdeler[Kombinert 1],"",0,1)</f>
        <v>3 VVS-INSTALLASJONER</v>
      </c>
      <c r="D660" s="54" t="str">
        <f>_xlfn.XLOOKUP(Kravtabell[[#This Row],[3 Siffer]],Bygningsdeler[Kombinert 3],Bygningsdeler[Kombinert 2],"",0,1)</f>
        <v>33 Brannslokking</v>
      </c>
      <c r="E660" s="112" t="str">
        <f>_xlfn.XLOOKUP(Kravtabell[[#This Row],[3 sifret kode (for inntasting)
Slår opp bygningsdel]],Bygningsdeler[Siffer 3],Bygningsdeler[Kombinert 3],"FEIL",0,1)</f>
        <v>332 Installasjon for brannslokking med sprinkler</v>
      </c>
      <c r="F660" s="114">
        <v>332</v>
      </c>
      <c r="G660" s="54" t="s">
        <v>782</v>
      </c>
      <c r="H660" s="54"/>
      <c r="I660" s="54"/>
      <c r="J660" s="44" t="s">
        <v>29</v>
      </c>
      <c r="K660" s="44" t="s">
        <v>29</v>
      </c>
      <c r="L660" s="44"/>
      <c r="M660" s="44"/>
      <c r="N660" s="44"/>
      <c r="O660" s="44"/>
      <c r="P660" s="44"/>
      <c r="Q660" s="44"/>
      <c r="R660" s="44"/>
      <c r="S660" s="44" t="s">
        <v>29</v>
      </c>
      <c r="T660" s="44"/>
      <c r="U660" s="44"/>
      <c r="V660" s="44"/>
      <c r="W660" s="44"/>
      <c r="X660" s="44"/>
      <c r="Y660" s="44"/>
      <c r="Z660" s="44"/>
      <c r="AA660" s="44" t="s">
        <v>29</v>
      </c>
      <c r="AB660" s="44"/>
      <c r="AC660" s="44" t="s">
        <v>29</v>
      </c>
    </row>
    <row r="661" spans="2:29" s="37" customFormat="1" ht="101.5" x14ac:dyDescent="0.35">
      <c r="B661" s="52">
        <v>682</v>
      </c>
      <c r="C661" s="54" t="str">
        <f>_xlfn.XLOOKUP(Kravtabell[[#This Row],[3 Siffer]],Bygningsdeler[Kombinert 3],Bygningsdeler[Kombinert 1],"",0,1)</f>
        <v>3 VVS-INSTALLASJONER</v>
      </c>
      <c r="D661" s="54" t="str">
        <f>_xlfn.XLOOKUP(Kravtabell[[#This Row],[3 Siffer]],Bygningsdeler[Kombinert 3],Bygningsdeler[Kombinert 2],"",0,1)</f>
        <v>33 Brannslokking</v>
      </c>
      <c r="E661" s="112" t="str">
        <f>_xlfn.XLOOKUP(Kravtabell[[#This Row],[3 sifret kode (for inntasting)
Slår opp bygningsdel]],Bygningsdeler[Siffer 3],Bygningsdeler[Kombinert 3],"FEIL",0,1)</f>
        <v>332 Installasjon for brannslokking med sprinkler</v>
      </c>
      <c r="F661" s="114">
        <v>332</v>
      </c>
      <c r="G661" s="54" t="s">
        <v>783</v>
      </c>
      <c r="H661" s="54"/>
      <c r="I661" s="54"/>
      <c r="J661" s="44"/>
      <c r="K661" s="44" t="s">
        <v>29</v>
      </c>
      <c r="L661" s="44"/>
      <c r="M661" s="44"/>
      <c r="N661" s="44"/>
      <c r="O661" s="44"/>
      <c r="P661" s="44"/>
      <c r="Q661" s="44"/>
      <c r="R661" s="44"/>
      <c r="S661" s="44" t="s">
        <v>29</v>
      </c>
      <c r="T661" s="44"/>
      <c r="U661" s="44"/>
      <c r="V661" s="44"/>
      <c r="W661" s="44"/>
      <c r="X661" s="44"/>
      <c r="Y661" s="44"/>
      <c r="Z661" s="44"/>
      <c r="AA661" s="44" t="s">
        <v>29</v>
      </c>
      <c r="AB661" s="44"/>
      <c r="AC661" s="44"/>
    </row>
    <row r="662" spans="2:29" s="37" customFormat="1" ht="101.5" x14ac:dyDescent="0.35">
      <c r="B662" s="52">
        <v>683</v>
      </c>
      <c r="C662" s="54" t="str">
        <f>_xlfn.XLOOKUP(Kravtabell[[#This Row],[3 Siffer]],Bygningsdeler[Kombinert 3],Bygningsdeler[Kombinert 1],"",0,1)</f>
        <v>3 VVS-INSTALLASJONER</v>
      </c>
      <c r="D662" s="54" t="str">
        <f>_xlfn.XLOOKUP(Kravtabell[[#This Row],[3 Siffer]],Bygningsdeler[Kombinert 3],Bygningsdeler[Kombinert 2],"",0,1)</f>
        <v>33 Brannslokking</v>
      </c>
      <c r="E662" s="112" t="str">
        <f>_xlfn.XLOOKUP(Kravtabell[[#This Row],[3 sifret kode (for inntasting)
Slår opp bygningsdel]],Bygningsdeler[Siffer 3],Bygningsdeler[Kombinert 3],"FEIL",0,1)</f>
        <v>332 Installasjon for brannslokking med sprinkler</v>
      </c>
      <c r="F662" s="114">
        <v>332</v>
      </c>
      <c r="G662" s="54" t="s">
        <v>784</v>
      </c>
      <c r="H662" s="54"/>
      <c r="I662" s="54"/>
      <c r="J662" s="44" t="s">
        <v>29</v>
      </c>
      <c r="K662" s="44" t="s">
        <v>29</v>
      </c>
      <c r="L662" s="44"/>
      <c r="M662" s="44"/>
      <c r="N662" s="44"/>
      <c r="O662" s="44"/>
      <c r="P662" s="44"/>
      <c r="Q662" s="44"/>
      <c r="R662" s="44"/>
      <c r="S662" s="44" t="s">
        <v>29</v>
      </c>
      <c r="T662" s="44"/>
      <c r="U662" s="44"/>
      <c r="V662" s="44"/>
      <c r="W662" s="44"/>
      <c r="X662" s="44"/>
      <c r="Y662" s="44"/>
      <c r="Z662" s="44"/>
      <c r="AA662" s="44" t="s">
        <v>29</v>
      </c>
      <c r="AB662" s="44"/>
      <c r="AC662" s="44"/>
    </row>
    <row r="663" spans="2:29" s="37" customFormat="1" ht="58" x14ac:dyDescent="0.35">
      <c r="B663" s="52">
        <v>684</v>
      </c>
      <c r="C663" s="54" t="str">
        <f>_xlfn.XLOOKUP(Kravtabell[[#This Row],[3 Siffer]],Bygningsdeler[Kombinert 3],Bygningsdeler[Kombinert 1],"",0,1)</f>
        <v>3 VVS-INSTALLASJONER</v>
      </c>
      <c r="D663" s="54" t="str">
        <f>_xlfn.XLOOKUP(Kravtabell[[#This Row],[3 Siffer]],Bygningsdeler[Kombinert 3],Bygningsdeler[Kombinert 2],"",0,1)</f>
        <v>33 Brannslokking</v>
      </c>
      <c r="E663" s="112" t="str">
        <f>_xlfn.XLOOKUP(Kravtabell[[#This Row],[3 sifret kode (for inntasting)
Slår opp bygningsdel]],Bygningsdeler[Siffer 3],Bygningsdeler[Kombinert 3],"FEIL",0,1)</f>
        <v>332 Installasjon for brannslokking med sprinkler</v>
      </c>
      <c r="F663" s="114">
        <v>332</v>
      </c>
      <c r="G663" s="54" t="s">
        <v>785</v>
      </c>
      <c r="H663" s="54"/>
      <c r="I663" s="54"/>
      <c r="J663" s="44" t="s">
        <v>29</v>
      </c>
      <c r="K663" s="44" t="s">
        <v>29</v>
      </c>
      <c r="L663" s="44"/>
      <c r="M663" s="44"/>
      <c r="N663" s="44"/>
      <c r="O663" s="44"/>
      <c r="P663" s="44"/>
      <c r="Q663" s="44"/>
      <c r="R663" s="44"/>
      <c r="S663" s="44" t="s">
        <v>29</v>
      </c>
      <c r="T663" s="44"/>
      <c r="U663" s="44"/>
      <c r="V663" s="44"/>
      <c r="W663" s="44"/>
      <c r="X663" s="44"/>
      <c r="Y663" s="44"/>
      <c r="Z663" s="44"/>
      <c r="AA663" s="44" t="s">
        <v>29</v>
      </c>
      <c r="AB663" s="44"/>
      <c r="AC663" s="44"/>
    </row>
    <row r="664" spans="2:29" s="37" customFormat="1" ht="58" x14ac:dyDescent="0.35">
      <c r="B664" s="52">
        <v>685</v>
      </c>
      <c r="C664" s="54" t="str">
        <f>_xlfn.XLOOKUP(Kravtabell[[#This Row],[3 Siffer]],Bygningsdeler[Kombinert 3],Bygningsdeler[Kombinert 1],"",0,1)</f>
        <v>3 VVS-INSTALLASJONER</v>
      </c>
      <c r="D664" s="54" t="str">
        <f>_xlfn.XLOOKUP(Kravtabell[[#This Row],[3 Siffer]],Bygningsdeler[Kombinert 3],Bygningsdeler[Kombinert 2],"",0,1)</f>
        <v>33 Brannslokking</v>
      </c>
      <c r="E664" s="112" t="str">
        <f>_xlfn.XLOOKUP(Kravtabell[[#This Row],[3 sifret kode (for inntasting)
Slår opp bygningsdel]],Bygningsdeler[Siffer 3],Bygningsdeler[Kombinert 3],"FEIL",0,1)</f>
        <v>332 Installasjon for brannslokking med sprinkler</v>
      </c>
      <c r="F664" s="114">
        <v>332</v>
      </c>
      <c r="G664" s="54" t="s">
        <v>786</v>
      </c>
      <c r="H664" s="54"/>
      <c r="I664" s="54"/>
      <c r="J664" s="44"/>
      <c r="K664" s="44" t="s">
        <v>29</v>
      </c>
      <c r="L664" s="44" t="s">
        <v>29</v>
      </c>
      <c r="M664" s="44" t="s">
        <v>29</v>
      </c>
      <c r="N664" s="44"/>
      <c r="O664" s="44"/>
      <c r="P664" s="44"/>
      <c r="Q664" s="44"/>
      <c r="R664" s="44"/>
      <c r="S664" s="44" t="s">
        <v>29</v>
      </c>
      <c r="T664" s="44"/>
      <c r="U664" s="44"/>
      <c r="V664" s="44"/>
      <c r="W664" s="44"/>
      <c r="X664" s="44"/>
      <c r="Y664" s="44"/>
      <c r="Z664" s="44"/>
      <c r="AA664" s="44" t="s">
        <v>29</v>
      </c>
      <c r="AB664" s="44"/>
      <c r="AC664" s="44"/>
    </row>
    <row r="665" spans="2:29" s="37" customFormat="1" ht="43.5" x14ac:dyDescent="0.35">
      <c r="B665" s="52">
        <v>686</v>
      </c>
      <c r="C665" s="54" t="str">
        <f>_xlfn.XLOOKUP(Kravtabell[[#This Row],[3 Siffer]],Bygningsdeler[Kombinert 3],Bygningsdeler[Kombinert 1],"",0,1)</f>
        <v>3 VVS-INSTALLASJONER</v>
      </c>
      <c r="D665" s="54" t="str">
        <f>_xlfn.XLOOKUP(Kravtabell[[#This Row],[3 Siffer]],Bygningsdeler[Kombinert 3],Bygningsdeler[Kombinert 2],"",0,1)</f>
        <v>33 Brannslokking</v>
      </c>
      <c r="E665" s="112" t="str">
        <f>_xlfn.XLOOKUP(Kravtabell[[#This Row],[3 sifret kode (for inntasting)
Slår opp bygningsdel]],Bygningsdeler[Siffer 3],Bygningsdeler[Kombinert 3],"FEIL",0,1)</f>
        <v>332 Installasjon for brannslokking med sprinkler</v>
      </c>
      <c r="F665" s="114">
        <v>332</v>
      </c>
      <c r="G665" s="54" t="s">
        <v>787</v>
      </c>
      <c r="H665" s="54"/>
      <c r="I665" s="54"/>
      <c r="J665" s="44"/>
      <c r="K665" s="44" t="s">
        <v>29</v>
      </c>
      <c r="L665" s="44"/>
      <c r="M665" s="44"/>
      <c r="N665" s="44"/>
      <c r="O665" s="44"/>
      <c r="P665" s="44"/>
      <c r="Q665" s="44"/>
      <c r="R665" s="44"/>
      <c r="S665" s="44" t="s">
        <v>29</v>
      </c>
      <c r="T665" s="44"/>
      <c r="U665" s="44"/>
      <c r="V665" s="44"/>
      <c r="W665" s="44"/>
      <c r="X665" s="44"/>
      <c r="Y665" s="44"/>
      <c r="Z665" s="44"/>
      <c r="AA665" s="44" t="s">
        <v>29</v>
      </c>
      <c r="AB665" s="44" t="s">
        <v>29</v>
      </c>
      <c r="AC665" s="44"/>
    </row>
    <row r="666" spans="2:29" s="37" customFormat="1" ht="43.5" x14ac:dyDescent="0.35">
      <c r="B666" s="52">
        <v>687</v>
      </c>
      <c r="C666" s="54" t="str">
        <f>_xlfn.XLOOKUP(Kravtabell[[#This Row],[3 Siffer]],Bygningsdeler[Kombinert 3],Bygningsdeler[Kombinert 1],"",0,1)</f>
        <v>3 VVS-INSTALLASJONER</v>
      </c>
      <c r="D666" s="54" t="str">
        <f>_xlfn.XLOOKUP(Kravtabell[[#This Row],[3 Siffer]],Bygningsdeler[Kombinert 3],Bygningsdeler[Kombinert 2],"",0,1)</f>
        <v>33 Brannslokking</v>
      </c>
      <c r="E666" s="112" t="str">
        <f>_xlfn.XLOOKUP(Kravtabell[[#This Row],[3 sifret kode (for inntasting)
Slår opp bygningsdel]],Bygningsdeler[Siffer 3],Bygningsdeler[Kombinert 3],"FEIL",0,1)</f>
        <v>332 Installasjon for brannslokking med sprinkler</v>
      </c>
      <c r="F666" s="114">
        <v>332</v>
      </c>
      <c r="G666" s="54" t="s">
        <v>788</v>
      </c>
      <c r="H666" s="54"/>
      <c r="I666" s="54"/>
      <c r="J666" s="44" t="s">
        <v>29</v>
      </c>
      <c r="K666" s="44" t="s">
        <v>29</v>
      </c>
      <c r="L666" s="44"/>
      <c r="M666" s="44"/>
      <c r="N666" s="44"/>
      <c r="O666" s="44"/>
      <c r="P666" s="44"/>
      <c r="Q666" s="44"/>
      <c r="R666" s="44"/>
      <c r="S666" s="44" t="s">
        <v>29</v>
      </c>
      <c r="T666" s="44"/>
      <c r="U666" s="44"/>
      <c r="V666" s="44"/>
      <c r="W666" s="44"/>
      <c r="X666" s="44"/>
      <c r="Y666" s="44"/>
      <c r="Z666" s="44"/>
      <c r="AA666" s="44" t="s">
        <v>29</v>
      </c>
      <c r="AB666" s="43" t="s">
        <v>29</v>
      </c>
      <c r="AC666" s="43" t="s">
        <v>29</v>
      </c>
    </row>
    <row r="667" spans="2:29" s="37" customFormat="1" ht="116" x14ac:dyDescent="0.35">
      <c r="B667" s="52">
        <v>688</v>
      </c>
      <c r="C667" s="54" t="str">
        <f>_xlfn.XLOOKUP(Kravtabell[[#This Row],[3 Siffer]],Bygningsdeler[Kombinert 3],Bygningsdeler[Kombinert 1],"",0,1)</f>
        <v>3 VVS-INSTALLASJONER</v>
      </c>
      <c r="D667" s="54" t="str">
        <f>_xlfn.XLOOKUP(Kravtabell[[#This Row],[3 Siffer]],Bygningsdeler[Kombinert 3],Bygningsdeler[Kombinert 2],"",0,1)</f>
        <v>33 Brannslokking</v>
      </c>
      <c r="E667" s="112" t="str">
        <f>_xlfn.XLOOKUP(Kravtabell[[#This Row],[3 sifret kode (for inntasting)
Slår opp bygningsdel]],Bygningsdeler[Siffer 3],Bygningsdeler[Kombinert 3],"FEIL",0,1)</f>
        <v>332 Installasjon for brannslokking med sprinkler</v>
      </c>
      <c r="F667" s="114">
        <v>332</v>
      </c>
      <c r="G667" s="54" t="s">
        <v>789</v>
      </c>
      <c r="H667" s="54"/>
      <c r="I667" s="54"/>
      <c r="J667" s="44"/>
      <c r="K667" s="44" t="s">
        <v>29</v>
      </c>
      <c r="L667" s="44" t="s">
        <v>29</v>
      </c>
      <c r="M667" s="44" t="s">
        <v>29</v>
      </c>
      <c r="N667" s="44"/>
      <c r="O667" s="44"/>
      <c r="P667" s="44"/>
      <c r="Q667" s="44"/>
      <c r="R667" s="44"/>
      <c r="S667" s="44" t="s">
        <v>29</v>
      </c>
      <c r="T667" s="44"/>
      <c r="U667" s="44"/>
      <c r="V667" s="44"/>
      <c r="W667" s="44"/>
      <c r="X667" s="44"/>
      <c r="Y667" s="44"/>
      <c r="Z667" s="44"/>
      <c r="AA667" s="44" t="s">
        <v>29</v>
      </c>
      <c r="AB667" s="43"/>
      <c r="AC667" s="43"/>
    </row>
    <row r="668" spans="2:29" s="37" customFormat="1" ht="43.5" x14ac:dyDescent="0.35">
      <c r="B668" s="52">
        <v>689</v>
      </c>
      <c r="C668" s="54" t="str">
        <f>_xlfn.XLOOKUP(Kravtabell[[#This Row],[3 Siffer]],Bygningsdeler[Kombinert 3],Bygningsdeler[Kombinert 1],"",0,1)</f>
        <v>3 VVS-INSTALLASJONER</v>
      </c>
      <c r="D668" s="54" t="str">
        <f>_xlfn.XLOOKUP(Kravtabell[[#This Row],[3 Siffer]],Bygningsdeler[Kombinert 3],Bygningsdeler[Kombinert 2],"",0,1)</f>
        <v>33 Brannslokking</v>
      </c>
      <c r="E668" s="112" t="str">
        <f>_xlfn.XLOOKUP(Kravtabell[[#This Row],[3 sifret kode (for inntasting)
Slår opp bygningsdel]],Bygningsdeler[Siffer 3],Bygningsdeler[Kombinert 3],"FEIL",0,1)</f>
        <v>332 Installasjon for brannslokking med sprinkler</v>
      </c>
      <c r="F668" s="114">
        <v>332</v>
      </c>
      <c r="G668" s="54" t="s">
        <v>790</v>
      </c>
      <c r="H668" s="54" t="s">
        <v>791</v>
      </c>
      <c r="I668" s="54"/>
      <c r="J668" s="44"/>
      <c r="K668" s="44" t="s">
        <v>29</v>
      </c>
      <c r="L668" s="44"/>
      <c r="M668" s="44"/>
      <c r="N668" s="44"/>
      <c r="O668" s="44"/>
      <c r="P668" s="44"/>
      <c r="Q668" s="44"/>
      <c r="R668" s="44"/>
      <c r="S668" s="44" t="s">
        <v>29</v>
      </c>
      <c r="T668" s="44" t="s">
        <v>29</v>
      </c>
      <c r="U668" s="44"/>
      <c r="V668" s="44"/>
      <c r="W668" s="44" t="s">
        <v>29</v>
      </c>
      <c r="X668" s="44" t="s">
        <v>29</v>
      </c>
      <c r="Y668" s="44" t="s">
        <v>29</v>
      </c>
      <c r="Z668" s="44" t="s">
        <v>29</v>
      </c>
      <c r="AA668" s="44"/>
      <c r="AB668" s="43"/>
      <c r="AC668" s="43"/>
    </row>
    <row r="669" spans="2:29" s="37" customFormat="1" ht="43.5" x14ac:dyDescent="0.35">
      <c r="B669" s="52">
        <v>690</v>
      </c>
      <c r="C669" s="54" t="str">
        <f>_xlfn.XLOOKUP(Kravtabell[[#This Row],[3 Siffer]],Bygningsdeler[Kombinert 3],Bygningsdeler[Kombinert 1],"",0,1)</f>
        <v>3 VVS-INSTALLASJONER</v>
      </c>
      <c r="D669" s="54" t="str">
        <f>_xlfn.XLOOKUP(Kravtabell[[#This Row],[3 Siffer]],Bygningsdeler[Kombinert 3],Bygningsdeler[Kombinert 2],"",0,1)</f>
        <v>33 Brannslokking</v>
      </c>
      <c r="E669" s="112" t="str">
        <f>_xlfn.XLOOKUP(Kravtabell[[#This Row],[3 sifret kode (for inntasting)
Slår opp bygningsdel]],Bygningsdeler[Siffer 3],Bygningsdeler[Kombinert 3],"FEIL",0,1)</f>
        <v>332 Installasjon for brannslokking med sprinkler</v>
      </c>
      <c r="F669" s="114">
        <v>332</v>
      </c>
      <c r="G669" s="54" t="s">
        <v>792</v>
      </c>
      <c r="H669" s="54"/>
      <c r="I669" s="54"/>
      <c r="J669" s="44"/>
      <c r="K669" s="44" t="s">
        <v>29</v>
      </c>
      <c r="L669" s="44"/>
      <c r="M669" s="44"/>
      <c r="N669" s="44"/>
      <c r="O669" s="44"/>
      <c r="P669" s="44"/>
      <c r="Q669" s="44"/>
      <c r="R669" s="44"/>
      <c r="S669" s="44" t="s">
        <v>29</v>
      </c>
      <c r="T669" s="44"/>
      <c r="U669" s="44"/>
      <c r="V669" s="44"/>
      <c r="W669" s="44"/>
      <c r="X669" s="44"/>
      <c r="Y669" s="44"/>
      <c r="Z669" s="44"/>
      <c r="AA669" s="44" t="s">
        <v>29</v>
      </c>
      <c r="AB669" s="43"/>
      <c r="AC669" s="43"/>
    </row>
    <row r="670" spans="2:29" s="37" customFormat="1" ht="58" x14ac:dyDescent="0.35">
      <c r="B670" s="52">
        <v>691</v>
      </c>
      <c r="C670" s="54" t="str">
        <f>_xlfn.XLOOKUP(Kravtabell[[#This Row],[3 Siffer]],Bygningsdeler[Kombinert 3],Bygningsdeler[Kombinert 1],"",0,1)</f>
        <v>3 VVS-INSTALLASJONER</v>
      </c>
      <c r="D670" s="54" t="str">
        <f>_xlfn.XLOOKUP(Kravtabell[[#This Row],[3 Siffer]],Bygningsdeler[Kombinert 3],Bygningsdeler[Kombinert 2],"",0,1)</f>
        <v>33 Brannslokking</v>
      </c>
      <c r="E670" s="112" t="str">
        <f>_xlfn.XLOOKUP(Kravtabell[[#This Row],[3 sifret kode (for inntasting)
Slår opp bygningsdel]],Bygningsdeler[Siffer 3],Bygningsdeler[Kombinert 3],"FEIL",0,1)</f>
        <v>332 Installasjon for brannslokking med sprinkler</v>
      </c>
      <c r="F670" s="114">
        <v>332</v>
      </c>
      <c r="G670" s="54" t="s">
        <v>793</v>
      </c>
      <c r="H670" s="54"/>
      <c r="I670" s="54"/>
      <c r="J670" s="44"/>
      <c r="K670" s="44" t="s">
        <v>29</v>
      </c>
      <c r="L670" s="44"/>
      <c r="M670" s="44"/>
      <c r="N670" s="44"/>
      <c r="O670" s="44"/>
      <c r="P670" s="44"/>
      <c r="Q670" s="44"/>
      <c r="R670" s="44"/>
      <c r="S670" s="44" t="s">
        <v>29</v>
      </c>
      <c r="T670" s="44"/>
      <c r="U670" s="44"/>
      <c r="V670" s="44"/>
      <c r="W670" s="44"/>
      <c r="X670" s="44"/>
      <c r="Y670" s="44"/>
      <c r="Z670" s="44"/>
      <c r="AA670" s="44" t="s">
        <v>29</v>
      </c>
      <c r="AB670" s="43"/>
      <c r="AC670" s="43"/>
    </row>
    <row r="671" spans="2:29" s="37" customFormat="1" ht="43.5" x14ac:dyDescent="0.35">
      <c r="B671" s="52">
        <v>692</v>
      </c>
      <c r="C671" s="54" t="str">
        <f>_xlfn.XLOOKUP(Kravtabell[[#This Row],[3 Siffer]],Bygningsdeler[Kombinert 3],Bygningsdeler[Kombinert 1],"",0,1)</f>
        <v>3 VVS-INSTALLASJONER</v>
      </c>
      <c r="D671" s="54" t="str">
        <f>_xlfn.XLOOKUP(Kravtabell[[#This Row],[3 Siffer]],Bygningsdeler[Kombinert 3],Bygningsdeler[Kombinert 2],"",0,1)</f>
        <v>33 Brannslokking</v>
      </c>
      <c r="E671" s="112" t="str">
        <f>_xlfn.XLOOKUP(Kravtabell[[#This Row],[3 sifret kode (for inntasting)
Slår opp bygningsdel]],Bygningsdeler[Siffer 3],Bygningsdeler[Kombinert 3],"FEIL",0,1)</f>
        <v>332 Installasjon for brannslokking med sprinkler</v>
      </c>
      <c r="F671" s="114">
        <v>332</v>
      </c>
      <c r="G671" s="54" t="s">
        <v>794</v>
      </c>
      <c r="H671" s="54"/>
      <c r="I671" s="54"/>
      <c r="J671" s="44"/>
      <c r="K671" s="44" t="s">
        <v>29</v>
      </c>
      <c r="L671" s="44"/>
      <c r="M671" s="44"/>
      <c r="N671" s="44"/>
      <c r="O671" s="44"/>
      <c r="P671" s="44"/>
      <c r="Q671" s="44"/>
      <c r="R671" s="44"/>
      <c r="S671" s="44" t="s">
        <v>29</v>
      </c>
      <c r="T671" s="44"/>
      <c r="U671" s="44"/>
      <c r="V671" s="44"/>
      <c r="W671" s="44"/>
      <c r="X671" s="44"/>
      <c r="Y671" s="44"/>
      <c r="Z671" s="44"/>
      <c r="AA671" s="44" t="s">
        <v>29</v>
      </c>
      <c r="AB671" s="43"/>
      <c r="AC671" s="43"/>
    </row>
    <row r="672" spans="2:29" s="37" customFormat="1" ht="43.5" x14ac:dyDescent="0.35">
      <c r="B672" s="52">
        <v>693</v>
      </c>
      <c r="C672" s="54" t="str">
        <f>_xlfn.XLOOKUP(Kravtabell[[#This Row],[3 Siffer]],Bygningsdeler[Kombinert 3],Bygningsdeler[Kombinert 1],"",0,1)</f>
        <v>3 VVS-INSTALLASJONER</v>
      </c>
      <c r="D672" s="54" t="str">
        <f>_xlfn.XLOOKUP(Kravtabell[[#This Row],[3 Siffer]],Bygningsdeler[Kombinert 3],Bygningsdeler[Kombinert 2],"",0,1)</f>
        <v>33 Brannslokking</v>
      </c>
      <c r="E672" s="112" t="str">
        <f>_xlfn.XLOOKUP(Kravtabell[[#This Row],[3 sifret kode (for inntasting)
Slår opp bygningsdel]],Bygningsdeler[Siffer 3],Bygningsdeler[Kombinert 3],"FEIL",0,1)</f>
        <v>332 Installasjon for brannslokking med sprinkler</v>
      </c>
      <c r="F672" s="114">
        <v>332</v>
      </c>
      <c r="G672" s="54" t="s">
        <v>795</v>
      </c>
      <c r="H672" s="54"/>
      <c r="I672" s="54"/>
      <c r="J672" s="44" t="s">
        <v>29</v>
      </c>
      <c r="K672" s="44" t="s">
        <v>29</v>
      </c>
      <c r="L672" s="44"/>
      <c r="M672" s="44"/>
      <c r="N672" s="44"/>
      <c r="O672" s="44"/>
      <c r="P672" s="44"/>
      <c r="Q672" s="44"/>
      <c r="R672" s="44"/>
      <c r="S672" s="44" t="s">
        <v>29</v>
      </c>
      <c r="T672" s="44"/>
      <c r="U672" s="44"/>
      <c r="V672" s="44"/>
      <c r="W672" s="44"/>
      <c r="X672" s="44"/>
      <c r="Y672" s="44"/>
      <c r="Z672" s="44"/>
      <c r="AA672" s="44" t="s">
        <v>29</v>
      </c>
      <c r="AB672" s="43"/>
      <c r="AC672" s="43"/>
    </row>
    <row r="673" spans="2:29" s="37" customFormat="1" ht="58" x14ac:dyDescent="0.35">
      <c r="B673" s="52">
        <v>694</v>
      </c>
      <c r="C673" s="54" t="str">
        <f>_xlfn.XLOOKUP(Kravtabell[[#This Row],[3 Siffer]],Bygningsdeler[Kombinert 3],Bygningsdeler[Kombinert 1],"",0,1)</f>
        <v>3 VVS-INSTALLASJONER</v>
      </c>
      <c r="D673" s="54" t="str">
        <f>_xlfn.XLOOKUP(Kravtabell[[#This Row],[3 Siffer]],Bygningsdeler[Kombinert 3],Bygningsdeler[Kombinert 2],"",0,1)</f>
        <v>33 Brannslokking</v>
      </c>
      <c r="E673" s="112" t="str">
        <f>_xlfn.XLOOKUP(Kravtabell[[#This Row],[3 sifret kode (for inntasting)
Slår opp bygningsdel]],Bygningsdeler[Siffer 3],Bygningsdeler[Kombinert 3],"FEIL",0,1)</f>
        <v>332 Installasjon for brannslokking med sprinkler</v>
      </c>
      <c r="F673" s="114">
        <v>332</v>
      </c>
      <c r="G673" s="54" t="s">
        <v>796</v>
      </c>
      <c r="H673" s="54"/>
      <c r="I673" s="54"/>
      <c r="J673" s="44"/>
      <c r="K673" s="44" t="s">
        <v>29</v>
      </c>
      <c r="L673" s="44"/>
      <c r="M673" s="44"/>
      <c r="N673" s="44"/>
      <c r="O673" s="44"/>
      <c r="P673" s="44"/>
      <c r="Q673" s="44"/>
      <c r="R673" s="44"/>
      <c r="S673" s="44" t="s">
        <v>29</v>
      </c>
      <c r="T673" s="44"/>
      <c r="U673" s="44"/>
      <c r="V673" s="44"/>
      <c r="W673" s="44"/>
      <c r="X673" s="44"/>
      <c r="Y673" s="44"/>
      <c r="Z673" s="44"/>
      <c r="AA673" s="44" t="s">
        <v>29</v>
      </c>
      <c r="AB673" s="43"/>
      <c r="AC673" s="43"/>
    </row>
    <row r="674" spans="2:29" s="37" customFormat="1" ht="43.5" x14ac:dyDescent="0.35">
      <c r="B674" s="52">
        <v>695</v>
      </c>
      <c r="C674" s="54" t="str">
        <f>_xlfn.XLOOKUP(Kravtabell[[#This Row],[3 Siffer]],Bygningsdeler[Kombinert 3],Bygningsdeler[Kombinert 1],"",0,1)</f>
        <v>3 VVS-INSTALLASJONER</v>
      </c>
      <c r="D674" s="54" t="str">
        <f>_xlfn.XLOOKUP(Kravtabell[[#This Row],[3 Siffer]],Bygningsdeler[Kombinert 3],Bygningsdeler[Kombinert 2],"",0,1)</f>
        <v>33 Brannslokking</v>
      </c>
      <c r="E674" s="112" t="str">
        <f>_xlfn.XLOOKUP(Kravtabell[[#This Row],[3 sifret kode (for inntasting)
Slår opp bygningsdel]],Bygningsdeler[Siffer 3],Bygningsdeler[Kombinert 3],"FEIL",0,1)</f>
        <v>332 Installasjon for brannslokking med sprinkler</v>
      </c>
      <c r="F674" s="114">
        <v>332</v>
      </c>
      <c r="G674" s="54" t="s">
        <v>797</v>
      </c>
      <c r="H674" s="54"/>
      <c r="I674" s="54"/>
      <c r="J674" s="44"/>
      <c r="K674" s="44" t="s">
        <v>29</v>
      </c>
      <c r="L674" s="44" t="s">
        <v>29</v>
      </c>
      <c r="M674" s="44"/>
      <c r="N674" s="44"/>
      <c r="O674" s="44"/>
      <c r="P674" s="44"/>
      <c r="Q674" s="44"/>
      <c r="R674" s="44"/>
      <c r="S674" s="44" t="s">
        <v>29</v>
      </c>
      <c r="T674" s="44"/>
      <c r="U674" s="44"/>
      <c r="V674" s="44"/>
      <c r="W674" s="44"/>
      <c r="X674" s="44"/>
      <c r="Y674" s="44"/>
      <c r="Z674" s="44"/>
      <c r="AA674" s="44" t="s">
        <v>29</v>
      </c>
      <c r="AB674" s="43"/>
      <c r="AC674" s="43"/>
    </row>
    <row r="675" spans="2:29" s="37" customFormat="1" ht="43.5" x14ac:dyDescent="0.35">
      <c r="B675" s="52">
        <v>696</v>
      </c>
      <c r="C675" s="54" t="str">
        <f>_xlfn.XLOOKUP(Kravtabell[[#This Row],[3 Siffer]],Bygningsdeler[Kombinert 3],Bygningsdeler[Kombinert 1],"",0,1)</f>
        <v>3 VVS-INSTALLASJONER</v>
      </c>
      <c r="D675" s="54" t="str">
        <f>_xlfn.XLOOKUP(Kravtabell[[#This Row],[3 Siffer]],Bygningsdeler[Kombinert 3],Bygningsdeler[Kombinert 2],"",0,1)</f>
        <v>33 Brannslokking</v>
      </c>
      <c r="E675" s="112" t="str">
        <f>_xlfn.XLOOKUP(Kravtabell[[#This Row],[3 sifret kode (for inntasting)
Slår opp bygningsdel]],Bygningsdeler[Siffer 3],Bygningsdeler[Kombinert 3],"FEIL",0,1)</f>
        <v>332 Installasjon for brannslokking med sprinkler</v>
      </c>
      <c r="F675" s="114">
        <v>332</v>
      </c>
      <c r="G675" s="54" t="s">
        <v>798</v>
      </c>
      <c r="H675" s="54"/>
      <c r="I675" s="54"/>
      <c r="J675" s="44" t="s">
        <v>29</v>
      </c>
      <c r="K675" s="44" t="s">
        <v>29</v>
      </c>
      <c r="L675" s="44"/>
      <c r="M675" s="44"/>
      <c r="N675" s="44"/>
      <c r="O675" s="44"/>
      <c r="P675" s="44"/>
      <c r="Q675" s="44"/>
      <c r="R675" s="44"/>
      <c r="S675" s="44" t="s">
        <v>29</v>
      </c>
      <c r="T675" s="44"/>
      <c r="U675" s="44"/>
      <c r="V675" s="44"/>
      <c r="W675" s="44"/>
      <c r="X675" s="44"/>
      <c r="Y675" s="44"/>
      <c r="Z675" s="44"/>
      <c r="AA675" s="44" t="s">
        <v>29</v>
      </c>
      <c r="AB675" s="43"/>
      <c r="AC675" s="43" t="s">
        <v>29</v>
      </c>
    </row>
    <row r="676" spans="2:29" s="37" customFormat="1" ht="43.5" x14ac:dyDescent="0.35">
      <c r="B676" s="52">
        <v>697</v>
      </c>
      <c r="C676" s="54" t="str">
        <f>_xlfn.XLOOKUP(Kravtabell[[#This Row],[3 Siffer]],Bygningsdeler[Kombinert 3],Bygningsdeler[Kombinert 1],"",0,1)</f>
        <v>3 VVS-INSTALLASJONER</v>
      </c>
      <c r="D676" s="54" t="str">
        <f>_xlfn.XLOOKUP(Kravtabell[[#This Row],[3 Siffer]],Bygningsdeler[Kombinert 3],Bygningsdeler[Kombinert 2],"",0,1)</f>
        <v>33 Brannslokking</v>
      </c>
      <c r="E676" s="112" t="str">
        <f>_xlfn.XLOOKUP(Kravtabell[[#This Row],[3 sifret kode (for inntasting)
Slår opp bygningsdel]],Bygningsdeler[Siffer 3],Bygningsdeler[Kombinert 3],"FEIL",0,1)</f>
        <v>332 Installasjon for brannslokking med sprinkler</v>
      </c>
      <c r="F676" s="114">
        <v>332</v>
      </c>
      <c r="G676" s="54" t="s">
        <v>799</v>
      </c>
      <c r="H676" s="54"/>
      <c r="I676" s="54"/>
      <c r="J676" s="44" t="s">
        <v>29</v>
      </c>
      <c r="K676" s="44" t="s">
        <v>29</v>
      </c>
      <c r="L676" s="44"/>
      <c r="M676" s="44"/>
      <c r="N676" s="44"/>
      <c r="O676" s="44"/>
      <c r="P676" s="44"/>
      <c r="Q676" s="44"/>
      <c r="R676" s="44"/>
      <c r="S676" s="44" t="s">
        <v>29</v>
      </c>
      <c r="T676" s="44"/>
      <c r="U676" s="44"/>
      <c r="V676" s="44"/>
      <c r="W676" s="44"/>
      <c r="X676" s="44"/>
      <c r="Y676" s="44"/>
      <c r="Z676" s="44"/>
      <c r="AA676" s="44" t="s">
        <v>29</v>
      </c>
      <c r="AB676" s="43" t="s">
        <v>29</v>
      </c>
      <c r="AC676" s="43"/>
    </row>
    <row r="677" spans="2:29" s="37" customFormat="1" ht="43.5" x14ac:dyDescent="0.35">
      <c r="B677" s="52">
        <v>698</v>
      </c>
      <c r="C677" s="54" t="str">
        <f>_xlfn.XLOOKUP(Kravtabell[[#This Row],[3 Siffer]],Bygningsdeler[Kombinert 3],Bygningsdeler[Kombinert 1],"",0,1)</f>
        <v>3 VVS-INSTALLASJONER</v>
      </c>
      <c r="D677" s="54" t="str">
        <f>_xlfn.XLOOKUP(Kravtabell[[#This Row],[3 Siffer]],Bygningsdeler[Kombinert 3],Bygningsdeler[Kombinert 2],"",0,1)</f>
        <v>33 Brannslokking</v>
      </c>
      <c r="E677" s="112" t="str">
        <f>_xlfn.XLOOKUP(Kravtabell[[#This Row],[3 sifret kode (for inntasting)
Slår opp bygningsdel]],Bygningsdeler[Siffer 3],Bygningsdeler[Kombinert 3],"FEIL",0,1)</f>
        <v>332 Installasjon for brannslokking med sprinkler</v>
      </c>
      <c r="F677" s="114">
        <v>332</v>
      </c>
      <c r="G677" s="54" t="s">
        <v>800</v>
      </c>
      <c r="H677" s="54"/>
      <c r="I677" s="54"/>
      <c r="J677" s="44" t="s">
        <v>29</v>
      </c>
      <c r="K677" s="44" t="s">
        <v>29</v>
      </c>
      <c r="L677" s="44"/>
      <c r="M677" s="44"/>
      <c r="N677" s="44"/>
      <c r="O677" s="44"/>
      <c r="P677" s="44"/>
      <c r="Q677" s="44"/>
      <c r="R677" s="44"/>
      <c r="S677" s="44" t="s">
        <v>29</v>
      </c>
      <c r="T677" s="44"/>
      <c r="U677" s="44"/>
      <c r="V677" s="44"/>
      <c r="W677" s="44"/>
      <c r="X677" s="44"/>
      <c r="Y677" s="44"/>
      <c r="Z677" s="44"/>
      <c r="AA677" s="44" t="s">
        <v>29</v>
      </c>
      <c r="AB677" s="43"/>
      <c r="AC677" s="43"/>
    </row>
    <row r="678" spans="2:29" s="37" customFormat="1" ht="43.5" x14ac:dyDescent="0.35">
      <c r="B678" s="52">
        <v>699</v>
      </c>
      <c r="C678" s="54" t="str">
        <f>_xlfn.XLOOKUP(Kravtabell[[#This Row],[3 Siffer]],Bygningsdeler[Kombinert 3],Bygningsdeler[Kombinert 1],"",0,1)</f>
        <v>3 VVS-INSTALLASJONER</v>
      </c>
      <c r="D678" s="54" t="str">
        <f>_xlfn.XLOOKUP(Kravtabell[[#This Row],[3 Siffer]],Bygningsdeler[Kombinert 3],Bygningsdeler[Kombinert 2],"",0,1)</f>
        <v>33 Brannslokking</v>
      </c>
      <c r="E678" s="112" t="str">
        <f>_xlfn.XLOOKUP(Kravtabell[[#This Row],[3 sifret kode (for inntasting)
Slår opp bygningsdel]],Bygningsdeler[Siffer 3],Bygningsdeler[Kombinert 3],"FEIL",0,1)</f>
        <v>332 Installasjon for brannslokking med sprinkler</v>
      </c>
      <c r="F678" s="114">
        <v>332</v>
      </c>
      <c r="G678" s="54" t="s">
        <v>801</v>
      </c>
      <c r="H678" s="54"/>
      <c r="I678" s="54"/>
      <c r="J678" s="44" t="s">
        <v>29</v>
      </c>
      <c r="K678" s="44" t="s">
        <v>29</v>
      </c>
      <c r="L678" s="44"/>
      <c r="M678" s="44"/>
      <c r="N678" s="44"/>
      <c r="O678" s="44"/>
      <c r="P678" s="44"/>
      <c r="Q678" s="44"/>
      <c r="R678" s="44"/>
      <c r="S678" s="44" t="s">
        <v>29</v>
      </c>
      <c r="T678" s="44"/>
      <c r="U678" s="44"/>
      <c r="V678" s="44"/>
      <c r="W678" s="44"/>
      <c r="X678" s="44"/>
      <c r="Y678" s="44"/>
      <c r="Z678" s="44"/>
      <c r="AA678" s="44" t="s">
        <v>29</v>
      </c>
      <c r="AB678" s="43"/>
      <c r="AC678" s="43"/>
    </row>
    <row r="679" spans="2:29" s="37" customFormat="1" ht="29" x14ac:dyDescent="0.35">
      <c r="B679" s="52">
        <v>700</v>
      </c>
      <c r="C679" s="54" t="str">
        <f>_xlfn.XLOOKUP(Kravtabell[[#This Row],[3 Siffer]],Bygningsdeler[Kombinert 3],Bygningsdeler[Kombinert 1],"",0,1)</f>
        <v>3 VVS-INSTALLASJONER</v>
      </c>
      <c r="D679" s="54" t="s">
        <v>29</v>
      </c>
      <c r="E679" s="112" t="str">
        <f>_xlfn.XLOOKUP(Kravtabell[[#This Row],[3 sifret kode (for inntasting)
Slår opp bygningsdel]],Bygningsdeler[Siffer 3],Bygningsdeler[Kombinert 3],"FEIL",0,1)</f>
        <v>332 Installasjon for brannslokking med sprinkler</v>
      </c>
      <c r="F679" s="114">
        <v>332</v>
      </c>
      <c r="G679" s="54" t="s">
        <v>802</v>
      </c>
      <c r="H679" s="54"/>
      <c r="I679" s="54"/>
      <c r="J679" s="44"/>
      <c r="K679" s="44" t="s">
        <v>29</v>
      </c>
      <c r="L679" s="44"/>
      <c r="M679" s="44"/>
      <c r="N679" s="44"/>
      <c r="O679" s="44"/>
      <c r="P679" s="44"/>
      <c r="Q679" s="44"/>
      <c r="R679" s="44"/>
      <c r="S679" s="44" t="s">
        <v>29</v>
      </c>
      <c r="T679" s="44"/>
      <c r="U679" s="44"/>
      <c r="V679" s="44"/>
      <c r="W679" s="44"/>
      <c r="X679" s="44"/>
      <c r="Y679" s="44"/>
      <c r="Z679" s="44"/>
      <c r="AA679" s="44" t="s">
        <v>29</v>
      </c>
      <c r="AB679" s="43"/>
      <c r="AC679" s="43"/>
    </row>
    <row r="680" spans="2:29" s="37" customFormat="1" ht="43.5" x14ac:dyDescent="0.35">
      <c r="B680" s="52">
        <v>701</v>
      </c>
      <c r="C680" s="54" t="str">
        <f>_xlfn.XLOOKUP(Kravtabell[[#This Row],[3 Siffer]],Bygningsdeler[Kombinert 3],Bygningsdeler[Kombinert 1],"",0,1)</f>
        <v>3 VVS-INSTALLASJONER</v>
      </c>
      <c r="D680" s="54" t="str">
        <f>_xlfn.XLOOKUP(Kravtabell[[#This Row],[3 Siffer]],Bygningsdeler[Kombinert 3],Bygningsdeler[Kombinert 2],"",0,1)</f>
        <v>33 Brannslokking</v>
      </c>
      <c r="E680" s="112" t="str">
        <f>_xlfn.XLOOKUP(Kravtabell[[#This Row],[3 sifret kode (for inntasting)
Slår opp bygningsdel]],Bygningsdeler[Siffer 3],Bygningsdeler[Kombinert 3],"FEIL",0,1)</f>
        <v>332 Installasjon for brannslokking med sprinkler</v>
      </c>
      <c r="F680" s="114">
        <v>332</v>
      </c>
      <c r="G680" s="54" t="s">
        <v>803</v>
      </c>
      <c r="H680" s="54"/>
      <c r="I680" s="54"/>
      <c r="J680" s="44" t="s">
        <v>29</v>
      </c>
      <c r="K680" s="44" t="s">
        <v>29</v>
      </c>
      <c r="L680" s="44"/>
      <c r="M680" s="44"/>
      <c r="N680" s="44"/>
      <c r="O680" s="44"/>
      <c r="P680" s="44"/>
      <c r="Q680" s="44"/>
      <c r="R680" s="44"/>
      <c r="S680" s="44" t="s">
        <v>29</v>
      </c>
      <c r="T680" s="44"/>
      <c r="U680" s="44"/>
      <c r="V680" s="44"/>
      <c r="W680" s="44"/>
      <c r="X680" s="44"/>
      <c r="Y680" s="44"/>
      <c r="Z680" s="44"/>
      <c r="AA680" s="44" t="s">
        <v>29</v>
      </c>
      <c r="AB680" s="43"/>
      <c r="AC680" s="43"/>
    </row>
    <row r="681" spans="2:29" s="37" customFormat="1" ht="43.5" x14ac:dyDescent="0.35">
      <c r="B681" s="52">
        <v>702</v>
      </c>
      <c r="C681" s="54" t="str">
        <f>_xlfn.XLOOKUP(Kravtabell[[#This Row],[3 Siffer]],Bygningsdeler[Kombinert 3],Bygningsdeler[Kombinert 1],"",0,1)</f>
        <v>3 VVS-INSTALLASJONER</v>
      </c>
      <c r="D681" s="54" t="str">
        <f>_xlfn.XLOOKUP(Kravtabell[[#This Row],[3 Siffer]],Bygningsdeler[Kombinert 3],Bygningsdeler[Kombinert 2],"",0,1)</f>
        <v>33 Brannslokking</v>
      </c>
      <c r="E681" s="112" t="str">
        <f>_xlfn.XLOOKUP(Kravtabell[[#This Row],[3 sifret kode (for inntasting)
Slår opp bygningsdel]],Bygningsdeler[Siffer 3],Bygningsdeler[Kombinert 3],"FEIL",0,1)</f>
        <v>333 Installasjon for brannslokking med vanntåke</v>
      </c>
      <c r="F681" s="114">
        <v>333</v>
      </c>
      <c r="G681" s="54" t="s">
        <v>804</v>
      </c>
      <c r="H681" s="54"/>
      <c r="I681" s="54"/>
      <c r="J681" s="44"/>
      <c r="K681" s="44" t="s">
        <v>29</v>
      </c>
      <c r="L681" s="44"/>
      <c r="M681" s="44"/>
      <c r="N681" s="44"/>
      <c r="O681" s="44"/>
      <c r="P681" s="44"/>
      <c r="Q681" s="44"/>
      <c r="R681" s="44"/>
      <c r="S681" s="44" t="s">
        <v>29</v>
      </c>
      <c r="T681" s="44"/>
      <c r="U681" s="44"/>
      <c r="V681" s="44"/>
      <c r="W681" s="44"/>
      <c r="X681" s="44"/>
      <c r="Y681" s="44"/>
      <c r="Z681" s="44"/>
      <c r="AA681" s="44" t="s">
        <v>29</v>
      </c>
      <c r="AB681" s="44"/>
      <c r="AC681" s="44"/>
    </row>
    <row r="682" spans="2:29" s="37" customFormat="1" ht="58" x14ac:dyDescent="0.35">
      <c r="B682" s="52">
        <v>703</v>
      </c>
      <c r="C682" s="54" t="str">
        <f>_xlfn.XLOOKUP(Kravtabell[[#This Row],[3 Siffer]],Bygningsdeler[Kombinert 3],Bygningsdeler[Kombinert 1],"",0,1)</f>
        <v>3 VVS-INSTALLASJONER</v>
      </c>
      <c r="D682" s="54" t="str">
        <f>_xlfn.XLOOKUP(Kravtabell[[#This Row],[3 Siffer]],Bygningsdeler[Kombinert 3],Bygningsdeler[Kombinert 2],"",0,1)</f>
        <v>34 Gass og trykkluft</v>
      </c>
      <c r="E682" s="112" t="str">
        <f>_xlfn.XLOOKUP(Kravtabell[[#This Row],[3 sifret kode (for inntasting)
Slår opp bygningsdel]],Bygningsdeler[Siffer 3],Bygningsdeler[Kombinert 3],"FEIL",0,1)</f>
        <v>345 Installasjon til trykkluft for virksomhet i ferdig bygg</v>
      </c>
      <c r="F682" s="114">
        <v>345</v>
      </c>
      <c r="G682" s="54" t="s">
        <v>805</v>
      </c>
      <c r="H682" s="54"/>
      <c r="I682" s="54"/>
      <c r="J682" s="44"/>
      <c r="K682" s="44" t="s">
        <v>29</v>
      </c>
      <c r="L682" s="44"/>
      <c r="M682" s="44"/>
      <c r="N682" s="44"/>
      <c r="O682" s="44"/>
      <c r="P682" s="44"/>
      <c r="Q682" s="44"/>
      <c r="R682" s="44"/>
      <c r="S682" s="44" t="s">
        <v>29</v>
      </c>
      <c r="T682" s="44"/>
      <c r="U682" s="44"/>
      <c r="V682" s="44"/>
      <c r="W682" s="44"/>
      <c r="X682" s="44"/>
      <c r="Y682" s="44"/>
      <c r="Z682" s="44"/>
      <c r="AA682" s="44" t="s">
        <v>29</v>
      </c>
      <c r="AB682" s="44"/>
      <c r="AC682" s="44"/>
    </row>
    <row r="683" spans="2:29" s="37" customFormat="1" ht="43.5" x14ac:dyDescent="0.35">
      <c r="B683" s="52">
        <v>705</v>
      </c>
      <c r="C683" s="54" t="str">
        <f>_xlfn.XLOOKUP(Kravtabell[[#This Row],[3 Siffer]],Bygningsdeler[Kombinert 3],Bygningsdeler[Kombinert 1],"",0,1)</f>
        <v>3 VVS-INSTALLASJONER</v>
      </c>
      <c r="D683" s="54" t="str">
        <f>_xlfn.XLOOKUP(Kravtabell[[#This Row],[3 Siffer]],Bygningsdeler[Kombinert 3],Bygningsdeler[Kombinert 2],"",0,1)</f>
        <v>35 Prosesskjøling</v>
      </c>
      <c r="E683" s="112" t="str">
        <f>_xlfn.XLOOKUP(Kravtabell[[#This Row],[3 sifret kode (for inntasting)
Slår opp bygningsdel]],Bygningsdeler[Siffer 3],Bygningsdeler[Kombinert 3],"FEIL",0,1)</f>
        <v>351 Kjøleromsystemer</v>
      </c>
      <c r="F683" s="114">
        <v>351</v>
      </c>
      <c r="G683" s="54" t="s">
        <v>806</v>
      </c>
      <c r="H683" s="54"/>
      <c r="I683" s="54"/>
      <c r="J683" s="44"/>
      <c r="K683" s="44" t="s">
        <v>29</v>
      </c>
      <c r="L683" s="44"/>
      <c r="M683" s="44" t="s">
        <v>29</v>
      </c>
      <c r="N683" s="44"/>
      <c r="O683" s="44"/>
      <c r="P683" s="44"/>
      <c r="Q683" s="43"/>
      <c r="R683" s="44"/>
      <c r="S683" s="44"/>
      <c r="T683" s="44"/>
      <c r="U683" s="44"/>
      <c r="V683" s="44"/>
      <c r="W683" s="44"/>
      <c r="X683" s="44"/>
      <c r="Y683" s="44"/>
      <c r="Z683" s="44"/>
      <c r="AA683" s="44" t="s">
        <v>29</v>
      </c>
      <c r="AB683" s="44"/>
      <c r="AC683" s="44"/>
    </row>
    <row r="684" spans="2:29" s="37" customFormat="1" ht="43.5" x14ac:dyDescent="0.35">
      <c r="B684" s="52">
        <v>706</v>
      </c>
      <c r="C684" s="54" t="str">
        <f>_xlfn.XLOOKUP(Kravtabell[[#This Row],[3 Siffer]],Bygningsdeler[Kombinert 3],Bygningsdeler[Kombinert 1],"",0,1)</f>
        <v>3 VVS-INSTALLASJONER</v>
      </c>
      <c r="D684" s="54" t="str">
        <f>_xlfn.XLOOKUP(Kravtabell[[#This Row],[3 Siffer]],Bygningsdeler[Kombinert 3],Bygningsdeler[Kombinert 2],"",0,1)</f>
        <v>35 Prosesskjøling</v>
      </c>
      <c r="E684" s="112" t="str">
        <f>_xlfn.XLOOKUP(Kravtabell[[#This Row],[3 sifret kode (for inntasting)
Slår opp bygningsdel]],Bygningsdeler[Siffer 3],Bygningsdeler[Kombinert 3],"FEIL",0,1)</f>
        <v>352 Fryseromsystemer</v>
      </c>
      <c r="F684" s="114">
        <v>352</v>
      </c>
      <c r="G684" s="54" t="s">
        <v>807</v>
      </c>
      <c r="H684" s="54"/>
      <c r="I684" s="54"/>
      <c r="J684" s="44"/>
      <c r="K684" s="44" t="s">
        <v>29</v>
      </c>
      <c r="L684" s="44"/>
      <c r="M684" s="44"/>
      <c r="N684" s="44"/>
      <c r="O684" s="44"/>
      <c r="P684" s="44"/>
      <c r="Q684" s="43"/>
      <c r="R684" s="44"/>
      <c r="S684" s="44"/>
      <c r="T684" s="44"/>
      <c r="U684" s="44"/>
      <c r="V684" s="44"/>
      <c r="W684" s="44"/>
      <c r="X684" s="44"/>
      <c r="Y684" s="44"/>
      <c r="Z684" s="44"/>
      <c r="AA684" s="44" t="s">
        <v>29</v>
      </c>
      <c r="AB684" s="44"/>
      <c r="AC684" s="44"/>
    </row>
    <row r="685" spans="2:29" s="37" customFormat="1" ht="145" x14ac:dyDescent="0.35">
      <c r="B685" s="52">
        <v>708</v>
      </c>
      <c r="C685" s="110" t="str">
        <f>_xlfn.XLOOKUP(Kravtabell[[#This Row],[3 Siffer]],Bygningsdeler[Kombinert 3],Bygningsdeler[Kombinert 1],"",0,1)</f>
        <v>3 VVS-INSTALLASJONER</v>
      </c>
      <c r="D685" s="110" t="str">
        <f>_xlfn.XLOOKUP(Kravtabell[[#This Row],[3 Siffer]],Bygningsdeler[Kombinert 3],Bygningsdeler[Kombinert 2],"",0,1)</f>
        <v>36 Luftbehandling</v>
      </c>
      <c r="E685" s="111" t="str">
        <f>_xlfn.XLOOKUP(Kravtabell[[#This Row],[3 sifret kode (for inntasting)
Slår opp bygningsdel]],Bygningsdeler[Siffer 3],Bygningsdeler[Kombinert 3],"FEIL",0,1)</f>
        <v>360 Luftbehandling, generelt</v>
      </c>
      <c r="F685" s="113">
        <v>360</v>
      </c>
      <c r="G685" s="110" t="s">
        <v>808</v>
      </c>
      <c r="H685" s="110"/>
      <c r="J685" s="45"/>
      <c r="K685" s="44"/>
      <c r="L685" s="44"/>
      <c r="M685" s="44" t="s">
        <v>29</v>
      </c>
      <c r="N685" s="44"/>
      <c r="O685" s="45"/>
      <c r="P685" s="45"/>
      <c r="Q685" s="45"/>
      <c r="R685" s="44"/>
      <c r="S685" s="44"/>
      <c r="T685" s="44"/>
      <c r="U685" s="44"/>
      <c r="V685" s="44"/>
      <c r="W685" s="44"/>
      <c r="X685" s="44"/>
      <c r="Y685" s="44"/>
      <c r="Z685" s="44"/>
      <c r="AA685" s="189" t="s">
        <v>29</v>
      </c>
      <c r="AB685" s="45"/>
      <c r="AC685" s="44"/>
    </row>
    <row r="686" spans="2:29" s="37" customFormat="1" ht="143.25" customHeight="1" x14ac:dyDescent="0.35">
      <c r="B686" s="52">
        <v>709</v>
      </c>
      <c r="C686" s="54" t="str">
        <f>_xlfn.XLOOKUP(Kravtabell[[#This Row],[3 Siffer]],Bygningsdeler[Kombinert 3],Bygningsdeler[Kombinert 1],"",0,1)</f>
        <v>3 VVS-INSTALLASJONER</v>
      </c>
      <c r="D686" s="54" t="str">
        <f>_xlfn.XLOOKUP(Kravtabell[[#This Row],[3 Siffer]],Bygningsdeler[Kombinert 3],Bygningsdeler[Kombinert 2],"",0,1)</f>
        <v>36 Luftbehandling</v>
      </c>
      <c r="E686" s="112" t="str">
        <f>_xlfn.XLOOKUP(Kravtabell[[#This Row],[3 sifret kode (for inntasting)
Slår opp bygningsdel]],Bygningsdeler[Siffer 3],Bygningsdeler[Kombinert 3],"FEIL",0,1)</f>
        <v>360 Luftbehandling, generelt</v>
      </c>
      <c r="F686" s="114">
        <v>360</v>
      </c>
      <c r="G686" s="54" t="s">
        <v>809</v>
      </c>
      <c r="H686" s="54"/>
      <c r="I686" s="54"/>
      <c r="J686" s="44"/>
      <c r="K686" s="44" t="s">
        <v>29</v>
      </c>
      <c r="L686" s="44"/>
      <c r="M686" s="44" t="s">
        <v>29</v>
      </c>
      <c r="N686" s="44"/>
      <c r="O686" s="44"/>
      <c r="P686" s="44"/>
      <c r="Q686" s="44"/>
      <c r="R686" s="44"/>
      <c r="S686" s="44"/>
      <c r="T686" s="44"/>
      <c r="U686" s="44"/>
      <c r="V686" s="44"/>
      <c r="W686" s="44"/>
      <c r="X686" s="44"/>
      <c r="Y686" s="44"/>
      <c r="Z686" s="44"/>
      <c r="AA686" s="44" t="s">
        <v>29</v>
      </c>
      <c r="AB686" s="44"/>
      <c r="AC686" s="44"/>
    </row>
    <row r="687" spans="2:29" s="37" customFormat="1" ht="43.5" x14ac:dyDescent="0.35">
      <c r="B687" s="52">
        <v>710</v>
      </c>
      <c r="C687" s="54" t="str">
        <f>_xlfn.XLOOKUP(Kravtabell[[#This Row],[3 Siffer]],Bygningsdeler[Kombinert 3],Bygningsdeler[Kombinert 1],"",0,1)</f>
        <v>3 VVS-INSTALLASJONER</v>
      </c>
      <c r="D687" s="54" t="str">
        <f>_xlfn.XLOOKUP(Kravtabell[[#This Row],[3 Siffer]],Bygningsdeler[Kombinert 3],Bygningsdeler[Kombinert 2],"",0,1)</f>
        <v>36 Luftbehandling</v>
      </c>
      <c r="E687" s="112" t="str">
        <f>_xlfn.XLOOKUP(Kravtabell[[#This Row],[3 sifret kode (for inntasting)
Slår opp bygningsdel]],Bygningsdeler[Siffer 3],Bygningsdeler[Kombinert 3],"FEIL",0,1)</f>
        <v>360 Luftbehandling, generelt</v>
      </c>
      <c r="F687" s="114">
        <v>360</v>
      </c>
      <c r="G687" s="54" t="s">
        <v>810</v>
      </c>
      <c r="H687" s="54"/>
      <c r="I687" s="110"/>
      <c r="J687" s="44"/>
      <c r="K687" s="44" t="s">
        <v>29</v>
      </c>
      <c r="L687" s="44"/>
      <c r="M687" s="44" t="s">
        <v>29</v>
      </c>
      <c r="N687" s="44"/>
      <c r="O687" s="44"/>
      <c r="P687" s="44"/>
      <c r="Q687" s="44"/>
      <c r="R687" s="44"/>
      <c r="S687" s="44"/>
      <c r="T687" s="44"/>
      <c r="U687" s="44"/>
      <c r="V687" s="44"/>
      <c r="W687" s="44"/>
      <c r="X687" s="44"/>
      <c r="Y687" s="44"/>
      <c r="Z687" s="44"/>
      <c r="AA687" s="44" t="s">
        <v>29</v>
      </c>
      <c r="AB687" s="44"/>
      <c r="AC687" s="44"/>
    </row>
    <row r="688" spans="2:29" s="37" customFormat="1" ht="58" x14ac:dyDescent="0.35">
      <c r="B688" s="52">
        <v>711</v>
      </c>
      <c r="C688" s="54" t="str">
        <f>_xlfn.XLOOKUP(Kravtabell[[#This Row],[3 Siffer]],Bygningsdeler[Kombinert 3],Bygningsdeler[Kombinert 1],"",0,1)</f>
        <v>3 VVS-INSTALLASJONER</v>
      </c>
      <c r="D688" s="54" t="str">
        <f>_xlfn.XLOOKUP(Kravtabell[[#This Row],[3 Siffer]],Bygningsdeler[Kombinert 3],Bygningsdeler[Kombinert 2],"",0,1)</f>
        <v>36 Luftbehandling</v>
      </c>
      <c r="E688" s="112" t="str">
        <f>_xlfn.XLOOKUP(Kravtabell[[#This Row],[3 sifret kode (for inntasting)
Slår opp bygningsdel]],Bygningsdeler[Siffer 3],Bygningsdeler[Kombinert 3],"FEIL",0,1)</f>
        <v>360 Luftbehandling, generelt</v>
      </c>
      <c r="F688" s="114">
        <v>360</v>
      </c>
      <c r="G688" s="54" t="s">
        <v>811</v>
      </c>
      <c r="H688" s="54"/>
      <c r="I688" s="54"/>
      <c r="J688" s="44"/>
      <c r="K688" s="44" t="s">
        <v>29</v>
      </c>
      <c r="L688" s="44"/>
      <c r="M688" s="44" t="s">
        <v>29</v>
      </c>
      <c r="N688" s="44"/>
      <c r="O688" s="44"/>
      <c r="P688" s="44"/>
      <c r="Q688" s="44"/>
      <c r="R688" s="44"/>
      <c r="S688" s="44"/>
      <c r="T688" s="44"/>
      <c r="U688" s="44"/>
      <c r="V688" s="44"/>
      <c r="W688" s="44"/>
      <c r="X688" s="44"/>
      <c r="Y688" s="44"/>
      <c r="Z688" s="44"/>
      <c r="AA688" s="44" t="s">
        <v>29</v>
      </c>
      <c r="AB688" s="44"/>
      <c r="AC688" s="44"/>
    </row>
    <row r="689" spans="2:29" s="37" customFormat="1" ht="43.5" x14ac:dyDescent="0.35">
      <c r="B689" s="52">
        <v>712</v>
      </c>
      <c r="C689" s="54" t="str">
        <f>_xlfn.XLOOKUP(Kravtabell[[#This Row],[3 Siffer]],Bygningsdeler[Kombinert 3],Bygningsdeler[Kombinert 1],"",0,1)</f>
        <v>3 VVS-INSTALLASJONER</v>
      </c>
      <c r="D689" s="54" t="str">
        <f>_xlfn.XLOOKUP(Kravtabell[[#This Row],[3 Siffer]],Bygningsdeler[Kombinert 3],Bygningsdeler[Kombinert 2],"",0,1)</f>
        <v>36 Luftbehandling</v>
      </c>
      <c r="E689" s="112" t="str">
        <f>_xlfn.XLOOKUP(Kravtabell[[#This Row],[3 sifret kode (for inntasting)
Slår opp bygningsdel]],Bygningsdeler[Siffer 3],Bygningsdeler[Kombinert 3],"FEIL",0,1)</f>
        <v>360 Luftbehandling, generelt</v>
      </c>
      <c r="F689" s="114">
        <v>360</v>
      </c>
      <c r="G689" s="54" t="s">
        <v>812</v>
      </c>
      <c r="H689" s="54"/>
      <c r="I689" s="54"/>
      <c r="J689" s="44"/>
      <c r="K689" s="44" t="s">
        <v>29</v>
      </c>
      <c r="L689" s="44"/>
      <c r="M689" s="44"/>
      <c r="N689" s="44"/>
      <c r="O689" s="44"/>
      <c r="P689" s="44"/>
      <c r="Q689" s="44"/>
      <c r="R689" s="44"/>
      <c r="S689" s="44"/>
      <c r="T689" s="44"/>
      <c r="U689" s="44"/>
      <c r="V689" s="44"/>
      <c r="W689" s="44"/>
      <c r="X689" s="44"/>
      <c r="Y689" s="44"/>
      <c r="Z689" s="44"/>
      <c r="AA689" s="44" t="s">
        <v>29</v>
      </c>
      <c r="AB689" s="44"/>
      <c r="AC689" s="44"/>
    </row>
    <row r="690" spans="2:29" s="37" customFormat="1" ht="43.5" x14ac:dyDescent="0.35">
      <c r="B690" s="52">
        <v>713</v>
      </c>
      <c r="C690" s="54" t="str">
        <f>_xlfn.XLOOKUP(Kravtabell[[#This Row],[3 Siffer]],Bygningsdeler[Kombinert 3],Bygningsdeler[Kombinert 1],"",0,1)</f>
        <v>3 VVS-INSTALLASJONER</v>
      </c>
      <c r="D690" s="54" t="str">
        <f>_xlfn.XLOOKUP(Kravtabell[[#This Row],[3 Siffer]],Bygningsdeler[Kombinert 3],Bygningsdeler[Kombinert 2],"",0,1)</f>
        <v>36 Luftbehandling</v>
      </c>
      <c r="E690" s="112" t="str">
        <f>_xlfn.XLOOKUP(Kravtabell[[#This Row],[3 sifret kode (for inntasting)
Slår opp bygningsdel]],Bygningsdeler[Siffer 3],Bygningsdeler[Kombinert 3],"FEIL",0,1)</f>
        <v>360 Luftbehandling, generelt</v>
      </c>
      <c r="F690" s="114">
        <v>360</v>
      </c>
      <c r="G690" s="54" t="s">
        <v>813</v>
      </c>
      <c r="H690" s="54"/>
      <c r="I690" s="54"/>
      <c r="J690" s="44"/>
      <c r="K690" s="44" t="s">
        <v>29</v>
      </c>
      <c r="L690" s="44"/>
      <c r="M690" s="44" t="s">
        <v>29</v>
      </c>
      <c r="N690" s="44"/>
      <c r="O690" s="44"/>
      <c r="P690" s="44"/>
      <c r="Q690" s="44"/>
      <c r="R690" s="44"/>
      <c r="S690" s="44"/>
      <c r="T690" s="44"/>
      <c r="U690" s="44"/>
      <c r="V690" s="44"/>
      <c r="W690" s="44"/>
      <c r="X690" s="44"/>
      <c r="Y690" s="44"/>
      <c r="Z690" s="44"/>
      <c r="AA690" s="44" t="s">
        <v>29</v>
      </c>
      <c r="AB690" s="44"/>
      <c r="AC690" s="44"/>
    </row>
    <row r="691" spans="2:29" s="37" customFormat="1" ht="58" x14ac:dyDescent="0.35">
      <c r="B691" s="52">
        <v>714</v>
      </c>
      <c r="C691" s="54" t="str">
        <f>_xlfn.XLOOKUP(Kravtabell[[#This Row],[3 Siffer]],Bygningsdeler[Kombinert 3],Bygningsdeler[Kombinert 1],"",0,1)</f>
        <v>3 VVS-INSTALLASJONER</v>
      </c>
      <c r="D691" s="54" t="str">
        <f>_xlfn.XLOOKUP(Kravtabell[[#This Row],[3 Siffer]],Bygningsdeler[Kombinert 3],Bygningsdeler[Kombinert 2],"",0,1)</f>
        <v>36 Luftbehandling</v>
      </c>
      <c r="E691" s="112" t="str">
        <f>_xlfn.XLOOKUP(Kravtabell[[#This Row],[3 sifret kode (for inntasting)
Slår opp bygningsdel]],Bygningsdeler[Siffer 3],Bygningsdeler[Kombinert 3],"FEIL",0,1)</f>
        <v>360 Luftbehandling, generelt</v>
      </c>
      <c r="F691" s="114">
        <v>360</v>
      </c>
      <c r="G691" s="54" t="s">
        <v>814</v>
      </c>
      <c r="H691" s="54"/>
      <c r="I691" s="54"/>
      <c r="J691" s="44" t="s">
        <v>29</v>
      </c>
      <c r="K691" s="44" t="s">
        <v>29</v>
      </c>
      <c r="L691" s="44" t="s">
        <v>29</v>
      </c>
      <c r="M691" s="44" t="s">
        <v>29</v>
      </c>
      <c r="N691" s="44"/>
      <c r="O691" s="44"/>
      <c r="P691" s="44"/>
      <c r="Q691" s="44"/>
      <c r="R691" s="44"/>
      <c r="S691" s="44" t="s">
        <v>29</v>
      </c>
      <c r="T691" s="44"/>
      <c r="U691" s="44"/>
      <c r="V691" s="44"/>
      <c r="W691" s="44"/>
      <c r="X691" s="44"/>
      <c r="Y691" s="44"/>
      <c r="Z691" s="44"/>
      <c r="AA691" s="44" t="s">
        <v>29</v>
      </c>
      <c r="AB691" s="44" t="s">
        <v>29</v>
      </c>
      <c r="AC691" s="44" t="s">
        <v>29</v>
      </c>
    </row>
    <row r="692" spans="2:29" s="37" customFormat="1" ht="43.5" x14ac:dyDescent="0.35">
      <c r="B692" s="52">
        <v>715</v>
      </c>
      <c r="C692" s="54" t="str">
        <f>_xlfn.XLOOKUP(Kravtabell[[#This Row],[3 Siffer]],Bygningsdeler[Kombinert 3],Bygningsdeler[Kombinert 1],"",0,1)</f>
        <v>3 VVS-INSTALLASJONER</v>
      </c>
      <c r="D692" s="54" t="str">
        <f>_xlfn.XLOOKUP(Kravtabell[[#This Row],[3 Siffer]],Bygningsdeler[Kombinert 3],Bygningsdeler[Kombinert 2],"",0,1)</f>
        <v>36 Luftbehandling</v>
      </c>
      <c r="E692" s="112" t="str">
        <f>_xlfn.XLOOKUP(Kravtabell[[#This Row],[3 sifret kode (for inntasting)
Slår opp bygningsdel]],Bygningsdeler[Siffer 3],Bygningsdeler[Kombinert 3],"FEIL",0,1)</f>
        <v>360 Luftbehandling, generelt</v>
      </c>
      <c r="F692" s="114">
        <v>360</v>
      </c>
      <c r="G692" s="54" t="s">
        <v>815</v>
      </c>
      <c r="H692" s="54"/>
      <c r="I692" s="54"/>
      <c r="J692" s="44"/>
      <c r="K692" s="44" t="s">
        <v>29</v>
      </c>
      <c r="L692" s="44"/>
      <c r="M692" s="44"/>
      <c r="N692" s="44"/>
      <c r="O692" s="44"/>
      <c r="P692" s="44"/>
      <c r="Q692" s="44"/>
      <c r="R692" s="44"/>
      <c r="S692" s="44" t="s">
        <v>29</v>
      </c>
      <c r="T692" s="44"/>
      <c r="U692" s="44"/>
      <c r="V692" s="44"/>
      <c r="W692" s="44"/>
      <c r="X692" s="44"/>
      <c r="Y692" s="44"/>
      <c r="Z692" s="44"/>
      <c r="AA692" s="44" t="s">
        <v>29</v>
      </c>
      <c r="AB692" s="44"/>
      <c r="AC692" s="44" t="s">
        <v>29</v>
      </c>
    </row>
    <row r="693" spans="2:29" s="37" customFormat="1" ht="43.5" x14ac:dyDescent="0.35">
      <c r="B693" s="52">
        <v>716</v>
      </c>
      <c r="C693" s="54" t="str">
        <f>_xlfn.XLOOKUP(Kravtabell[[#This Row],[3 Siffer]],Bygningsdeler[Kombinert 3],Bygningsdeler[Kombinert 1],"",0,1)</f>
        <v>3 VVS-INSTALLASJONER</v>
      </c>
      <c r="D693" s="54" t="str">
        <f>_xlfn.XLOOKUP(Kravtabell[[#This Row],[3 Siffer]],Bygningsdeler[Kombinert 3],Bygningsdeler[Kombinert 2],"",0,1)</f>
        <v>36 Luftbehandling</v>
      </c>
      <c r="E693" s="112" t="str">
        <f>_xlfn.XLOOKUP(Kravtabell[[#This Row],[3 sifret kode (for inntasting)
Slår opp bygningsdel]],Bygningsdeler[Siffer 3],Bygningsdeler[Kombinert 3],"FEIL",0,1)</f>
        <v>360 Luftbehandling, generelt</v>
      </c>
      <c r="F693" s="114">
        <v>360</v>
      </c>
      <c r="G693" s="54" t="s">
        <v>816</v>
      </c>
      <c r="H693" s="54"/>
      <c r="I693" s="54"/>
      <c r="J693" s="44"/>
      <c r="K693" s="44" t="s">
        <v>29</v>
      </c>
      <c r="L693" s="44" t="s">
        <v>29</v>
      </c>
      <c r="M693" s="44"/>
      <c r="N693" s="44"/>
      <c r="O693" s="44"/>
      <c r="P693" s="44"/>
      <c r="Q693" s="44" t="s">
        <v>29</v>
      </c>
      <c r="R693" s="44"/>
      <c r="S693" s="44"/>
      <c r="T693" s="44"/>
      <c r="U693" s="44"/>
      <c r="V693" s="44"/>
      <c r="W693" s="44"/>
      <c r="X693" s="44"/>
      <c r="Y693" s="44"/>
      <c r="Z693" s="44"/>
      <c r="AA693" s="44" t="s">
        <v>29</v>
      </c>
      <c r="AB693" s="43"/>
      <c r="AC693" s="43"/>
    </row>
    <row r="694" spans="2:29" s="37" customFormat="1" ht="43.5" x14ac:dyDescent="0.35">
      <c r="B694" s="52">
        <v>717</v>
      </c>
      <c r="C694" s="54" t="str">
        <f>_xlfn.XLOOKUP(Kravtabell[[#This Row],[3 Siffer]],Bygningsdeler[Kombinert 3],Bygningsdeler[Kombinert 1],"",0,1)</f>
        <v>3 VVS-INSTALLASJONER</v>
      </c>
      <c r="D694" s="54" t="str">
        <f>_xlfn.XLOOKUP(Kravtabell[[#This Row],[3 Siffer]],Bygningsdeler[Kombinert 3],Bygningsdeler[Kombinert 2],"",0,1)</f>
        <v>36 Luftbehandling</v>
      </c>
      <c r="E694" s="112" t="str">
        <f>_xlfn.XLOOKUP(Kravtabell[[#This Row],[3 sifret kode (for inntasting)
Slår opp bygningsdel]],Bygningsdeler[Siffer 3],Bygningsdeler[Kombinert 3],"FEIL",0,1)</f>
        <v>360 Luftbehandling, generelt</v>
      </c>
      <c r="F694" s="114">
        <v>360</v>
      </c>
      <c r="G694" s="54" t="s">
        <v>817</v>
      </c>
      <c r="H694" s="54"/>
      <c r="I694" s="54"/>
      <c r="J694" s="44"/>
      <c r="K694" s="44" t="s">
        <v>29</v>
      </c>
      <c r="L694" s="44" t="s">
        <v>29</v>
      </c>
      <c r="M694" s="44" t="s">
        <v>29</v>
      </c>
      <c r="N694" s="44"/>
      <c r="O694" s="44"/>
      <c r="P694" s="44"/>
      <c r="Q694" s="44" t="s">
        <v>29</v>
      </c>
      <c r="R694" s="44"/>
      <c r="S694" s="44"/>
      <c r="T694" s="44"/>
      <c r="U694" s="44"/>
      <c r="V694" s="44"/>
      <c r="W694" s="44"/>
      <c r="X694" s="44"/>
      <c r="Y694" s="44"/>
      <c r="Z694" s="44"/>
      <c r="AA694" s="44" t="s">
        <v>29</v>
      </c>
      <c r="AB694" s="43"/>
      <c r="AC694" s="43"/>
    </row>
    <row r="695" spans="2:29" s="37" customFormat="1" ht="43.5" x14ac:dyDescent="0.35">
      <c r="B695" s="52">
        <v>718</v>
      </c>
      <c r="C695" s="54" t="str">
        <f>_xlfn.XLOOKUP(Kravtabell[[#This Row],[3 Siffer]],Bygningsdeler[Kombinert 3],Bygningsdeler[Kombinert 1],"",0,1)</f>
        <v>3 VVS-INSTALLASJONER</v>
      </c>
      <c r="D695" s="54" t="str">
        <f>_xlfn.XLOOKUP(Kravtabell[[#This Row],[3 Siffer]],Bygningsdeler[Kombinert 3],Bygningsdeler[Kombinert 2],"",0,1)</f>
        <v>36 Luftbehandling</v>
      </c>
      <c r="E695" s="112" t="str">
        <f>_xlfn.XLOOKUP(Kravtabell[[#This Row],[3 sifret kode (for inntasting)
Slår opp bygningsdel]],Bygningsdeler[Siffer 3],Bygningsdeler[Kombinert 3],"FEIL",0,1)</f>
        <v>360 Luftbehandling, generelt</v>
      </c>
      <c r="F695" s="114">
        <v>360</v>
      </c>
      <c r="G695" s="54" t="s">
        <v>818</v>
      </c>
      <c r="H695" s="54"/>
      <c r="I695" s="54"/>
      <c r="J695" s="44"/>
      <c r="K695" s="44" t="s">
        <v>29</v>
      </c>
      <c r="L695" s="44"/>
      <c r="M695" s="44"/>
      <c r="N695" s="44"/>
      <c r="O695" s="44"/>
      <c r="P695" s="44"/>
      <c r="Q695" s="44" t="s">
        <v>29</v>
      </c>
      <c r="R695" s="44"/>
      <c r="S695" s="44"/>
      <c r="T695" s="44"/>
      <c r="U695" s="44"/>
      <c r="V695" s="44"/>
      <c r="W695" s="44"/>
      <c r="X695" s="44"/>
      <c r="Y695" s="44"/>
      <c r="Z695" s="44"/>
      <c r="AA695" s="44" t="s">
        <v>29</v>
      </c>
      <c r="AB695" s="43"/>
      <c r="AC695" s="43"/>
    </row>
    <row r="696" spans="2:29" s="37" customFormat="1" ht="43.5" x14ac:dyDescent="0.35">
      <c r="B696" s="52">
        <v>719</v>
      </c>
      <c r="C696" s="54" t="str">
        <f>_xlfn.XLOOKUP(Kravtabell[[#This Row],[3 Siffer]],Bygningsdeler[Kombinert 3],Bygningsdeler[Kombinert 1],"",0,1)</f>
        <v>3 VVS-INSTALLASJONER</v>
      </c>
      <c r="D696" s="54" t="str">
        <f>_xlfn.XLOOKUP(Kravtabell[[#This Row],[3 Siffer]],Bygningsdeler[Kombinert 3],Bygningsdeler[Kombinert 2],"",0,1)</f>
        <v>36 Luftbehandling</v>
      </c>
      <c r="E696" s="112" t="str">
        <f>_xlfn.XLOOKUP(Kravtabell[[#This Row],[3 sifret kode (for inntasting)
Slår opp bygningsdel]],Bygningsdeler[Siffer 3],Bygningsdeler[Kombinert 3],"FEIL",0,1)</f>
        <v>361 Kanalnett i grunnen for luftbehandling</v>
      </c>
      <c r="F696" s="114">
        <v>361</v>
      </c>
      <c r="G696" s="54" t="s">
        <v>819</v>
      </c>
      <c r="H696" s="54"/>
      <c r="I696" s="54"/>
      <c r="J696" s="44"/>
      <c r="K696" s="44" t="s">
        <v>29</v>
      </c>
      <c r="L696" s="44"/>
      <c r="M696" s="44"/>
      <c r="N696" s="44"/>
      <c r="O696" s="44"/>
      <c r="P696" s="44"/>
      <c r="Q696" s="44"/>
      <c r="R696" s="44"/>
      <c r="S696" s="44"/>
      <c r="T696" s="44"/>
      <c r="U696" s="44"/>
      <c r="V696" s="44"/>
      <c r="W696" s="44"/>
      <c r="X696" s="44"/>
      <c r="Y696" s="44"/>
      <c r="Z696" s="44"/>
      <c r="AA696" s="44" t="s">
        <v>29</v>
      </c>
      <c r="AB696" s="44"/>
      <c r="AC696" s="44"/>
    </row>
    <row r="697" spans="2:29" s="37" customFormat="1" ht="58" x14ac:dyDescent="0.35">
      <c r="B697" s="52">
        <v>720</v>
      </c>
      <c r="C697" s="54" t="str">
        <f>_xlfn.XLOOKUP(Kravtabell[[#This Row],[3 Siffer]],Bygningsdeler[Kombinert 3],Bygningsdeler[Kombinert 1],"",0,1)</f>
        <v>3 VVS-INSTALLASJONER</v>
      </c>
      <c r="D697" s="54" t="str">
        <f>_xlfn.XLOOKUP(Kravtabell[[#This Row],[3 Siffer]],Bygningsdeler[Kombinert 3],Bygningsdeler[Kombinert 2],"",0,1)</f>
        <v>36 Luftbehandling</v>
      </c>
      <c r="E697" s="112" t="str">
        <f>_xlfn.XLOOKUP(Kravtabell[[#This Row],[3 sifret kode (for inntasting)
Slår opp bygningsdel]],Bygningsdeler[Siffer 3],Bygningsdeler[Kombinert 3],"FEIL",0,1)</f>
        <v>362 Kanalnett for luftbehandling</v>
      </c>
      <c r="F697" s="114">
        <v>362</v>
      </c>
      <c r="G697" s="54" t="s">
        <v>820</v>
      </c>
      <c r="H697" s="54"/>
      <c r="I697" s="54"/>
      <c r="J697" s="44"/>
      <c r="K697" s="44" t="s">
        <v>29</v>
      </c>
      <c r="L697" s="44"/>
      <c r="M697" s="44"/>
      <c r="N697" s="44"/>
      <c r="O697" s="44"/>
      <c r="P697" s="44"/>
      <c r="Q697" s="44"/>
      <c r="R697" s="44"/>
      <c r="S697" s="44"/>
      <c r="T697" s="44"/>
      <c r="U697" s="44"/>
      <c r="V697" s="44"/>
      <c r="W697" s="44"/>
      <c r="X697" s="44"/>
      <c r="Y697" s="44"/>
      <c r="Z697" s="44"/>
      <c r="AA697" s="44" t="s">
        <v>29</v>
      </c>
      <c r="AB697" s="44"/>
      <c r="AC697" s="44"/>
    </row>
    <row r="698" spans="2:29" s="37" customFormat="1" ht="43.5" x14ac:dyDescent="0.35">
      <c r="B698" s="52">
        <v>721</v>
      </c>
      <c r="C698" s="54" t="str">
        <f>_xlfn.XLOOKUP(Kravtabell[[#This Row],[3 Siffer]],Bygningsdeler[Kombinert 3],Bygningsdeler[Kombinert 1],"",0,1)</f>
        <v>3 VVS-INSTALLASJONER</v>
      </c>
      <c r="D698" s="54" t="str">
        <f>_xlfn.XLOOKUP(Kravtabell[[#This Row],[3 Siffer]],Bygningsdeler[Kombinert 3],Bygningsdeler[Kombinert 2],"",0,1)</f>
        <v>36 Luftbehandling</v>
      </c>
      <c r="E698" s="112" t="str">
        <f>_xlfn.XLOOKUP(Kravtabell[[#This Row],[3 sifret kode (for inntasting)
Slår opp bygningsdel]],Bygningsdeler[Siffer 3],Bygningsdeler[Kombinert 3],"FEIL",0,1)</f>
        <v>362 Kanalnett for luftbehandling</v>
      </c>
      <c r="F698" s="114">
        <v>362</v>
      </c>
      <c r="G698" s="54" t="s">
        <v>821</v>
      </c>
      <c r="H698" s="54"/>
      <c r="I698" s="54"/>
      <c r="J698" s="44"/>
      <c r="K698" s="44" t="s">
        <v>29</v>
      </c>
      <c r="L698" s="44"/>
      <c r="M698" s="44"/>
      <c r="N698" s="44"/>
      <c r="O698" s="44"/>
      <c r="P698" s="44"/>
      <c r="Q698" s="44"/>
      <c r="R698" s="44"/>
      <c r="S698" s="44"/>
      <c r="T698" s="44"/>
      <c r="U698" s="44"/>
      <c r="V698" s="44"/>
      <c r="W698" s="44"/>
      <c r="X698" s="44"/>
      <c r="Y698" s="44"/>
      <c r="Z698" s="44"/>
      <c r="AA698" s="44" t="s">
        <v>29</v>
      </c>
      <c r="AB698" s="44"/>
      <c r="AC698" s="44"/>
    </row>
    <row r="699" spans="2:29" s="37" customFormat="1" ht="87" x14ac:dyDescent="0.35">
      <c r="B699" s="52">
        <v>722</v>
      </c>
      <c r="C699" s="54" t="str">
        <f>_xlfn.XLOOKUP(Kravtabell[[#This Row],[3 Siffer]],Bygningsdeler[Kombinert 3],Bygningsdeler[Kombinert 1],"",0,1)</f>
        <v>3 VVS-INSTALLASJONER</v>
      </c>
      <c r="D699" s="54" t="str">
        <f>_xlfn.XLOOKUP(Kravtabell[[#This Row],[3 Siffer]],Bygningsdeler[Kombinert 3],Bygningsdeler[Kombinert 2],"",0,1)</f>
        <v>36 Luftbehandling</v>
      </c>
      <c r="E699" s="112" t="str">
        <f>_xlfn.XLOOKUP(Kravtabell[[#This Row],[3 sifret kode (for inntasting)
Slår opp bygningsdel]],Bygningsdeler[Siffer 3],Bygningsdeler[Kombinert 3],"FEIL",0,1)</f>
        <v>362 Kanalnett for luftbehandling</v>
      </c>
      <c r="F699" s="114">
        <v>362</v>
      </c>
      <c r="G699" s="54" t="s">
        <v>822</v>
      </c>
      <c r="H699" s="54"/>
      <c r="I699" s="54"/>
      <c r="J699" s="44"/>
      <c r="K699" s="44" t="s">
        <v>29</v>
      </c>
      <c r="L699" s="44"/>
      <c r="M699" s="44"/>
      <c r="N699" s="44"/>
      <c r="O699" s="44"/>
      <c r="P699" s="44"/>
      <c r="Q699" s="44"/>
      <c r="R699" s="44"/>
      <c r="S699" s="44"/>
      <c r="T699" s="44"/>
      <c r="U699" s="44"/>
      <c r="V699" s="44"/>
      <c r="W699" s="44"/>
      <c r="X699" s="44"/>
      <c r="Y699" s="44"/>
      <c r="Z699" s="44"/>
      <c r="AA699" s="44" t="s">
        <v>29</v>
      </c>
      <c r="AB699" s="44"/>
      <c r="AC699" s="44"/>
    </row>
    <row r="700" spans="2:29" s="37" customFormat="1" ht="43.5" x14ac:dyDescent="0.35">
      <c r="B700" s="52">
        <v>723</v>
      </c>
      <c r="C700" s="54" t="str">
        <f>_xlfn.XLOOKUP(Kravtabell[[#This Row],[3 Siffer]],Bygningsdeler[Kombinert 3],Bygningsdeler[Kombinert 1],"",0,1)</f>
        <v>3 VVS-INSTALLASJONER</v>
      </c>
      <c r="D700" s="54" t="str">
        <f>_xlfn.XLOOKUP(Kravtabell[[#This Row],[3 Siffer]],Bygningsdeler[Kombinert 3],Bygningsdeler[Kombinert 2],"",0,1)</f>
        <v>36 Luftbehandling</v>
      </c>
      <c r="E700" s="112" t="str">
        <f>_xlfn.XLOOKUP(Kravtabell[[#This Row],[3 sifret kode (for inntasting)
Slår opp bygningsdel]],Bygningsdeler[Siffer 3],Bygningsdeler[Kombinert 3],"FEIL",0,1)</f>
        <v>362 Kanalnett for luftbehandling</v>
      </c>
      <c r="F700" s="114">
        <v>362</v>
      </c>
      <c r="G700" s="54" t="s">
        <v>823</v>
      </c>
      <c r="H700" s="54"/>
      <c r="I700" s="54"/>
      <c r="J700" s="44"/>
      <c r="K700" s="44" t="s">
        <v>29</v>
      </c>
      <c r="L700" s="44"/>
      <c r="M700" s="44"/>
      <c r="N700" s="44"/>
      <c r="O700" s="44"/>
      <c r="P700" s="44"/>
      <c r="Q700" s="44"/>
      <c r="R700" s="44"/>
      <c r="S700" s="44"/>
      <c r="T700" s="44"/>
      <c r="U700" s="44"/>
      <c r="V700" s="44"/>
      <c r="W700" s="44"/>
      <c r="X700" s="44"/>
      <c r="Y700" s="44"/>
      <c r="Z700" s="44"/>
      <c r="AA700" s="44" t="s">
        <v>29</v>
      </c>
      <c r="AB700" s="44"/>
      <c r="AC700" s="44"/>
    </row>
    <row r="701" spans="2:29" s="37" customFormat="1" ht="58" x14ac:dyDescent="0.35">
      <c r="B701" s="52">
        <v>724</v>
      </c>
      <c r="C701" s="54" t="str">
        <f>_xlfn.XLOOKUP(Kravtabell[[#This Row],[3 Siffer]],Bygningsdeler[Kombinert 3],Bygningsdeler[Kombinert 1],"",0,1)</f>
        <v>3 VVS-INSTALLASJONER</v>
      </c>
      <c r="D701" s="54" t="str">
        <f>_xlfn.XLOOKUP(Kravtabell[[#This Row],[3 Siffer]],Bygningsdeler[Kombinert 3],Bygningsdeler[Kombinert 2],"",0,1)</f>
        <v>36 Luftbehandling</v>
      </c>
      <c r="E701" s="112" t="str">
        <f>_xlfn.XLOOKUP(Kravtabell[[#This Row],[3 sifret kode (for inntasting)
Slår opp bygningsdel]],Bygningsdeler[Siffer 3],Bygningsdeler[Kombinert 3],"FEIL",0,1)</f>
        <v>362 Kanalnett for luftbehandling</v>
      </c>
      <c r="F701" s="114">
        <v>362</v>
      </c>
      <c r="G701" s="54" t="s">
        <v>824</v>
      </c>
      <c r="H701" s="54"/>
      <c r="I701" s="54"/>
      <c r="J701" s="44"/>
      <c r="K701" s="44" t="s">
        <v>29</v>
      </c>
      <c r="L701" s="44"/>
      <c r="M701" s="44"/>
      <c r="N701" s="44"/>
      <c r="O701" s="44"/>
      <c r="P701" s="44"/>
      <c r="Q701" s="44"/>
      <c r="R701" s="44"/>
      <c r="S701" s="44"/>
      <c r="T701" s="44"/>
      <c r="U701" s="44"/>
      <c r="V701" s="44"/>
      <c r="W701" s="44"/>
      <c r="X701" s="44"/>
      <c r="Y701" s="44"/>
      <c r="Z701" s="44"/>
      <c r="AA701" s="44" t="s">
        <v>29</v>
      </c>
      <c r="AB701" s="44"/>
      <c r="AC701" s="44"/>
    </row>
    <row r="702" spans="2:29" s="37" customFormat="1" ht="159.5" x14ac:dyDescent="0.35">
      <c r="B702" s="52">
        <v>725</v>
      </c>
      <c r="C702" s="54" t="str">
        <f>_xlfn.XLOOKUP(Kravtabell[[#This Row],[3 Siffer]],Bygningsdeler[Kombinert 3],Bygningsdeler[Kombinert 1],"",0,1)</f>
        <v>3 VVS-INSTALLASJONER</v>
      </c>
      <c r="D702" s="54" t="str">
        <f>_xlfn.XLOOKUP(Kravtabell[[#This Row],[3 Siffer]],Bygningsdeler[Kombinert 3],Bygningsdeler[Kombinert 2],"",0,1)</f>
        <v>36 Luftbehandling</v>
      </c>
      <c r="E702" s="112" t="str">
        <f>_xlfn.XLOOKUP(Kravtabell[[#This Row],[3 sifret kode (for inntasting)
Slår opp bygningsdel]],Bygningsdeler[Siffer 3],Bygningsdeler[Kombinert 3],"FEIL",0,1)</f>
        <v>362 Kanalnett for luftbehandling</v>
      </c>
      <c r="F702" s="114">
        <v>362</v>
      </c>
      <c r="G702" s="54" t="s">
        <v>825</v>
      </c>
      <c r="H702" s="54"/>
      <c r="I702" s="54"/>
      <c r="J702" s="44"/>
      <c r="K702" s="44" t="s">
        <v>29</v>
      </c>
      <c r="L702" s="44"/>
      <c r="M702" s="44"/>
      <c r="N702" s="44"/>
      <c r="O702" s="44"/>
      <c r="P702" s="44"/>
      <c r="Q702" s="44"/>
      <c r="R702" s="44"/>
      <c r="S702" s="44"/>
      <c r="T702" s="44"/>
      <c r="U702" s="44"/>
      <c r="V702" s="44"/>
      <c r="W702" s="44"/>
      <c r="X702" s="44"/>
      <c r="Y702" s="44"/>
      <c r="Z702" s="44"/>
      <c r="AA702" s="44" t="s">
        <v>29</v>
      </c>
      <c r="AB702" s="44"/>
      <c r="AC702" s="44"/>
    </row>
    <row r="703" spans="2:29" s="37" customFormat="1" ht="43.5" x14ac:dyDescent="0.35">
      <c r="B703" s="52">
        <v>726</v>
      </c>
      <c r="C703" s="54" t="str">
        <f>_xlfn.XLOOKUP(Kravtabell[[#This Row],[3 Siffer]],Bygningsdeler[Kombinert 3],Bygningsdeler[Kombinert 1],"",0,1)</f>
        <v>3 VVS-INSTALLASJONER</v>
      </c>
      <c r="D703" s="54" t="str">
        <f>_xlfn.XLOOKUP(Kravtabell[[#This Row],[3 Siffer]],Bygningsdeler[Kombinert 3],Bygningsdeler[Kombinert 2],"",0,1)</f>
        <v>36 Luftbehandling</v>
      </c>
      <c r="E703" s="112" t="str">
        <f>_xlfn.XLOOKUP(Kravtabell[[#This Row],[3 sifret kode (for inntasting)
Slår opp bygningsdel]],Bygningsdeler[Siffer 3],Bygningsdeler[Kombinert 3],"FEIL",0,1)</f>
        <v>362 Kanalnett for luftbehandling</v>
      </c>
      <c r="F703" s="114">
        <v>362</v>
      </c>
      <c r="G703" s="54" t="s">
        <v>826</v>
      </c>
      <c r="H703" s="54"/>
      <c r="I703" s="54"/>
      <c r="J703" s="44"/>
      <c r="K703" s="44" t="s">
        <v>29</v>
      </c>
      <c r="L703" s="44"/>
      <c r="M703" s="44"/>
      <c r="N703" s="44"/>
      <c r="O703" s="44"/>
      <c r="P703" s="44"/>
      <c r="Q703" s="44"/>
      <c r="R703" s="44"/>
      <c r="S703" s="44"/>
      <c r="T703" s="44"/>
      <c r="U703" s="44"/>
      <c r="V703" s="44"/>
      <c r="W703" s="44"/>
      <c r="X703" s="44"/>
      <c r="Y703" s="44"/>
      <c r="Z703" s="44"/>
      <c r="AA703" s="44" t="s">
        <v>29</v>
      </c>
      <c r="AB703" s="44"/>
      <c r="AC703" s="44"/>
    </row>
    <row r="704" spans="2:29" s="37" customFormat="1" ht="130.5" x14ac:dyDescent="0.35">
      <c r="B704" s="52">
        <v>727</v>
      </c>
      <c r="C704" s="54" t="str">
        <f>_xlfn.XLOOKUP(Kravtabell[[#This Row],[3 Siffer]],Bygningsdeler[Kombinert 3],Bygningsdeler[Kombinert 1],"",0,1)</f>
        <v>3 VVS-INSTALLASJONER</v>
      </c>
      <c r="D704" s="54" t="str">
        <f>_xlfn.XLOOKUP(Kravtabell[[#This Row],[3 Siffer]],Bygningsdeler[Kombinert 3],Bygningsdeler[Kombinert 2],"",0,1)</f>
        <v>36 Luftbehandling</v>
      </c>
      <c r="E704" s="112" t="str">
        <f>_xlfn.XLOOKUP(Kravtabell[[#This Row],[3 sifret kode (for inntasting)
Slår opp bygningsdel]],Bygningsdeler[Siffer 3],Bygningsdeler[Kombinert 3],"FEIL",0,1)</f>
        <v>362 Kanalnett for luftbehandling</v>
      </c>
      <c r="F704" s="114">
        <v>362</v>
      </c>
      <c r="G704" s="54" t="s">
        <v>827</v>
      </c>
      <c r="H704" s="54"/>
      <c r="I704" s="54"/>
      <c r="J704" s="44" t="s">
        <v>29</v>
      </c>
      <c r="K704" s="44" t="s">
        <v>29</v>
      </c>
      <c r="L704" s="44"/>
      <c r="M704" s="44" t="s">
        <v>29</v>
      </c>
      <c r="N704" s="44"/>
      <c r="O704" s="44"/>
      <c r="P704" s="44"/>
      <c r="Q704" s="44"/>
      <c r="R704" s="44"/>
      <c r="S704" s="44" t="s">
        <v>29</v>
      </c>
      <c r="T704" s="44"/>
      <c r="U704" s="44"/>
      <c r="V704" s="44"/>
      <c r="W704" s="44"/>
      <c r="X704" s="44"/>
      <c r="Y704" s="44"/>
      <c r="Z704" s="44"/>
      <c r="AA704" s="44" t="s">
        <v>29</v>
      </c>
      <c r="AB704" s="44" t="s">
        <v>29</v>
      </c>
      <c r="AC704" s="44" t="s">
        <v>29</v>
      </c>
    </row>
    <row r="705" spans="2:29" s="37" customFormat="1" ht="87" x14ac:dyDescent="0.35">
      <c r="B705" s="52">
        <v>728</v>
      </c>
      <c r="C705" s="54" t="str">
        <f>_xlfn.XLOOKUP(Kravtabell[[#This Row],[3 Siffer]],Bygningsdeler[Kombinert 3],Bygningsdeler[Kombinert 1],"",0,1)</f>
        <v>3 VVS-INSTALLASJONER</v>
      </c>
      <c r="D705" s="54" t="str">
        <f>_xlfn.XLOOKUP(Kravtabell[[#This Row],[3 Siffer]],Bygningsdeler[Kombinert 3],Bygningsdeler[Kombinert 2],"",0,1)</f>
        <v>36 Luftbehandling</v>
      </c>
      <c r="E705" s="112" t="str">
        <f>_xlfn.XLOOKUP(Kravtabell[[#This Row],[3 sifret kode (for inntasting)
Slår opp bygningsdel]],Bygningsdeler[Siffer 3],Bygningsdeler[Kombinert 3],"FEIL",0,1)</f>
        <v>364 Utstyr for luftfordeling:</v>
      </c>
      <c r="F705" s="114">
        <v>364</v>
      </c>
      <c r="G705" s="54" t="s">
        <v>828</v>
      </c>
      <c r="H705" s="54"/>
      <c r="I705" s="54"/>
      <c r="J705" s="44"/>
      <c r="K705" s="44" t="s">
        <v>29</v>
      </c>
      <c r="L705" s="44"/>
      <c r="M705" s="44"/>
      <c r="N705" s="44"/>
      <c r="O705" s="44"/>
      <c r="P705" s="44"/>
      <c r="Q705" s="44"/>
      <c r="R705" s="44"/>
      <c r="S705" s="44"/>
      <c r="T705" s="44"/>
      <c r="U705" s="44"/>
      <c r="V705" s="44"/>
      <c r="W705" s="44"/>
      <c r="X705" s="44"/>
      <c r="Y705" s="44"/>
      <c r="Z705" s="44"/>
      <c r="AA705" s="44" t="s">
        <v>29</v>
      </c>
      <c r="AB705" s="44"/>
      <c r="AC705" s="44"/>
    </row>
    <row r="706" spans="2:29" s="37" customFormat="1" ht="43.5" x14ac:dyDescent="0.35">
      <c r="B706" s="52">
        <v>729</v>
      </c>
      <c r="C706" s="54" t="str">
        <f>_xlfn.XLOOKUP(Kravtabell[[#This Row],[3 Siffer]],Bygningsdeler[Kombinert 3],Bygningsdeler[Kombinert 1],"",0,1)</f>
        <v>3 VVS-INSTALLASJONER</v>
      </c>
      <c r="D706" s="54" t="str">
        <f>_xlfn.XLOOKUP(Kravtabell[[#This Row],[3 Siffer]],Bygningsdeler[Kombinert 3],Bygningsdeler[Kombinert 2],"",0,1)</f>
        <v>36 Luftbehandling</v>
      </c>
      <c r="E706" s="112" t="str">
        <f>_xlfn.XLOOKUP(Kravtabell[[#This Row],[3 sifret kode (for inntasting)
Slår opp bygningsdel]],Bygningsdeler[Siffer 3],Bygningsdeler[Kombinert 3],"FEIL",0,1)</f>
        <v>364 Utstyr for luftfordeling:</v>
      </c>
      <c r="F706" s="114">
        <v>364</v>
      </c>
      <c r="G706" s="54" t="s">
        <v>829</v>
      </c>
      <c r="H706" s="54"/>
      <c r="I706" s="54"/>
      <c r="J706" s="44"/>
      <c r="K706" s="44" t="s">
        <v>29</v>
      </c>
      <c r="L706" s="44"/>
      <c r="M706" s="44"/>
      <c r="N706" s="44"/>
      <c r="O706" s="44"/>
      <c r="P706" s="44"/>
      <c r="Q706" s="44"/>
      <c r="R706" s="44"/>
      <c r="S706" s="44"/>
      <c r="T706" s="44"/>
      <c r="U706" s="44"/>
      <c r="V706" s="44"/>
      <c r="W706" s="44"/>
      <c r="X706" s="44"/>
      <c r="Y706" s="44"/>
      <c r="Z706" s="44"/>
      <c r="AA706" s="44" t="s">
        <v>29</v>
      </c>
      <c r="AB706" s="44"/>
      <c r="AC706" s="44"/>
    </row>
    <row r="707" spans="2:29" s="37" customFormat="1" ht="43.5" x14ac:dyDescent="0.35">
      <c r="B707" s="52">
        <v>730</v>
      </c>
      <c r="C707" s="54" t="str">
        <f>_xlfn.XLOOKUP(Kravtabell[[#This Row],[3 Siffer]],Bygningsdeler[Kombinert 3],Bygningsdeler[Kombinert 1],"",0,1)</f>
        <v>3 VVS-INSTALLASJONER</v>
      </c>
      <c r="D707" s="54" t="str">
        <f>_xlfn.XLOOKUP(Kravtabell[[#This Row],[3 Siffer]],Bygningsdeler[Kombinert 3],Bygningsdeler[Kombinert 2],"",0,1)</f>
        <v>36 Luftbehandling</v>
      </c>
      <c r="E707" s="112" t="str">
        <f>_xlfn.XLOOKUP(Kravtabell[[#This Row],[3 sifret kode (for inntasting)
Slår opp bygningsdel]],Bygningsdeler[Siffer 3],Bygningsdeler[Kombinert 3],"FEIL",0,1)</f>
        <v>364 Utstyr for luftfordeling:</v>
      </c>
      <c r="F707" s="114">
        <v>364</v>
      </c>
      <c r="G707" s="54" t="s">
        <v>830</v>
      </c>
      <c r="H707" s="54"/>
      <c r="I707" s="54"/>
      <c r="J707" s="44"/>
      <c r="K707" s="44" t="s">
        <v>29</v>
      </c>
      <c r="L707" s="44"/>
      <c r="M707" s="44"/>
      <c r="N707" s="44"/>
      <c r="O707" s="44"/>
      <c r="P707" s="44"/>
      <c r="Q707" s="44"/>
      <c r="R707" s="44"/>
      <c r="S707" s="44"/>
      <c r="T707" s="44"/>
      <c r="U707" s="44"/>
      <c r="V707" s="44"/>
      <c r="W707" s="44"/>
      <c r="X707" s="44"/>
      <c r="Y707" s="44"/>
      <c r="Z707" s="44"/>
      <c r="AA707" s="44" t="s">
        <v>29</v>
      </c>
      <c r="AB707" s="44"/>
      <c r="AC707" s="44"/>
    </row>
    <row r="708" spans="2:29" s="37" customFormat="1" ht="72.5" x14ac:dyDescent="0.35">
      <c r="B708" s="52">
        <v>731</v>
      </c>
      <c r="C708" s="54" t="str">
        <f>_xlfn.XLOOKUP(Kravtabell[[#This Row],[3 Siffer]],Bygningsdeler[Kombinert 3],Bygningsdeler[Kombinert 1],"",0,1)</f>
        <v>3 VVS-INSTALLASJONER</v>
      </c>
      <c r="D708" s="54" t="str">
        <f>_xlfn.XLOOKUP(Kravtabell[[#This Row],[3 Siffer]],Bygningsdeler[Kombinert 3],Bygningsdeler[Kombinert 2],"",0,1)</f>
        <v>36 Luftbehandling</v>
      </c>
      <c r="E708" s="112" t="str">
        <f>_xlfn.XLOOKUP(Kravtabell[[#This Row],[3 sifret kode (for inntasting)
Slår opp bygningsdel]],Bygningsdeler[Siffer 3],Bygningsdeler[Kombinert 3],"FEIL",0,1)</f>
        <v>364 Utstyr for luftfordeling:</v>
      </c>
      <c r="F708" s="114">
        <v>364</v>
      </c>
      <c r="G708" s="54" t="s">
        <v>831</v>
      </c>
      <c r="H708" s="54"/>
      <c r="I708" s="54"/>
      <c r="J708" s="44"/>
      <c r="K708" s="44" t="s">
        <v>29</v>
      </c>
      <c r="L708" s="44"/>
      <c r="M708" s="44"/>
      <c r="N708" s="44"/>
      <c r="O708" s="44"/>
      <c r="P708" s="44"/>
      <c r="Q708" s="44"/>
      <c r="R708" s="44"/>
      <c r="S708" s="44"/>
      <c r="T708" s="44"/>
      <c r="U708" s="44"/>
      <c r="V708" s="44"/>
      <c r="W708" s="44"/>
      <c r="X708" s="44"/>
      <c r="Y708" s="44"/>
      <c r="Z708" s="44"/>
      <c r="AA708" s="44" t="s">
        <v>29</v>
      </c>
      <c r="AB708" s="44"/>
      <c r="AC708" s="44"/>
    </row>
    <row r="709" spans="2:29" s="37" customFormat="1" ht="43.5" x14ac:dyDescent="0.35">
      <c r="B709" s="52">
        <v>732</v>
      </c>
      <c r="C709" s="54" t="str">
        <f>_xlfn.XLOOKUP(Kravtabell[[#This Row],[3 Siffer]],Bygningsdeler[Kombinert 3],Bygningsdeler[Kombinert 1],"",0,1)</f>
        <v>3 VVS-INSTALLASJONER</v>
      </c>
      <c r="D709" s="54" t="str">
        <f>_xlfn.XLOOKUP(Kravtabell[[#This Row],[3 Siffer]],Bygningsdeler[Kombinert 3],Bygningsdeler[Kombinert 2],"",0,1)</f>
        <v>36 Luftbehandling</v>
      </c>
      <c r="E709" s="112" t="str">
        <f>_xlfn.XLOOKUP(Kravtabell[[#This Row],[3 sifret kode (for inntasting)
Slår opp bygningsdel]],Bygningsdeler[Siffer 3],Bygningsdeler[Kombinert 3],"FEIL",0,1)</f>
        <v>364 Utstyr for luftfordeling:</v>
      </c>
      <c r="F709" s="114">
        <v>364</v>
      </c>
      <c r="G709" s="54" t="s">
        <v>832</v>
      </c>
      <c r="H709" s="54"/>
      <c r="I709" s="54"/>
      <c r="J709" s="44"/>
      <c r="K709" s="44" t="s">
        <v>29</v>
      </c>
      <c r="L709" s="44"/>
      <c r="M709" s="44"/>
      <c r="N709" s="44"/>
      <c r="O709" s="44"/>
      <c r="P709" s="44"/>
      <c r="Q709" s="44"/>
      <c r="R709" s="44"/>
      <c r="S709" s="44"/>
      <c r="T709" s="44"/>
      <c r="U709" s="44"/>
      <c r="V709" s="44"/>
      <c r="W709" s="44"/>
      <c r="X709" s="44"/>
      <c r="Y709" s="44"/>
      <c r="Z709" s="44"/>
      <c r="AA709" s="44" t="s">
        <v>29</v>
      </c>
      <c r="AB709" s="44"/>
      <c r="AC709" s="44"/>
    </row>
    <row r="710" spans="2:29" s="37" customFormat="1" ht="116" x14ac:dyDescent="0.35">
      <c r="B710" s="52">
        <v>733</v>
      </c>
      <c r="C710" s="54" t="str">
        <f>_xlfn.XLOOKUP(Kravtabell[[#This Row],[3 Siffer]],Bygningsdeler[Kombinert 3],Bygningsdeler[Kombinert 1],"",0,1)</f>
        <v>3 VVS-INSTALLASJONER</v>
      </c>
      <c r="D710" s="54" t="str">
        <f>_xlfn.XLOOKUP(Kravtabell[[#This Row],[3 Siffer]],Bygningsdeler[Kombinert 3],Bygningsdeler[Kombinert 2],"",0,1)</f>
        <v>36 Luftbehandling</v>
      </c>
      <c r="E710" s="112" t="str">
        <f>_xlfn.XLOOKUP(Kravtabell[[#This Row],[3 sifret kode (for inntasting)
Slår opp bygningsdel]],Bygningsdeler[Siffer 3],Bygningsdeler[Kombinert 3],"FEIL",0,1)</f>
        <v>364 Utstyr for luftfordeling:</v>
      </c>
      <c r="F710" s="114">
        <v>364</v>
      </c>
      <c r="G710" s="54" t="s">
        <v>833</v>
      </c>
      <c r="H710" s="54"/>
      <c r="I710" s="54"/>
      <c r="J710" s="44"/>
      <c r="K710" s="44" t="s">
        <v>29</v>
      </c>
      <c r="L710" s="44"/>
      <c r="M710" s="44"/>
      <c r="N710" s="44"/>
      <c r="O710" s="44"/>
      <c r="P710" s="44"/>
      <c r="Q710" s="44"/>
      <c r="R710" s="44"/>
      <c r="S710" s="44"/>
      <c r="T710" s="44"/>
      <c r="U710" s="44"/>
      <c r="V710" s="44"/>
      <c r="W710" s="44"/>
      <c r="X710" s="44"/>
      <c r="Y710" s="44"/>
      <c r="Z710" s="44"/>
      <c r="AA710" s="44" t="s">
        <v>29</v>
      </c>
      <c r="AB710" s="44"/>
      <c r="AC710" s="44"/>
    </row>
    <row r="711" spans="2:29" s="37" customFormat="1" ht="43.5" x14ac:dyDescent="0.35">
      <c r="B711" s="52">
        <v>734</v>
      </c>
      <c r="C711" s="54" t="str">
        <f>_xlfn.XLOOKUP(Kravtabell[[#This Row],[3 Siffer]],Bygningsdeler[Kombinert 3],Bygningsdeler[Kombinert 1],"",0,1)</f>
        <v>3 VVS-INSTALLASJONER</v>
      </c>
      <c r="D711" s="54" t="str">
        <f>_xlfn.XLOOKUP(Kravtabell[[#This Row],[3 Siffer]],Bygningsdeler[Kombinert 3],Bygningsdeler[Kombinert 2],"",0,1)</f>
        <v>36 Luftbehandling</v>
      </c>
      <c r="E711" s="112" t="str">
        <f>_xlfn.XLOOKUP(Kravtabell[[#This Row],[3 sifret kode (for inntasting)
Slår opp bygningsdel]],Bygningsdeler[Siffer 3],Bygningsdeler[Kombinert 3],"FEIL",0,1)</f>
        <v>364 Utstyr for luftfordeling:</v>
      </c>
      <c r="F711" s="114">
        <v>364</v>
      </c>
      <c r="G711" s="54" t="s">
        <v>834</v>
      </c>
      <c r="H711" s="54"/>
      <c r="I711" s="54"/>
      <c r="J711" s="44"/>
      <c r="K711" s="44" t="s">
        <v>29</v>
      </c>
      <c r="L711" s="44"/>
      <c r="M711" s="44"/>
      <c r="N711" s="44"/>
      <c r="O711" s="44"/>
      <c r="P711" s="44"/>
      <c r="Q711" s="44"/>
      <c r="R711" s="44"/>
      <c r="S711" s="44"/>
      <c r="T711" s="44"/>
      <c r="U711" s="44"/>
      <c r="V711" s="44"/>
      <c r="W711" s="44"/>
      <c r="X711" s="44"/>
      <c r="Y711" s="44"/>
      <c r="Z711" s="44"/>
      <c r="AA711" s="44" t="s">
        <v>29</v>
      </c>
      <c r="AB711" s="44"/>
      <c r="AC711" s="44"/>
    </row>
    <row r="712" spans="2:29" s="37" customFormat="1" ht="43.5" x14ac:dyDescent="0.35">
      <c r="B712" s="52">
        <v>735</v>
      </c>
      <c r="C712" s="54" t="str">
        <f>_xlfn.XLOOKUP(Kravtabell[[#This Row],[3 Siffer]],Bygningsdeler[Kombinert 3],Bygningsdeler[Kombinert 1],"",0,1)</f>
        <v>3 VVS-INSTALLASJONER</v>
      </c>
      <c r="D712" s="54" t="str">
        <f>_xlfn.XLOOKUP(Kravtabell[[#This Row],[3 Siffer]],Bygningsdeler[Kombinert 3],Bygningsdeler[Kombinert 2],"",0,1)</f>
        <v>36 Luftbehandling</v>
      </c>
      <c r="E712" s="112" t="str">
        <f>_xlfn.XLOOKUP(Kravtabell[[#This Row],[3 sifret kode (for inntasting)
Slår opp bygningsdel]],Bygningsdeler[Siffer 3],Bygningsdeler[Kombinert 3],"FEIL",0,1)</f>
        <v>364 Utstyr for luftfordeling:</v>
      </c>
      <c r="F712" s="114">
        <v>364</v>
      </c>
      <c r="G712" s="54" t="s">
        <v>835</v>
      </c>
      <c r="H712" s="54"/>
      <c r="I712" s="54"/>
      <c r="J712" s="44"/>
      <c r="K712" s="44" t="s">
        <v>29</v>
      </c>
      <c r="L712" s="44"/>
      <c r="M712" s="44" t="s">
        <v>29</v>
      </c>
      <c r="N712" s="44"/>
      <c r="O712" s="44"/>
      <c r="P712" s="44"/>
      <c r="Q712" s="44"/>
      <c r="R712" s="44"/>
      <c r="S712" s="44" t="s">
        <v>29</v>
      </c>
      <c r="T712" s="44"/>
      <c r="U712" s="44"/>
      <c r="V712" s="44"/>
      <c r="W712" s="44"/>
      <c r="X712" s="44"/>
      <c r="Y712" s="44"/>
      <c r="Z712" s="44"/>
      <c r="AA712" s="44" t="s">
        <v>29</v>
      </c>
      <c r="AB712" s="43"/>
      <c r="AC712" s="43"/>
    </row>
    <row r="713" spans="2:29" s="37" customFormat="1" ht="58" x14ac:dyDescent="0.35">
      <c r="B713" s="52">
        <v>737</v>
      </c>
      <c r="C713" s="54" t="str">
        <f>_xlfn.XLOOKUP(Kravtabell[[#This Row],[3 Siffer]],Bygningsdeler[Kombinert 3],Bygningsdeler[Kombinert 1],"",0,1)</f>
        <v>3 VVS-INSTALLASJONER</v>
      </c>
      <c r="D713" s="54" t="str">
        <f>_xlfn.XLOOKUP(Kravtabell[[#This Row],[3 Siffer]],Bygningsdeler[Kombinert 3],Bygningsdeler[Kombinert 2],"",0,1)</f>
        <v>36 Luftbehandling</v>
      </c>
      <c r="E713" s="112" t="str">
        <f>_xlfn.XLOOKUP(Kravtabell[[#This Row],[3 sifret kode (for inntasting)
Slår opp bygningsdel]],Bygningsdeler[Siffer 3],Bygningsdeler[Kombinert 3],"FEIL",0,1)</f>
        <v>365 Utstyr for luftbehandling:</v>
      </c>
      <c r="F713" s="114">
        <v>365</v>
      </c>
      <c r="G713" s="54" t="s">
        <v>836</v>
      </c>
      <c r="H713" s="54"/>
      <c r="I713" s="54"/>
      <c r="J713" s="44"/>
      <c r="K713" s="44" t="s">
        <v>29</v>
      </c>
      <c r="L713" s="44"/>
      <c r="M713" s="44"/>
      <c r="N713" s="44"/>
      <c r="O713" s="44"/>
      <c r="P713" s="44"/>
      <c r="Q713" s="44"/>
      <c r="R713" s="44"/>
      <c r="S713" s="44"/>
      <c r="T713" s="44"/>
      <c r="U713" s="44"/>
      <c r="V713" s="44"/>
      <c r="W713" s="44"/>
      <c r="X713" s="44"/>
      <c r="Y713" s="44"/>
      <c r="Z713" s="44"/>
      <c r="AA713" s="44" t="s">
        <v>29</v>
      </c>
      <c r="AB713" s="44"/>
      <c r="AC713" s="44"/>
    </row>
    <row r="714" spans="2:29" s="37" customFormat="1" ht="43.5" x14ac:dyDescent="0.35">
      <c r="B714" s="52">
        <v>738</v>
      </c>
      <c r="C714" s="54" t="str">
        <f>_xlfn.XLOOKUP(Kravtabell[[#This Row],[3 Siffer]],Bygningsdeler[Kombinert 3],Bygningsdeler[Kombinert 1],"",0,1)</f>
        <v>3 VVS-INSTALLASJONER</v>
      </c>
      <c r="D714" s="54" t="str">
        <f>_xlfn.XLOOKUP(Kravtabell[[#This Row],[3 Siffer]],Bygningsdeler[Kombinert 3],Bygningsdeler[Kombinert 2],"",0,1)</f>
        <v>36 Luftbehandling</v>
      </c>
      <c r="E714" s="112" t="str">
        <f>_xlfn.XLOOKUP(Kravtabell[[#This Row],[3 sifret kode (for inntasting)
Slår opp bygningsdel]],Bygningsdeler[Siffer 3],Bygningsdeler[Kombinert 3],"FEIL",0,1)</f>
        <v>365 Utstyr for luftbehandling:</v>
      </c>
      <c r="F714" s="114">
        <v>365</v>
      </c>
      <c r="G714" s="54" t="s">
        <v>837</v>
      </c>
      <c r="H714" s="54"/>
      <c r="I714" s="54"/>
      <c r="J714" s="44"/>
      <c r="K714" s="44" t="s">
        <v>29</v>
      </c>
      <c r="L714" s="44"/>
      <c r="M714" s="44"/>
      <c r="N714" s="44"/>
      <c r="O714" s="44"/>
      <c r="P714" s="44"/>
      <c r="Q714" s="44"/>
      <c r="R714" s="44"/>
      <c r="S714" s="44"/>
      <c r="T714" s="44"/>
      <c r="U714" s="44"/>
      <c r="V714" s="44"/>
      <c r="W714" s="44"/>
      <c r="X714" s="44"/>
      <c r="Y714" s="44"/>
      <c r="Z714" s="44"/>
      <c r="AA714" s="44" t="s">
        <v>29</v>
      </c>
      <c r="AB714" s="44"/>
      <c r="AC714" s="44"/>
    </row>
    <row r="715" spans="2:29" s="37" customFormat="1" ht="101.5" x14ac:dyDescent="0.35">
      <c r="B715" s="52">
        <v>739</v>
      </c>
      <c r="C715" s="54" t="str">
        <f>_xlfn.XLOOKUP(Kravtabell[[#This Row],[3 Siffer]],Bygningsdeler[Kombinert 3],Bygningsdeler[Kombinert 1],"",0,1)</f>
        <v>3 VVS-INSTALLASJONER</v>
      </c>
      <c r="D715" s="54" t="str">
        <f>_xlfn.XLOOKUP(Kravtabell[[#This Row],[3 Siffer]],Bygningsdeler[Kombinert 3],Bygningsdeler[Kombinert 2],"",0,1)</f>
        <v>36 Luftbehandling</v>
      </c>
      <c r="E715" s="112" t="str">
        <f>_xlfn.XLOOKUP(Kravtabell[[#This Row],[3 sifret kode (for inntasting)
Slår opp bygningsdel]],Bygningsdeler[Siffer 3],Bygningsdeler[Kombinert 3],"FEIL",0,1)</f>
        <v>365 Utstyr for luftbehandling:</v>
      </c>
      <c r="F715" s="114">
        <v>365</v>
      </c>
      <c r="G715" s="54" t="s">
        <v>838</v>
      </c>
      <c r="H715" s="54"/>
      <c r="I715" s="54"/>
      <c r="J715" s="44"/>
      <c r="K715" s="44" t="s">
        <v>29</v>
      </c>
      <c r="L715" s="44"/>
      <c r="M715" s="44"/>
      <c r="N715" s="44"/>
      <c r="O715" s="44"/>
      <c r="P715" s="44"/>
      <c r="Q715" s="44"/>
      <c r="R715" s="44"/>
      <c r="S715" s="44"/>
      <c r="T715" s="44"/>
      <c r="U715" s="44"/>
      <c r="V715" s="44"/>
      <c r="W715" s="44"/>
      <c r="X715" s="44"/>
      <c r="Y715" s="44"/>
      <c r="Z715" s="44"/>
      <c r="AA715" s="44" t="s">
        <v>29</v>
      </c>
      <c r="AB715" s="44"/>
      <c r="AC715" s="44"/>
    </row>
    <row r="716" spans="2:29" s="37" customFormat="1" ht="72.5" x14ac:dyDescent="0.35">
      <c r="B716" s="52">
        <v>740</v>
      </c>
      <c r="C716" s="54" t="str">
        <f>_xlfn.XLOOKUP(Kravtabell[[#This Row],[3 Siffer]],Bygningsdeler[Kombinert 3],Bygningsdeler[Kombinert 1],"",0,1)</f>
        <v>3 VVS-INSTALLASJONER</v>
      </c>
      <c r="D716" s="54" t="str">
        <f>_xlfn.XLOOKUP(Kravtabell[[#This Row],[3 Siffer]],Bygningsdeler[Kombinert 3],Bygningsdeler[Kombinert 2],"",0,1)</f>
        <v>36 Luftbehandling</v>
      </c>
      <c r="E716" s="112" t="str">
        <f>_xlfn.XLOOKUP(Kravtabell[[#This Row],[3 sifret kode (for inntasting)
Slår opp bygningsdel]],Bygningsdeler[Siffer 3],Bygningsdeler[Kombinert 3],"FEIL",0,1)</f>
        <v>365 Utstyr for luftbehandling:</v>
      </c>
      <c r="F716" s="114">
        <v>365</v>
      </c>
      <c r="G716" s="54" t="s">
        <v>839</v>
      </c>
      <c r="H716" s="54"/>
      <c r="I716" s="54"/>
      <c r="J716" s="44"/>
      <c r="K716" s="44" t="s">
        <v>29</v>
      </c>
      <c r="L716" s="44"/>
      <c r="M716" s="44"/>
      <c r="N716" s="44"/>
      <c r="O716" s="44"/>
      <c r="P716" s="44"/>
      <c r="Q716" s="44"/>
      <c r="R716" s="44"/>
      <c r="S716" s="44"/>
      <c r="T716" s="44"/>
      <c r="U716" s="44"/>
      <c r="V716" s="44"/>
      <c r="W716" s="44"/>
      <c r="X716" s="44"/>
      <c r="Y716" s="44"/>
      <c r="Z716" s="44"/>
      <c r="AA716" s="44" t="s">
        <v>29</v>
      </c>
      <c r="AB716" s="44"/>
      <c r="AC716" s="44"/>
    </row>
    <row r="717" spans="2:29" s="37" customFormat="1" ht="43.5" x14ac:dyDescent="0.35">
      <c r="B717" s="52">
        <v>741</v>
      </c>
      <c r="C717" s="54" t="str">
        <f>_xlfn.XLOOKUP(Kravtabell[[#This Row],[3 Siffer]],Bygningsdeler[Kombinert 3],Bygningsdeler[Kombinert 1],"",0,1)</f>
        <v>3 VVS-INSTALLASJONER</v>
      </c>
      <c r="D717" s="54" t="str">
        <f>_xlfn.XLOOKUP(Kravtabell[[#This Row],[3 Siffer]],Bygningsdeler[Kombinert 3],Bygningsdeler[Kombinert 2],"",0,1)</f>
        <v>36 Luftbehandling</v>
      </c>
      <c r="E717" s="112" t="str">
        <f>_xlfn.XLOOKUP(Kravtabell[[#This Row],[3 sifret kode (for inntasting)
Slår opp bygningsdel]],Bygningsdeler[Siffer 3],Bygningsdeler[Kombinert 3],"FEIL",0,1)</f>
        <v>365 Utstyr for luftbehandling:</v>
      </c>
      <c r="F717" s="114">
        <v>365</v>
      </c>
      <c r="G717" s="54" t="s">
        <v>840</v>
      </c>
      <c r="H717" s="54"/>
      <c r="I717" s="54"/>
      <c r="J717" s="44"/>
      <c r="K717" s="44" t="s">
        <v>29</v>
      </c>
      <c r="L717" s="44"/>
      <c r="M717" s="44"/>
      <c r="N717" s="44"/>
      <c r="O717" s="44"/>
      <c r="P717" s="44"/>
      <c r="Q717" s="44"/>
      <c r="R717" s="44"/>
      <c r="S717" s="44"/>
      <c r="T717" s="44"/>
      <c r="U717" s="44"/>
      <c r="V717" s="44"/>
      <c r="W717" s="44"/>
      <c r="X717" s="44"/>
      <c r="Y717" s="44"/>
      <c r="Z717" s="44"/>
      <c r="AA717" s="44" t="s">
        <v>29</v>
      </c>
      <c r="AB717" s="44"/>
      <c r="AC717" s="44"/>
    </row>
    <row r="718" spans="2:29" s="37" customFormat="1" ht="72.5" x14ac:dyDescent="0.35">
      <c r="B718" s="52">
        <v>742</v>
      </c>
      <c r="C718" s="54" t="str">
        <f>_xlfn.XLOOKUP(Kravtabell[[#This Row],[3 Siffer]],Bygningsdeler[Kombinert 3],Bygningsdeler[Kombinert 1],"",0,1)</f>
        <v>3 VVS-INSTALLASJONER</v>
      </c>
      <c r="D718" s="54" t="str">
        <f>_xlfn.XLOOKUP(Kravtabell[[#This Row],[3 Siffer]],Bygningsdeler[Kombinert 3],Bygningsdeler[Kombinert 2],"",0,1)</f>
        <v>36 Luftbehandling</v>
      </c>
      <c r="E718" s="112" t="str">
        <f>_xlfn.XLOOKUP(Kravtabell[[#This Row],[3 sifret kode (for inntasting)
Slår opp bygningsdel]],Bygningsdeler[Siffer 3],Bygningsdeler[Kombinert 3],"FEIL",0,1)</f>
        <v>365 Utstyr for luftbehandling:</v>
      </c>
      <c r="F718" s="114">
        <v>365</v>
      </c>
      <c r="G718" s="54" t="s">
        <v>841</v>
      </c>
      <c r="H718" s="54"/>
      <c r="I718" s="54"/>
      <c r="J718" s="44"/>
      <c r="K718" s="44" t="s">
        <v>29</v>
      </c>
      <c r="L718" s="44"/>
      <c r="M718" s="44"/>
      <c r="N718" s="44"/>
      <c r="O718" s="44"/>
      <c r="P718" s="44"/>
      <c r="Q718" s="44"/>
      <c r="R718" s="44"/>
      <c r="S718" s="44"/>
      <c r="T718" s="44"/>
      <c r="U718" s="44"/>
      <c r="V718" s="44"/>
      <c r="W718" s="44"/>
      <c r="X718" s="44"/>
      <c r="Y718" s="44"/>
      <c r="Z718" s="44"/>
      <c r="AA718" s="44" t="s">
        <v>29</v>
      </c>
      <c r="AB718" s="44"/>
      <c r="AC718" s="44"/>
    </row>
    <row r="719" spans="2:29" s="37" customFormat="1" ht="43.5" x14ac:dyDescent="0.35">
      <c r="B719" s="52">
        <v>743</v>
      </c>
      <c r="C719" s="54" t="str">
        <f>_xlfn.XLOOKUP(Kravtabell[[#This Row],[3 Siffer]],Bygningsdeler[Kombinert 3],Bygningsdeler[Kombinert 1],"",0,1)</f>
        <v>3 VVS-INSTALLASJONER</v>
      </c>
      <c r="D719" s="54" t="str">
        <f>_xlfn.XLOOKUP(Kravtabell[[#This Row],[3 Siffer]],Bygningsdeler[Kombinert 3],Bygningsdeler[Kombinert 2],"",0,1)</f>
        <v>36 Luftbehandling</v>
      </c>
      <c r="E719" s="112" t="str">
        <f>_xlfn.XLOOKUP(Kravtabell[[#This Row],[3 sifret kode (for inntasting)
Slår opp bygningsdel]],Bygningsdeler[Siffer 3],Bygningsdeler[Kombinert 3],"FEIL",0,1)</f>
        <v>365 Utstyr for luftbehandling:</v>
      </c>
      <c r="F719" s="114">
        <v>365</v>
      </c>
      <c r="G719" s="54" t="s">
        <v>842</v>
      </c>
      <c r="H719" s="54"/>
      <c r="I719" s="54"/>
      <c r="J719" s="44"/>
      <c r="K719" s="44" t="s">
        <v>29</v>
      </c>
      <c r="L719" s="44"/>
      <c r="M719" s="44"/>
      <c r="N719" s="44"/>
      <c r="O719" s="44"/>
      <c r="P719" s="44"/>
      <c r="Q719" s="44"/>
      <c r="R719" s="44"/>
      <c r="S719" s="44"/>
      <c r="T719" s="44"/>
      <c r="U719" s="44"/>
      <c r="V719" s="44"/>
      <c r="W719" s="44"/>
      <c r="X719" s="44"/>
      <c r="Y719" s="44"/>
      <c r="Z719" s="44"/>
      <c r="AA719" s="44" t="s">
        <v>29</v>
      </c>
      <c r="AB719" s="44"/>
      <c r="AC719" s="44"/>
    </row>
    <row r="720" spans="2:29" s="37" customFormat="1" ht="43.5" x14ac:dyDescent="0.35">
      <c r="B720" s="52">
        <v>744</v>
      </c>
      <c r="C720" s="54" t="str">
        <f>_xlfn.XLOOKUP(Kravtabell[[#This Row],[3 Siffer]],Bygningsdeler[Kombinert 3],Bygningsdeler[Kombinert 1],"",0,1)</f>
        <v>3 VVS-INSTALLASJONER</v>
      </c>
      <c r="D720" s="54" t="str">
        <f>_xlfn.XLOOKUP(Kravtabell[[#This Row],[3 Siffer]],Bygningsdeler[Kombinert 3],Bygningsdeler[Kombinert 2],"",0,1)</f>
        <v>36 Luftbehandling</v>
      </c>
      <c r="E720" s="112" t="str">
        <f>_xlfn.XLOOKUP(Kravtabell[[#This Row],[3 sifret kode (for inntasting)
Slår opp bygningsdel]],Bygningsdeler[Siffer 3],Bygningsdeler[Kombinert 3],"FEIL",0,1)</f>
        <v>365 Utstyr for luftbehandling:</v>
      </c>
      <c r="F720" s="114">
        <v>365</v>
      </c>
      <c r="G720" s="54" t="s">
        <v>843</v>
      </c>
      <c r="H720" s="54"/>
      <c r="I720" s="54"/>
      <c r="J720" s="44"/>
      <c r="K720" s="44" t="s">
        <v>29</v>
      </c>
      <c r="L720" s="44"/>
      <c r="M720" s="44"/>
      <c r="N720" s="44"/>
      <c r="O720" s="44"/>
      <c r="P720" s="44"/>
      <c r="Q720" s="44"/>
      <c r="R720" s="44"/>
      <c r="S720" s="44"/>
      <c r="T720" s="44"/>
      <c r="U720" s="44"/>
      <c r="V720" s="44"/>
      <c r="W720" s="44"/>
      <c r="X720" s="44"/>
      <c r="Y720" s="44"/>
      <c r="Z720" s="44"/>
      <c r="AA720" s="44" t="s">
        <v>29</v>
      </c>
      <c r="AB720" s="44"/>
      <c r="AC720" s="44"/>
    </row>
    <row r="721" spans="2:29" s="37" customFormat="1" ht="101.5" x14ac:dyDescent="0.35">
      <c r="B721" s="52">
        <v>745</v>
      </c>
      <c r="C721" s="54" t="str">
        <f>_xlfn.XLOOKUP(Kravtabell[[#This Row],[3 Siffer]],Bygningsdeler[Kombinert 3],Bygningsdeler[Kombinert 1],"",0,1)</f>
        <v>3 VVS-INSTALLASJONER</v>
      </c>
      <c r="D721" s="54" t="str">
        <f>_xlfn.XLOOKUP(Kravtabell[[#This Row],[3 Siffer]],Bygningsdeler[Kombinert 3],Bygningsdeler[Kombinert 2],"",0,1)</f>
        <v>36 Luftbehandling</v>
      </c>
      <c r="E721" s="112" t="str">
        <f>_xlfn.XLOOKUP(Kravtabell[[#This Row],[3 sifret kode (for inntasting)
Slår opp bygningsdel]],Bygningsdeler[Siffer 3],Bygningsdeler[Kombinert 3],"FEIL",0,1)</f>
        <v>366 Isolasjon av installasjon for luftbehandling:</v>
      </c>
      <c r="F721" s="114">
        <v>366</v>
      </c>
      <c r="G721" s="54" t="s">
        <v>844</v>
      </c>
      <c r="H721" s="54"/>
      <c r="I721" s="54"/>
      <c r="J721" s="44"/>
      <c r="K721" s="44" t="s">
        <v>29</v>
      </c>
      <c r="L721" s="44"/>
      <c r="M721" s="44"/>
      <c r="N721" s="44"/>
      <c r="O721" s="44"/>
      <c r="P721" s="44"/>
      <c r="Q721" s="44"/>
      <c r="R721" s="44"/>
      <c r="S721" s="44"/>
      <c r="T721" s="44"/>
      <c r="U721" s="44"/>
      <c r="V721" s="44"/>
      <c r="W721" s="44"/>
      <c r="X721" s="44"/>
      <c r="Y721" s="44"/>
      <c r="Z721" s="44"/>
      <c r="AA721" s="44" t="s">
        <v>29</v>
      </c>
      <c r="AB721" s="44"/>
      <c r="AC721" s="44"/>
    </row>
    <row r="722" spans="2:29" s="37" customFormat="1" ht="58" x14ac:dyDescent="0.35">
      <c r="B722" s="52">
        <v>746</v>
      </c>
      <c r="C722" s="54" t="str">
        <f>_xlfn.XLOOKUP(Kravtabell[[#This Row],[3 Siffer]],Bygningsdeler[Kombinert 3],Bygningsdeler[Kombinert 1],"",0,1)</f>
        <v>3 VVS-INSTALLASJONER</v>
      </c>
      <c r="D722" s="54" t="str">
        <f>_xlfn.XLOOKUP(Kravtabell[[#This Row],[3 Siffer]],Bygningsdeler[Kombinert 3],Bygningsdeler[Kombinert 2],"",0,1)</f>
        <v>36 Luftbehandling</v>
      </c>
      <c r="E722" s="112" t="str">
        <f>_xlfn.XLOOKUP(Kravtabell[[#This Row],[3 sifret kode (for inntasting)
Slår opp bygningsdel]],Bygningsdeler[Siffer 3],Bygningsdeler[Kombinert 3],"FEIL",0,1)</f>
        <v>366 Isolasjon av installasjon for luftbehandling:</v>
      </c>
      <c r="F722" s="114">
        <v>366</v>
      </c>
      <c r="G722" s="54" t="s">
        <v>845</v>
      </c>
      <c r="H722" s="54"/>
      <c r="I722" s="54"/>
      <c r="J722" s="44"/>
      <c r="K722" s="44" t="s">
        <v>29</v>
      </c>
      <c r="L722" s="44"/>
      <c r="M722" s="44"/>
      <c r="N722" s="44"/>
      <c r="O722" s="44"/>
      <c r="P722" s="44"/>
      <c r="Q722" s="44"/>
      <c r="R722" s="44"/>
      <c r="S722" s="44"/>
      <c r="T722" s="44"/>
      <c r="U722" s="44"/>
      <c r="V722" s="44"/>
      <c r="W722" s="44"/>
      <c r="X722" s="44"/>
      <c r="Y722" s="44"/>
      <c r="Z722" s="44"/>
      <c r="AA722" s="44" t="s">
        <v>29</v>
      </c>
      <c r="AB722" s="44"/>
      <c r="AC722" s="44"/>
    </row>
    <row r="723" spans="2:29" s="37" customFormat="1" ht="43.5" x14ac:dyDescent="0.35">
      <c r="B723" s="52">
        <v>747</v>
      </c>
      <c r="C723" s="54" t="str">
        <f>_xlfn.XLOOKUP(Kravtabell[[#This Row],[3 Siffer]],Bygningsdeler[Kombinert 3],Bygningsdeler[Kombinert 1],"",0,1)</f>
        <v>3 VVS-INSTALLASJONER</v>
      </c>
      <c r="D723" s="54" t="str">
        <f>_xlfn.XLOOKUP(Kravtabell[[#This Row],[3 Siffer]],Bygningsdeler[Kombinert 3],Bygningsdeler[Kombinert 2],"",0,1)</f>
        <v>36 Luftbehandling</v>
      </c>
      <c r="E723" s="112" t="str">
        <f>_xlfn.XLOOKUP(Kravtabell[[#This Row],[3 sifret kode (for inntasting)
Slår opp bygningsdel]],Bygningsdeler[Siffer 3],Bygningsdeler[Kombinert 3],"FEIL",0,1)</f>
        <v>366 Isolasjon av installasjon for luftbehandling:</v>
      </c>
      <c r="F723" s="114">
        <v>366</v>
      </c>
      <c r="G723" s="54" t="s">
        <v>846</v>
      </c>
      <c r="H723" s="54"/>
      <c r="I723" s="54"/>
      <c r="J723" s="44"/>
      <c r="K723" s="44" t="s">
        <v>29</v>
      </c>
      <c r="L723" s="44"/>
      <c r="M723" s="44"/>
      <c r="N723" s="44"/>
      <c r="O723" s="44"/>
      <c r="P723" s="44"/>
      <c r="Q723" s="44"/>
      <c r="R723" s="44"/>
      <c r="S723" s="44" t="s">
        <v>29</v>
      </c>
      <c r="T723" s="44"/>
      <c r="U723" s="44"/>
      <c r="V723" s="44"/>
      <c r="W723" s="44"/>
      <c r="X723" s="44"/>
      <c r="Y723" s="44"/>
      <c r="Z723" s="44"/>
      <c r="AA723" s="44" t="s">
        <v>29</v>
      </c>
      <c r="AB723" s="44"/>
      <c r="AC723" s="44"/>
    </row>
    <row r="724" spans="2:29" s="37" customFormat="1" ht="43.5" x14ac:dyDescent="0.35">
      <c r="B724" s="52">
        <v>749</v>
      </c>
      <c r="C724" s="54" t="str">
        <f>_xlfn.XLOOKUP(Kravtabell[[#This Row],[3 Siffer]],Bygningsdeler[Kombinert 3],Bygningsdeler[Kombinert 1],"",0,1)</f>
        <v>4 ELKRAFTINSTALLASJONER</v>
      </c>
      <c r="D724" s="54" t="str">
        <f>_xlfn.XLOOKUP(Kravtabell[[#This Row],[3 Siffer]],Bygningsdeler[Kombinert 3],Bygningsdeler[Kombinert 2],"",0,1)</f>
        <v>40 Elkraft, generelt</v>
      </c>
      <c r="E724" s="112" t="str">
        <f>_xlfn.XLOOKUP(Kravtabell[[#This Row],[3 sifret kode (for inntasting)
Slår opp bygningsdel]],Bygningsdeler[Siffer 3],Bygningsdeler[Kombinert 3],"FEIL",0,1)</f>
        <v>400 Elkraft, generelt</v>
      </c>
      <c r="F724" s="114">
        <v>400</v>
      </c>
      <c r="G724" s="54" t="s">
        <v>847</v>
      </c>
      <c r="H724" s="54"/>
      <c r="I724" s="54"/>
      <c r="J724" s="44"/>
      <c r="K724" s="44"/>
      <c r="L724" s="44" t="s">
        <v>29</v>
      </c>
      <c r="M724" s="44"/>
      <c r="N724" s="44"/>
      <c r="O724" s="44"/>
      <c r="P724" s="44"/>
      <c r="Q724" s="44"/>
      <c r="R724" s="44"/>
      <c r="S724" s="44" t="s">
        <v>29</v>
      </c>
      <c r="T724" s="44"/>
      <c r="U724" s="44"/>
      <c r="V724" s="44"/>
      <c r="W724" s="44"/>
      <c r="X724" s="44"/>
      <c r="Y724" s="44"/>
      <c r="Z724" s="44"/>
      <c r="AA724" s="44" t="s">
        <v>29</v>
      </c>
      <c r="AB724" s="44"/>
      <c r="AC724" s="44"/>
    </row>
    <row r="725" spans="2:29" s="37" customFormat="1" ht="43.5" x14ac:dyDescent="0.35">
      <c r="B725" s="52">
        <v>750</v>
      </c>
      <c r="C725" s="54" t="str">
        <f>_xlfn.XLOOKUP(Kravtabell[[#This Row],[3 Siffer]],Bygningsdeler[Kombinert 3],Bygningsdeler[Kombinert 1],"",0,1)</f>
        <v>4 ELKRAFTINSTALLASJONER</v>
      </c>
      <c r="D725" s="54" t="str">
        <f>_xlfn.XLOOKUP(Kravtabell[[#This Row],[3 Siffer]],Bygningsdeler[Kombinert 3],Bygningsdeler[Kombinert 2],"",0,1)</f>
        <v>40 Elkraft, generelt</v>
      </c>
      <c r="E725" s="112" t="str">
        <f>_xlfn.XLOOKUP(Kravtabell[[#This Row],[3 sifret kode (for inntasting)
Slår opp bygningsdel]],Bygningsdeler[Siffer 3],Bygningsdeler[Kombinert 3],"FEIL",0,1)</f>
        <v>400 Elkraft, generelt</v>
      </c>
      <c r="F725" s="114">
        <v>400</v>
      </c>
      <c r="G725" s="54" t="s">
        <v>848</v>
      </c>
      <c r="H725" s="54"/>
      <c r="I725" s="54"/>
      <c r="J725" s="44"/>
      <c r="K725" s="44"/>
      <c r="L725" s="44" t="s">
        <v>29</v>
      </c>
      <c r="M725" s="44" t="s">
        <v>29</v>
      </c>
      <c r="N725" s="44"/>
      <c r="O725" s="44"/>
      <c r="P725" s="44"/>
      <c r="Q725" s="44"/>
      <c r="R725" s="44" t="s">
        <v>29</v>
      </c>
      <c r="S725" s="44"/>
      <c r="T725" s="44"/>
      <c r="U725" s="44"/>
      <c r="V725" s="44"/>
      <c r="W725" s="44"/>
      <c r="X725" s="44"/>
      <c r="Y725" s="44"/>
      <c r="Z725" s="44"/>
      <c r="AA725" s="44" t="s">
        <v>29</v>
      </c>
      <c r="AB725" s="44"/>
      <c r="AC725" s="44"/>
    </row>
    <row r="726" spans="2:29" s="37" customFormat="1" ht="173.25" customHeight="1" x14ac:dyDescent="0.35">
      <c r="B726" s="52">
        <v>751</v>
      </c>
      <c r="C726" s="54" t="str">
        <f>_xlfn.XLOOKUP(Kravtabell[[#This Row],[3 Siffer]],Bygningsdeler[Kombinert 3],Bygningsdeler[Kombinert 1],"",0,1)</f>
        <v>4 ELKRAFTINSTALLASJONER</v>
      </c>
      <c r="D726" s="54" t="str">
        <f>_xlfn.XLOOKUP(Kravtabell[[#This Row],[3 Siffer]],Bygningsdeler[Kombinert 3],Bygningsdeler[Kombinert 2],"",0,1)</f>
        <v>40 Elkraft, generelt</v>
      </c>
      <c r="E726" s="112" t="str">
        <f>_xlfn.XLOOKUP(Kravtabell[[#This Row],[3 sifret kode (for inntasting)
Slår opp bygningsdel]],Bygningsdeler[Siffer 3],Bygningsdeler[Kombinert 3],"FEIL",0,1)</f>
        <v>400 Elkraft, generelt</v>
      </c>
      <c r="F726" s="114">
        <v>400</v>
      </c>
      <c r="G726" s="54" t="s">
        <v>849</v>
      </c>
      <c r="H726" s="54"/>
      <c r="I726" s="54"/>
      <c r="J726" s="44"/>
      <c r="K726" s="44"/>
      <c r="L726" s="44" t="s">
        <v>29</v>
      </c>
      <c r="M726" s="44" t="s">
        <v>29</v>
      </c>
      <c r="N726" s="44" t="s">
        <v>29</v>
      </c>
      <c r="O726" s="44"/>
      <c r="P726" s="44"/>
      <c r="Q726" s="44"/>
      <c r="R726" s="44" t="s">
        <v>29</v>
      </c>
      <c r="S726" s="44"/>
      <c r="T726" s="44"/>
      <c r="U726" s="44"/>
      <c r="V726" s="44"/>
      <c r="W726" s="44"/>
      <c r="X726" s="44"/>
      <c r="Y726" s="44"/>
      <c r="Z726" s="44"/>
      <c r="AA726" s="44" t="s">
        <v>29</v>
      </c>
      <c r="AB726" s="44"/>
      <c r="AC726" s="44"/>
    </row>
    <row r="727" spans="2:29" s="37" customFormat="1" ht="43.5" x14ac:dyDescent="0.35">
      <c r="B727" s="52">
        <v>752</v>
      </c>
      <c r="C727" s="54" t="str">
        <f>_xlfn.XLOOKUP(Kravtabell[[#This Row],[3 Siffer]],Bygningsdeler[Kombinert 3],Bygningsdeler[Kombinert 1],"",0,1)</f>
        <v>4 ELKRAFTINSTALLASJONER</v>
      </c>
      <c r="D727" s="54" t="str">
        <f>_xlfn.XLOOKUP(Kravtabell[[#This Row],[3 Siffer]],Bygningsdeler[Kombinert 3],Bygningsdeler[Kombinert 2],"",0,1)</f>
        <v>40 Elkraft, generelt</v>
      </c>
      <c r="E727" s="112" t="str">
        <f>_xlfn.XLOOKUP(Kravtabell[[#This Row],[3 sifret kode (for inntasting)
Slår opp bygningsdel]],Bygningsdeler[Siffer 3],Bygningsdeler[Kombinert 3],"FEIL",0,1)</f>
        <v>400 Elkraft, generelt</v>
      </c>
      <c r="F727" s="114">
        <v>400</v>
      </c>
      <c r="G727" s="54" t="s">
        <v>850</v>
      </c>
      <c r="H727" s="54"/>
      <c r="I727" s="54"/>
      <c r="J727" s="44"/>
      <c r="K727" s="44"/>
      <c r="L727" s="44" t="s">
        <v>29</v>
      </c>
      <c r="M727" s="44"/>
      <c r="N727" s="44"/>
      <c r="O727" s="44"/>
      <c r="P727" s="44"/>
      <c r="Q727" s="44"/>
      <c r="R727" s="44"/>
      <c r="S727" s="44"/>
      <c r="T727" s="44"/>
      <c r="U727" s="44"/>
      <c r="V727" s="44"/>
      <c r="W727" s="44"/>
      <c r="X727" s="44"/>
      <c r="Y727" s="44"/>
      <c r="Z727" s="44"/>
      <c r="AA727" s="44" t="s">
        <v>29</v>
      </c>
      <c r="AB727" s="44" t="s">
        <v>29</v>
      </c>
      <c r="AC727" s="44"/>
    </row>
    <row r="728" spans="2:29" s="37" customFormat="1" ht="43.5" x14ac:dyDescent="0.35">
      <c r="B728" s="52">
        <v>753</v>
      </c>
      <c r="C728" s="54" t="str">
        <f>_xlfn.XLOOKUP(Kravtabell[[#This Row],[3 Siffer]],Bygningsdeler[Kombinert 3],Bygningsdeler[Kombinert 1],"",0,1)</f>
        <v>4 ELKRAFTINSTALLASJONER</v>
      </c>
      <c r="D728" s="54" t="str">
        <f>_xlfn.XLOOKUP(Kravtabell[[#This Row],[3 Siffer]],Bygningsdeler[Kombinert 3],Bygningsdeler[Kombinert 2],"",0,1)</f>
        <v>40 Elkraft, generelt</v>
      </c>
      <c r="E728" s="112" t="str">
        <f>_xlfn.XLOOKUP(Kravtabell[[#This Row],[3 sifret kode (for inntasting)
Slår opp bygningsdel]],Bygningsdeler[Siffer 3],Bygningsdeler[Kombinert 3],"FEIL",0,1)</f>
        <v>400 Elkraft, generelt</v>
      </c>
      <c r="F728" s="114">
        <v>400</v>
      </c>
      <c r="G728" s="54" t="s">
        <v>851</v>
      </c>
      <c r="H728" s="54"/>
      <c r="I728" s="54"/>
      <c r="J728" s="44"/>
      <c r="K728" s="44"/>
      <c r="L728" s="44" t="s">
        <v>29</v>
      </c>
      <c r="M728" s="44"/>
      <c r="N728" s="44"/>
      <c r="O728" s="44"/>
      <c r="P728" s="44"/>
      <c r="Q728" s="44"/>
      <c r="R728" s="44"/>
      <c r="S728" s="44"/>
      <c r="T728" s="44"/>
      <c r="U728" s="44"/>
      <c r="V728" s="44"/>
      <c r="W728" s="44"/>
      <c r="X728" s="44"/>
      <c r="Y728" s="44"/>
      <c r="Z728" s="44"/>
      <c r="AA728" s="44" t="s">
        <v>29</v>
      </c>
      <c r="AB728" s="43"/>
      <c r="AC728" s="44"/>
    </row>
    <row r="729" spans="2:29" s="37" customFormat="1" ht="58" x14ac:dyDescent="0.35">
      <c r="B729" s="52">
        <v>754</v>
      </c>
      <c r="C729" s="54" t="str">
        <f>_xlfn.XLOOKUP(Kravtabell[[#This Row],[3 Siffer]],Bygningsdeler[Kombinert 3],Bygningsdeler[Kombinert 1],"",0,1)</f>
        <v>4 ELKRAFTINSTALLASJONER</v>
      </c>
      <c r="D729" s="54" t="str">
        <f>_xlfn.XLOOKUP(Kravtabell[[#This Row],[3 Siffer]],Bygningsdeler[Kombinert 3],Bygningsdeler[Kombinert 2],"",0,1)</f>
        <v>41 Basisinstallasjoner for elkraft</v>
      </c>
      <c r="E729" s="112" t="str">
        <f>_xlfn.XLOOKUP(Kravtabell[[#This Row],[3 sifret kode (for inntasting)
Slår opp bygningsdel]],Bygningsdeler[Siffer 3],Bygningsdeler[Kombinert 3],"FEIL",0,1)</f>
        <v>411 Systemer for kabelføring</v>
      </c>
      <c r="F729" s="114">
        <v>411</v>
      </c>
      <c r="G729" s="54" t="s">
        <v>852</v>
      </c>
      <c r="H729" s="54"/>
      <c r="I729" s="54"/>
      <c r="J729" s="44"/>
      <c r="K729" s="44"/>
      <c r="L729" s="44" t="s">
        <v>29</v>
      </c>
      <c r="M729" s="44"/>
      <c r="N729" s="44"/>
      <c r="O729" s="44"/>
      <c r="P729" s="44"/>
      <c r="Q729" s="44"/>
      <c r="R729" s="44"/>
      <c r="S729" s="44"/>
      <c r="T729" s="44"/>
      <c r="U729" s="44"/>
      <c r="V729" s="44"/>
      <c r="W729" s="44"/>
      <c r="X729" s="44"/>
      <c r="Y729" s="44"/>
      <c r="Z729" s="44"/>
      <c r="AA729" s="44" t="s">
        <v>29</v>
      </c>
      <c r="AB729" s="44"/>
      <c r="AC729" s="44"/>
    </row>
    <row r="730" spans="2:29" s="37" customFormat="1" ht="58" x14ac:dyDescent="0.35">
      <c r="B730" s="52">
        <v>755</v>
      </c>
      <c r="C730" s="54" t="str">
        <f>_xlfn.XLOOKUP(Kravtabell[[#This Row],[3 Siffer]],Bygningsdeler[Kombinert 3],Bygningsdeler[Kombinert 1],"",0,1)</f>
        <v>4 ELKRAFTINSTALLASJONER</v>
      </c>
      <c r="D730" s="54" t="str">
        <f>_xlfn.XLOOKUP(Kravtabell[[#This Row],[3 Siffer]],Bygningsdeler[Kombinert 3],Bygningsdeler[Kombinert 2],"",0,1)</f>
        <v>41 Basisinstallasjoner for elkraft</v>
      </c>
      <c r="E730" s="112" t="str">
        <f>_xlfn.XLOOKUP(Kravtabell[[#This Row],[3 sifret kode (for inntasting)
Slår opp bygningsdel]],Bygningsdeler[Siffer 3],Bygningsdeler[Kombinert 3],"FEIL",0,1)</f>
        <v>411 Systemer for kabelføring</v>
      </c>
      <c r="F730" s="114">
        <v>411</v>
      </c>
      <c r="G730" s="54" t="s">
        <v>853</v>
      </c>
      <c r="H730" s="54"/>
      <c r="I730" s="54"/>
      <c r="J730" s="44"/>
      <c r="K730" s="44"/>
      <c r="L730" s="44" t="s">
        <v>29</v>
      </c>
      <c r="M730" s="44"/>
      <c r="N730" s="44"/>
      <c r="O730" s="44"/>
      <c r="P730" s="44"/>
      <c r="Q730" s="44"/>
      <c r="R730" s="44"/>
      <c r="S730" s="44"/>
      <c r="T730" s="44"/>
      <c r="U730" s="44"/>
      <c r="V730" s="44"/>
      <c r="W730" s="44"/>
      <c r="X730" s="44"/>
      <c r="Y730" s="44"/>
      <c r="Z730" s="44"/>
      <c r="AA730" s="44" t="s">
        <v>29</v>
      </c>
      <c r="AB730" s="44"/>
      <c r="AC730" s="44"/>
    </row>
    <row r="731" spans="2:29" s="37" customFormat="1" ht="58" x14ac:dyDescent="0.35">
      <c r="B731" s="52">
        <v>756</v>
      </c>
      <c r="C731" s="54" t="str">
        <f>_xlfn.XLOOKUP(Kravtabell[[#This Row],[3 Siffer]],Bygningsdeler[Kombinert 3],Bygningsdeler[Kombinert 1],"",0,1)</f>
        <v>4 ELKRAFTINSTALLASJONER</v>
      </c>
      <c r="D731" s="54" t="str">
        <f>_xlfn.XLOOKUP(Kravtabell[[#This Row],[3 Siffer]],Bygningsdeler[Kombinert 3],Bygningsdeler[Kombinert 2],"",0,1)</f>
        <v>41 Basisinstallasjoner for elkraft</v>
      </c>
      <c r="E731" s="112" t="str">
        <f>_xlfn.XLOOKUP(Kravtabell[[#This Row],[3 sifret kode (for inntasting)
Slår opp bygningsdel]],Bygningsdeler[Siffer 3],Bygningsdeler[Kombinert 3],"FEIL",0,1)</f>
        <v>411 Systemer for kabelføring</v>
      </c>
      <c r="F731" s="114">
        <v>411</v>
      </c>
      <c r="G731" s="54" t="s">
        <v>854</v>
      </c>
      <c r="H731" s="54"/>
      <c r="I731" s="54"/>
      <c r="J731" s="44"/>
      <c r="K731" s="44"/>
      <c r="L731" s="44" t="s">
        <v>29</v>
      </c>
      <c r="M731" s="44" t="s">
        <v>29</v>
      </c>
      <c r="N731" s="44"/>
      <c r="O731" s="44"/>
      <c r="P731" s="44"/>
      <c r="Q731" s="44"/>
      <c r="R731" s="44"/>
      <c r="S731" s="44"/>
      <c r="T731" s="44"/>
      <c r="U731" s="44"/>
      <c r="V731" s="44"/>
      <c r="W731" s="44"/>
      <c r="X731" s="44"/>
      <c r="Y731" s="44"/>
      <c r="Z731" s="44"/>
      <c r="AA731" s="44" t="s">
        <v>29</v>
      </c>
      <c r="AB731" s="44"/>
      <c r="AC731" s="44"/>
    </row>
    <row r="732" spans="2:29" s="37" customFormat="1" ht="58" x14ac:dyDescent="0.35">
      <c r="B732" s="52">
        <v>757</v>
      </c>
      <c r="C732" s="54" t="str">
        <f>_xlfn.XLOOKUP(Kravtabell[[#This Row],[3 Siffer]],Bygningsdeler[Kombinert 3],Bygningsdeler[Kombinert 1],"",0,1)</f>
        <v>4 ELKRAFTINSTALLASJONER</v>
      </c>
      <c r="D732" s="54" t="str">
        <f>_xlfn.XLOOKUP(Kravtabell[[#This Row],[3 Siffer]],Bygningsdeler[Kombinert 3],Bygningsdeler[Kombinert 2],"",0,1)</f>
        <v>41 Basisinstallasjoner for elkraft</v>
      </c>
      <c r="E732" s="112" t="str">
        <f>_xlfn.XLOOKUP(Kravtabell[[#This Row],[3 sifret kode (for inntasting)
Slår opp bygningsdel]],Bygningsdeler[Siffer 3],Bygningsdeler[Kombinert 3],"FEIL",0,1)</f>
        <v>411 Systemer for kabelføring</v>
      </c>
      <c r="F732" s="114">
        <v>411</v>
      </c>
      <c r="G732" s="54" t="s">
        <v>855</v>
      </c>
      <c r="H732" s="54"/>
      <c r="I732" s="54"/>
      <c r="J732" s="44"/>
      <c r="K732" s="44"/>
      <c r="L732" s="44" t="s">
        <v>29</v>
      </c>
      <c r="M732" s="44"/>
      <c r="N732" s="44"/>
      <c r="O732" s="44"/>
      <c r="P732" s="44"/>
      <c r="Q732" s="44"/>
      <c r="R732" s="44"/>
      <c r="S732" s="44"/>
      <c r="T732" s="44"/>
      <c r="U732" s="44"/>
      <c r="V732" s="44"/>
      <c r="W732" s="44"/>
      <c r="X732" s="44"/>
      <c r="Y732" s="44"/>
      <c r="Z732" s="44"/>
      <c r="AA732" s="44" t="s">
        <v>29</v>
      </c>
      <c r="AB732" s="44"/>
      <c r="AC732" s="44"/>
    </row>
    <row r="733" spans="2:29" s="37" customFormat="1" ht="58" x14ac:dyDescent="0.35">
      <c r="B733" s="52">
        <v>758</v>
      </c>
      <c r="C733" s="54" t="str">
        <f>_xlfn.XLOOKUP(Kravtabell[[#This Row],[3 Siffer]],Bygningsdeler[Kombinert 3],Bygningsdeler[Kombinert 1],"",0,1)</f>
        <v>4 ELKRAFTINSTALLASJONER</v>
      </c>
      <c r="D733" s="54" t="str">
        <f>_xlfn.XLOOKUP(Kravtabell[[#This Row],[3 Siffer]],Bygningsdeler[Kombinert 3],Bygningsdeler[Kombinert 2],"",0,1)</f>
        <v>41 Basisinstallasjoner for elkraft</v>
      </c>
      <c r="E733" s="112" t="str">
        <f>_xlfn.XLOOKUP(Kravtabell[[#This Row],[3 sifret kode (for inntasting)
Slår opp bygningsdel]],Bygningsdeler[Siffer 3],Bygningsdeler[Kombinert 3],"FEIL",0,1)</f>
        <v>411 Systemer for kabelføring</v>
      </c>
      <c r="F733" s="114">
        <v>411</v>
      </c>
      <c r="G733" s="54" t="s">
        <v>856</v>
      </c>
      <c r="H733" s="54"/>
      <c r="I733" s="54"/>
      <c r="J733" s="44"/>
      <c r="K733" s="44"/>
      <c r="L733" s="44" t="s">
        <v>29</v>
      </c>
      <c r="M733" s="44"/>
      <c r="N733" s="44"/>
      <c r="O733" s="44"/>
      <c r="P733" s="44"/>
      <c r="Q733" s="44"/>
      <c r="R733" s="44"/>
      <c r="S733" s="44"/>
      <c r="T733" s="44"/>
      <c r="U733" s="44"/>
      <c r="V733" s="44"/>
      <c r="W733" s="44"/>
      <c r="X733" s="44"/>
      <c r="Y733" s="44"/>
      <c r="Z733" s="44"/>
      <c r="AA733" s="44" t="s">
        <v>29</v>
      </c>
      <c r="AB733" s="44"/>
      <c r="AC733" s="44"/>
    </row>
    <row r="734" spans="2:29" s="37" customFormat="1" ht="58" x14ac:dyDescent="0.35">
      <c r="B734" s="52">
        <v>759</v>
      </c>
      <c r="C734" s="54" t="str">
        <f>_xlfn.XLOOKUP(Kravtabell[[#This Row],[3 Siffer]],Bygningsdeler[Kombinert 3],Bygningsdeler[Kombinert 1],"",0,1)</f>
        <v>4 ELKRAFTINSTALLASJONER</v>
      </c>
      <c r="D734" s="54" t="str">
        <f>_xlfn.XLOOKUP(Kravtabell[[#This Row],[3 Siffer]],Bygningsdeler[Kombinert 3],Bygningsdeler[Kombinert 2],"",0,1)</f>
        <v>41 Basisinstallasjoner for elkraft</v>
      </c>
      <c r="E734" s="112" t="str">
        <f>_xlfn.XLOOKUP(Kravtabell[[#This Row],[3 sifret kode (for inntasting)
Slår opp bygningsdel]],Bygningsdeler[Siffer 3],Bygningsdeler[Kombinert 3],"FEIL",0,1)</f>
        <v>411 Systemer for kabelføring</v>
      </c>
      <c r="F734" s="114">
        <v>411</v>
      </c>
      <c r="G734" s="54" t="s">
        <v>857</v>
      </c>
      <c r="H734" s="54"/>
      <c r="I734" s="54"/>
      <c r="J734" s="44"/>
      <c r="K734" s="44"/>
      <c r="L734" s="44" t="s">
        <v>29</v>
      </c>
      <c r="M734" s="44"/>
      <c r="N734" s="44"/>
      <c r="O734" s="44"/>
      <c r="P734" s="44"/>
      <c r="Q734" s="44"/>
      <c r="R734" s="44"/>
      <c r="S734" s="44"/>
      <c r="T734" s="44" t="s">
        <v>29</v>
      </c>
      <c r="U734" s="44" t="s">
        <v>29</v>
      </c>
      <c r="V734" s="44"/>
      <c r="W734" s="44"/>
      <c r="X734" s="44"/>
      <c r="Y734" s="44" t="s">
        <v>29</v>
      </c>
      <c r="Z734" s="44"/>
      <c r="AA734" s="44"/>
      <c r="AB734" s="44"/>
      <c r="AC734" s="44"/>
    </row>
    <row r="735" spans="2:29" s="37" customFormat="1" ht="58" x14ac:dyDescent="0.35">
      <c r="B735" s="52">
        <v>760</v>
      </c>
      <c r="C735" s="54" t="str">
        <f>_xlfn.XLOOKUP(Kravtabell[[#This Row],[3 Siffer]],Bygningsdeler[Kombinert 3],Bygningsdeler[Kombinert 1],"",0,1)</f>
        <v>4 ELKRAFTINSTALLASJONER</v>
      </c>
      <c r="D735" s="54" t="str">
        <f>_xlfn.XLOOKUP(Kravtabell[[#This Row],[3 Siffer]],Bygningsdeler[Kombinert 3],Bygningsdeler[Kombinert 2],"",0,1)</f>
        <v>41 Basisinstallasjoner for elkraft</v>
      </c>
      <c r="E735" s="112" t="str">
        <f>_xlfn.XLOOKUP(Kravtabell[[#This Row],[3 sifret kode (for inntasting)
Slår opp bygningsdel]],Bygningsdeler[Siffer 3],Bygningsdeler[Kombinert 3],"FEIL",0,1)</f>
        <v>411 Systemer for kabelføring</v>
      </c>
      <c r="F735" s="114">
        <v>411</v>
      </c>
      <c r="G735" s="54" t="s">
        <v>858</v>
      </c>
      <c r="H735" s="54"/>
      <c r="I735" s="54"/>
      <c r="J735" s="44"/>
      <c r="K735" s="44"/>
      <c r="L735" s="44" t="s">
        <v>29</v>
      </c>
      <c r="M735" s="44"/>
      <c r="N735" s="44"/>
      <c r="O735" s="44"/>
      <c r="P735" s="44"/>
      <c r="Q735" s="44"/>
      <c r="R735" s="44"/>
      <c r="S735" s="44"/>
      <c r="T735" s="44"/>
      <c r="U735" s="44"/>
      <c r="V735" s="44"/>
      <c r="W735" s="44" t="s">
        <v>29</v>
      </c>
      <c r="X735" s="44" t="s">
        <v>29</v>
      </c>
      <c r="Y735" s="44" t="s">
        <v>29</v>
      </c>
      <c r="Z735" s="44"/>
      <c r="AA735" s="44"/>
      <c r="AB735" s="44"/>
      <c r="AC735" s="44"/>
    </row>
    <row r="736" spans="2:29" s="37" customFormat="1" ht="58" x14ac:dyDescent="0.35">
      <c r="B736" s="52">
        <v>761</v>
      </c>
      <c r="C736" s="54" t="str">
        <f>_xlfn.XLOOKUP(Kravtabell[[#This Row],[3 Siffer]],Bygningsdeler[Kombinert 3],Bygningsdeler[Kombinert 1],"",0,1)</f>
        <v>4 ELKRAFTINSTALLASJONER</v>
      </c>
      <c r="D736" s="54" t="str">
        <f>_xlfn.XLOOKUP(Kravtabell[[#This Row],[3 Siffer]],Bygningsdeler[Kombinert 3],Bygningsdeler[Kombinert 2],"",0,1)</f>
        <v>41 Basisinstallasjoner for elkraft</v>
      </c>
      <c r="E736" s="112" t="str">
        <f>_xlfn.XLOOKUP(Kravtabell[[#This Row],[3 sifret kode (for inntasting)
Slår opp bygningsdel]],Bygningsdeler[Siffer 3],Bygningsdeler[Kombinert 3],"FEIL",0,1)</f>
        <v>411 Systemer for kabelføring</v>
      </c>
      <c r="F736" s="114">
        <v>411</v>
      </c>
      <c r="G736" s="54" t="s">
        <v>859</v>
      </c>
      <c r="H736" s="54"/>
      <c r="I736" s="54"/>
      <c r="J736" s="44"/>
      <c r="K736" s="44"/>
      <c r="L736" s="44" t="s">
        <v>29</v>
      </c>
      <c r="M736" s="44"/>
      <c r="N736" s="44"/>
      <c r="O736" s="44"/>
      <c r="P736" s="44"/>
      <c r="Q736" s="44"/>
      <c r="R736" s="44"/>
      <c r="S736" s="44" t="s">
        <v>29</v>
      </c>
      <c r="T736" s="44"/>
      <c r="U736" s="44"/>
      <c r="V736" s="44"/>
      <c r="W736" s="44"/>
      <c r="X736" s="44"/>
      <c r="Y736" s="44"/>
      <c r="Z736" s="44"/>
      <c r="AA736" s="44" t="s">
        <v>29</v>
      </c>
      <c r="AB736" s="44"/>
      <c r="AC736" s="44"/>
    </row>
    <row r="737" spans="2:29" s="37" customFormat="1" ht="58" x14ac:dyDescent="0.35">
      <c r="B737" s="52">
        <v>762</v>
      </c>
      <c r="C737" s="54" t="str">
        <f>_xlfn.XLOOKUP(Kravtabell[[#This Row],[3 Siffer]],Bygningsdeler[Kombinert 3],Bygningsdeler[Kombinert 1],"",0,1)</f>
        <v>4 ELKRAFTINSTALLASJONER</v>
      </c>
      <c r="D737" s="54" t="str">
        <f>_xlfn.XLOOKUP(Kravtabell[[#This Row],[3 Siffer]],Bygningsdeler[Kombinert 3],Bygningsdeler[Kombinert 2],"",0,1)</f>
        <v>41 Basisinstallasjoner for elkraft</v>
      </c>
      <c r="E737" s="112" t="str">
        <f>_xlfn.XLOOKUP(Kravtabell[[#This Row],[3 sifret kode (for inntasting)
Slår opp bygningsdel]],Bygningsdeler[Siffer 3],Bygningsdeler[Kombinert 3],"FEIL",0,1)</f>
        <v>411 Systemer for kabelføring</v>
      </c>
      <c r="F737" s="114">
        <v>411</v>
      </c>
      <c r="G737" s="54" t="s">
        <v>860</v>
      </c>
      <c r="H737" s="54"/>
      <c r="I737" s="54"/>
      <c r="J737" s="44"/>
      <c r="K737" s="44"/>
      <c r="L737" s="44" t="s">
        <v>29</v>
      </c>
      <c r="M737" s="44"/>
      <c r="N737" s="44"/>
      <c r="O737" s="44"/>
      <c r="P737" s="44"/>
      <c r="Q737" s="44"/>
      <c r="R737" s="44"/>
      <c r="S737" s="44"/>
      <c r="T737" s="44"/>
      <c r="U737" s="44"/>
      <c r="V737" s="44"/>
      <c r="W737" s="44"/>
      <c r="X737" s="44"/>
      <c r="Y737" s="44"/>
      <c r="Z737" s="44"/>
      <c r="AA737" s="44" t="s">
        <v>29</v>
      </c>
      <c r="AB737" s="44"/>
      <c r="AC737" s="44"/>
    </row>
    <row r="738" spans="2:29" s="37" customFormat="1" ht="58" x14ac:dyDescent="0.35">
      <c r="B738" s="52">
        <v>763</v>
      </c>
      <c r="C738" s="54" t="str">
        <f>_xlfn.XLOOKUP(Kravtabell[[#This Row],[3 Siffer]],Bygningsdeler[Kombinert 3],Bygningsdeler[Kombinert 1],"",0,1)</f>
        <v>4 ELKRAFTINSTALLASJONER</v>
      </c>
      <c r="D738" s="54" t="str">
        <f>_xlfn.XLOOKUP(Kravtabell[[#This Row],[3 Siffer]],Bygningsdeler[Kombinert 3],Bygningsdeler[Kombinert 2],"",0,1)</f>
        <v>41 Basisinstallasjoner for elkraft</v>
      </c>
      <c r="E738" s="112" t="str">
        <f>_xlfn.XLOOKUP(Kravtabell[[#This Row],[3 sifret kode (for inntasting)
Slår opp bygningsdel]],Bygningsdeler[Siffer 3],Bygningsdeler[Kombinert 3],"FEIL",0,1)</f>
        <v>411 Systemer for kabelføring</v>
      </c>
      <c r="F738" s="114">
        <v>411</v>
      </c>
      <c r="G738" s="54" t="s">
        <v>861</v>
      </c>
      <c r="H738" s="54"/>
      <c r="I738" s="54"/>
      <c r="J738" s="44"/>
      <c r="K738" s="44"/>
      <c r="L738" s="44" t="s">
        <v>29</v>
      </c>
      <c r="M738" s="44"/>
      <c r="N738" s="44"/>
      <c r="O738" s="44"/>
      <c r="P738" s="44"/>
      <c r="Q738" s="44"/>
      <c r="R738" s="44"/>
      <c r="S738" s="44"/>
      <c r="T738" s="44"/>
      <c r="U738" s="44"/>
      <c r="V738" s="44"/>
      <c r="W738" s="44"/>
      <c r="X738" s="44"/>
      <c r="Y738" s="44"/>
      <c r="Z738" s="44"/>
      <c r="AA738" s="44" t="s">
        <v>29</v>
      </c>
      <c r="AB738" s="44"/>
      <c r="AC738" s="44"/>
    </row>
    <row r="739" spans="2:29" s="37" customFormat="1" ht="58" x14ac:dyDescent="0.35">
      <c r="B739" s="52">
        <v>764</v>
      </c>
      <c r="C739" s="54" t="str">
        <f>_xlfn.XLOOKUP(Kravtabell[[#This Row],[3 Siffer]],Bygningsdeler[Kombinert 3],Bygningsdeler[Kombinert 1],"",0,1)</f>
        <v>4 ELKRAFTINSTALLASJONER</v>
      </c>
      <c r="D739" s="54" t="str">
        <f>_xlfn.XLOOKUP(Kravtabell[[#This Row],[3 Siffer]],Bygningsdeler[Kombinert 3],Bygningsdeler[Kombinert 2],"",0,1)</f>
        <v>41 Basisinstallasjoner for elkraft</v>
      </c>
      <c r="E739" s="112" t="str">
        <f>_xlfn.XLOOKUP(Kravtabell[[#This Row],[3 sifret kode (for inntasting)
Slår opp bygningsdel]],Bygningsdeler[Siffer 3],Bygningsdeler[Kombinert 3],"FEIL",0,1)</f>
        <v>411 Systemer for kabelføring</v>
      </c>
      <c r="F739" s="114">
        <v>411</v>
      </c>
      <c r="G739" s="54" t="s">
        <v>862</v>
      </c>
      <c r="H739" s="54"/>
      <c r="I739" s="54"/>
      <c r="J739" s="44"/>
      <c r="K739" s="44"/>
      <c r="L739" s="44" t="s">
        <v>29</v>
      </c>
      <c r="M739" s="44"/>
      <c r="N739" s="44"/>
      <c r="O739" s="44"/>
      <c r="P739" s="44"/>
      <c r="Q739" s="44"/>
      <c r="R739" s="44"/>
      <c r="S739" s="44"/>
      <c r="T739" s="44"/>
      <c r="U739" s="44"/>
      <c r="V739" s="44"/>
      <c r="W739" s="44"/>
      <c r="X739" s="44"/>
      <c r="Y739" s="44"/>
      <c r="Z739" s="44"/>
      <c r="AA739" s="44" t="s">
        <v>29</v>
      </c>
      <c r="AB739" s="44"/>
      <c r="AC739" s="44"/>
    </row>
    <row r="740" spans="2:29" s="37" customFormat="1" ht="58" x14ac:dyDescent="0.35">
      <c r="B740" s="52">
        <v>765</v>
      </c>
      <c r="C740" s="54" t="str">
        <f>_xlfn.XLOOKUP(Kravtabell[[#This Row],[3 Siffer]],Bygningsdeler[Kombinert 3],Bygningsdeler[Kombinert 1],"",0,1)</f>
        <v>4 ELKRAFTINSTALLASJONER</v>
      </c>
      <c r="D740" s="54" t="str">
        <f>_xlfn.XLOOKUP(Kravtabell[[#This Row],[3 Siffer]],Bygningsdeler[Kombinert 3],Bygningsdeler[Kombinert 2],"",0,1)</f>
        <v>41 Basisinstallasjoner for elkraft</v>
      </c>
      <c r="E740" s="112" t="str">
        <f>_xlfn.XLOOKUP(Kravtabell[[#This Row],[3 sifret kode (for inntasting)
Slår opp bygningsdel]],Bygningsdeler[Siffer 3],Bygningsdeler[Kombinert 3],"FEIL",0,1)</f>
        <v>411 Systemer for kabelføring</v>
      </c>
      <c r="F740" s="114">
        <v>411</v>
      </c>
      <c r="G740" s="54" t="s">
        <v>863</v>
      </c>
      <c r="H740" s="54"/>
      <c r="I740" s="54"/>
      <c r="J740" s="44"/>
      <c r="K740" s="44"/>
      <c r="L740" s="44" t="s">
        <v>29</v>
      </c>
      <c r="M740" s="44"/>
      <c r="N740" s="44"/>
      <c r="O740" s="44"/>
      <c r="P740" s="44"/>
      <c r="Q740" s="44"/>
      <c r="R740" s="44"/>
      <c r="S740" s="44"/>
      <c r="T740" s="44"/>
      <c r="U740" s="44"/>
      <c r="V740" s="44"/>
      <c r="W740" s="44"/>
      <c r="X740" s="44"/>
      <c r="Y740" s="44"/>
      <c r="Z740" s="44"/>
      <c r="AA740" s="44" t="s">
        <v>29</v>
      </c>
      <c r="AB740" s="44"/>
      <c r="AC740" s="44"/>
    </row>
    <row r="741" spans="2:29" s="37" customFormat="1" ht="58" x14ac:dyDescent="0.35">
      <c r="B741" s="52">
        <v>766</v>
      </c>
      <c r="C741" s="54" t="str">
        <f>_xlfn.XLOOKUP(Kravtabell[[#This Row],[3 Siffer]],Bygningsdeler[Kombinert 3],Bygningsdeler[Kombinert 1],"",0,1)</f>
        <v>4 ELKRAFTINSTALLASJONER</v>
      </c>
      <c r="D741" s="54" t="str">
        <f>_xlfn.XLOOKUP(Kravtabell[[#This Row],[3 Siffer]],Bygningsdeler[Kombinert 3],Bygningsdeler[Kombinert 2],"",0,1)</f>
        <v>41 Basisinstallasjoner for elkraft</v>
      </c>
      <c r="E741" s="112" t="str">
        <f>_xlfn.XLOOKUP(Kravtabell[[#This Row],[3 sifret kode (for inntasting)
Slår opp bygningsdel]],Bygningsdeler[Siffer 3],Bygningsdeler[Kombinert 3],"FEIL",0,1)</f>
        <v>412 Systemer for jording</v>
      </c>
      <c r="F741" s="114">
        <v>412</v>
      </c>
      <c r="G741" s="54" t="s">
        <v>864</v>
      </c>
      <c r="H741" s="54"/>
      <c r="I741" s="54"/>
      <c r="J741" s="44"/>
      <c r="K741" s="44"/>
      <c r="L741" s="44" t="s">
        <v>29</v>
      </c>
      <c r="M741" s="44"/>
      <c r="N741" s="44"/>
      <c r="O741" s="44"/>
      <c r="P741" s="44"/>
      <c r="Q741" s="44"/>
      <c r="R741" s="44"/>
      <c r="S741" s="44"/>
      <c r="T741" s="44"/>
      <c r="U741" s="44"/>
      <c r="V741" s="44"/>
      <c r="W741" s="44"/>
      <c r="X741" s="44"/>
      <c r="Y741" s="44"/>
      <c r="Z741" s="44"/>
      <c r="AA741" s="44" t="s">
        <v>29</v>
      </c>
      <c r="AB741" s="44"/>
      <c r="AC741" s="44"/>
    </row>
    <row r="742" spans="2:29" s="37" customFormat="1" ht="58" x14ac:dyDescent="0.35">
      <c r="B742" s="52">
        <v>767</v>
      </c>
      <c r="C742" s="54" t="str">
        <f>_xlfn.XLOOKUP(Kravtabell[[#This Row],[3 Siffer]],Bygningsdeler[Kombinert 3],Bygningsdeler[Kombinert 1],"",0,1)</f>
        <v>4 ELKRAFTINSTALLASJONER</v>
      </c>
      <c r="D742" s="54" t="str">
        <f>_xlfn.XLOOKUP(Kravtabell[[#This Row],[3 Siffer]],Bygningsdeler[Kombinert 3],Bygningsdeler[Kombinert 2],"",0,1)</f>
        <v>41 Basisinstallasjoner for elkraft</v>
      </c>
      <c r="E742" s="112" t="str">
        <f>_xlfn.XLOOKUP(Kravtabell[[#This Row],[3 sifret kode (for inntasting)
Slår opp bygningsdel]],Bygningsdeler[Siffer 3],Bygningsdeler[Kombinert 3],"FEIL",0,1)</f>
        <v>412 Systemer for jording</v>
      </c>
      <c r="F742" s="114">
        <v>412</v>
      </c>
      <c r="G742" s="54" t="s">
        <v>865</v>
      </c>
      <c r="H742" s="54"/>
      <c r="I742" s="54"/>
      <c r="J742" s="44"/>
      <c r="K742" s="44"/>
      <c r="L742" s="44" t="s">
        <v>29</v>
      </c>
      <c r="M742" s="44"/>
      <c r="N742" s="44"/>
      <c r="O742" s="44"/>
      <c r="P742" s="44"/>
      <c r="Q742" s="44"/>
      <c r="R742" s="44"/>
      <c r="S742" s="44"/>
      <c r="T742" s="44"/>
      <c r="U742" s="44"/>
      <c r="V742" s="44"/>
      <c r="W742" s="44"/>
      <c r="X742" s="44"/>
      <c r="Y742" s="44"/>
      <c r="Z742" s="44"/>
      <c r="AA742" s="44" t="s">
        <v>29</v>
      </c>
      <c r="AB742" s="44"/>
      <c r="AC742" s="44"/>
    </row>
    <row r="743" spans="2:29" s="37" customFormat="1" ht="58" x14ac:dyDescent="0.35">
      <c r="B743" s="52">
        <v>768</v>
      </c>
      <c r="C743" s="54" t="str">
        <f>_xlfn.XLOOKUP(Kravtabell[[#This Row],[3 Siffer]],Bygningsdeler[Kombinert 3],Bygningsdeler[Kombinert 1],"",0,1)</f>
        <v>4 ELKRAFTINSTALLASJONER</v>
      </c>
      <c r="D743" s="54" t="str">
        <f>_xlfn.XLOOKUP(Kravtabell[[#This Row],[3 Siffer]],Bygningsdeler[Kombinert 3],Bygningsdeler[Kombinert 2],"",0,1)</f>
        <v>41 Basisinstallasjoner for elkraft</v>
      </c>
      <c r="E743" s="112" t="str">
        <f>_xlfn.XLOOKUP(Kravtabell[[#This Row],[3 sifret kode (for inntasting)
Slår opp bygningsdel]],Bygningsdeler[Siffer 3],Bygningsdeler[Kombinert 3],"FEIL",0,1)</f>
        <v>414 Systemer for elkraftuttak</v>
      </c>
      <c r="F743" s="114">
        <v>414</v>
      </c>
      <c r="G743" s="54" t="s">
        <v>866</v>
      </c>
      <c r="H743" s="54"/>
      <c r="I743" s="54"/>
      <c r="J743" s="44"/>
      <c r="K743" s="44"/>
      <c r="L743" s="44" t="s">
        <v>29</v>
      </c>
      <c r="M743" s="44"/>
      <c r="N743" s="44"/>
      <c r="O743" s="44"/>
      <c r="P743" s="44"/>
      <c r="Q743" s="44"/>
      <c r="R743" s="44"/>
      <c r="S743" s="44"/>
      <c r="T743" s="44"/>
      <c r="U743" s="44"/>
      <c r="V743" s="44"/>
      <c r="W743" s="44"/>
      <c r="X743" s="44"/>
      <c r="Y743" s="44"/>
      <c r="Z743" s="44"/>
      <c r="AA743" s="44" t="s">
        <v>29</v>
      </c>
      <c r="AB743" s="44"/>
      <c r="AC743" s="44"/>
    </row>
    <row r="744" spans="2:29" s="37" customFormat="1" ht="58" x14ac:dyDescent="0.35">
      <c r="B744" s="52">
        <v>769</v>
      </c>
      <c r="C744" s="54" t="str">
        <f>_xlfn.XLOOKUP(Kravtabell[[#This Row],[3 Siffer]],Bygningsdeler[Kombinert 3],Bygningsdeler[Kombinert 1],"",0,1)</f>
        <v>4 ELKRAFTINSTALLASJONER</v>
      </c>
      <c r="D744" s="54" t="str">
        <f>_xlfn.XLOOKUP(Kravtabell[[#This Row],[3 Siffer]],Bygningsdeler[Kombinert 3],Bygningsdeler[Kombinert 2],"",0,1)</f>
        <v>41 Basisinstallasjoner for elkraft</v>
      </c>
      <c r="E744" s="112" t="str">
        <f>_xlfn.XLOOKUP(Kravtabell[[#This Row],[3 sifret kode (for inntasting)
Slår opp bygningsdel]],Bygningsdeler[Siffer 3],Bygningsdeler[Kombinert 3],"FEIL",0,1)</f>
        <v>414 Systemer for elkraftuttak</v>
      </c>
      <c r="F744" s="114">
        <v>414</v>
      </c>
      <c r="G744" s="54" t="s">
        <v>867</v>
      </c>
      <c r="H744" s="54"/>
      <c r="I744" s="54"/>
      <c r="J744" s="44"/>
      <c r="K744" s="44"/>
      <c r="L744" s="44" t="s">
        <v>29</v>
      </c>
      <c r="M744" s="44"/>
      <c r="N744" s="44"/>
      <c r="O744" s="44"/>
      <c r="P744" s="44"/>
      <c r="Q744" s="44"/>
      <c r="R744" s="44"/>
      <c r="S744" s="44"/>
      <c r="T744" s="44"/>
      <c r="U744" s="44"/>
      <c r="V744" s="44"/>
      <c r="W744" s="44"/>
      <c r="X744" s="44"/>
      <c r="Y744" s="44"/>
      <c r="Z744" s="44"/>
      <c r="AA744" s="44" t="s">
        <v>29</v>
      </c>
      <c r="AB744" s="44"/>
      <c r="AC744" s="44"/>
    </row>
    <row r="745" spans="2:29" s="37" customFormat="1" ht="58" x14ac:dyDescent="0.35">
      <c r="B745" s="52">
        <v>770</v>
      </c>
      <c r="C745" s="54" t="str">
        <f>_xlfn.XLOOKUP(Kravtabell[[#This Row],[3 Siffer]],Bygningsdeler[Kombinert 3],Bygningsdeler[Kombinert 1],"",0,1)</f>
        <v>4 ELKRAFTINSTALLASJONER</v>
      </c>
      <c r="D745" s="54" t="str">
        <f>_xlfn.XLOOKUP(Kravtabell[[#This Row],[3 Siffer]],Bygningsdeler[Kombinert 3],Bygningsdeler[Kombinert 2],"",0,1)</f>
        <v>41 Basisinstallasjoner for elkraft</v>
      </c>
      <c r="E745" s="112" t="str">
        <f>_xlfn.XLOOKUP(Kravtabell[[#This Row],[3 sifret kode (for inntasting)
Slår opp bygningsdel]],Bygningsdeler[Siffer 3],Bygningsdeler[Kombinert 3],"FEIL",0,1)</f>
        <v>414 Systemer for elkraftuttak</v>
      </c>
      <c r="F745" s="114">
        <v>414</v>
      </c>
      <c r="G745" s="54" t="s">
        <v>868</v>
      </c>
      <c r="H745" s="54"/>
      <c r="I745" s="54"/>
      <c r="J745" s="44"/>
      <c r="K745" s="44"/>
      <c r="L745" s="44" t="s">
        <v>29</v>
      </c>
      <c r="M745" s="44"/>
      <c r="N745" s="44"/>
      <c r="O745" s="44"/>
      <c r="P745" s="44"/>
      <c r="Q745" s="44"/>
      <c r="R745" s="44"/>
      <c r="S745" s="44"/>
      <c r="T745" s="44" t="s">
        <v>29</v>
      </c>
      <c r="U745" s="44" t="s">
        <v>29</v>
      </c>
      <c r="V745" s="44"/>
      <c r="W745" s="44" t="s">
        <v>29</v>
      </c>
      <c r="X745" s="44" t="s">
        <v>29</v>
      </c>
      <c r="Y745" s="44" t="s">
        <v>29</v>
      </c>
      <c r="Z745" s="44" t="s">
        <v>29</v>
      </c>
      <c r="AA745" s="44"/>
      <c r="AB745" s="44"/>
      <c r="AC745" s="44"/>
    </row>
    <row r="746" spans="2:29" s="37" customFormat="1" ht="58" x14ac:dyDescent="0.35">
      <c r="B746" s="52">
        <v>771</v>
      </c>
      <c r="C746" s="54" t="str">
        <f>_xlfn.XLOOKUP(Kravtabell[[#This Row],[3 Siffer]],Bygningsdeler[Kombinert 3],Bygningsdeler[Kombinert 1],"",0,1)</f>
        <v>4 ELKRAFTINSTALLASJONER</v>
      </c>
      <c r="D746" s="54" t="str">
        <f>_xlfn.XLOOKUP(Kravtabell[[#This Row],[3 Siffer]],Bygningsdeler[Kombinert 3],Bygningsdeler[Kombinert 2],"",0,1)</f>
        <v>41 Basisinstallasjoner for elkraft</v>
      </c>
      <c r="E746" s="112" t="str">
        <f>_xlfn.XLOOKUP(Kravtabell[[#This Row],[3 sifret kode (for inntasting)
Slår opp bygningsdel]],Bygningsdeler[Siffer 3],Bygningsdeler[Kombinert 3],"FEIL",0,1)</f>
        <v>414 Systemer for elkraftuttak</v>
      </c>
      <c r="F746" s="114">
        <v>414</v>
      </c>
      <c r="G746" s="54" t="s">
        <v>869</v>
      </c>
      <c r="H746" s="54"/>
      <c r="I746" s="54"/>
      <c r="J746" s="44"/>
      <c r="K746" s="44"/>
      <c r="L746" s="44" t="s">
        <v>29</v>
      </c>
      <c r="M746" s="44"/>
      <c r="N746" s="44"/>
      <c r="O746" s="44"/>
      <c r="P746" s="44"/>
      <c r="Q746" s="44"/>
      <c r="R746" s="44"/>
      <c r="S746" s="44"/>
      <c r="T746" s="44"/>
      <c r="U746" s="44"/>
      <c r="V746" s="44" t="s">
        <v>29</v>
      </c>
      <c r="W746" s="44"/>
      <c r="X746" s="44"/>
      <c r="Y746" s="44"/>
      <c r="Z746" s="44"/>
      <c r="AA746" s="44"/>
      <c r="AB746" s="44"/>
      <c r="AC746" s="44"/>
    </row>
    <row r="747" spans="2:29" s="37" customFormat="1" ht="43.5" x14ac:dyDescent="0.35">
      <c r="B747" s="52">
        <v>772</v>
      </c>
      <c r="C747" s="54" t="str">
        <f>_xlfn.XLOOKUP(Kravtabell[[#This Row],[3 Siffer]],Bygningsdeler[Kombinert 3],Bygningsdeler[Kombinert 1],"",0,1)</f>
        <v>4 ELKRAFTINSTALLASJONER</v>
      </c>
      <c r="D747" s="54" t="str">
        <f>_xlfn.XLOOKUP(Kravtabell[[#This Row],[3 Siffer]],Bygningsdeler[Kombinert 3],Bygningsdeler[Kombinert 2],"",0,1)</f>
        <v>43 Lavspent forsyning</v>
      </c>
      <c r="E747" s="112" t="str">
        <f>_xlfn.XLOOKUP(Kravtabell[[#This Row],[3 sifret kode (for inntasting)
Slår opp bygningsdel]],Bygningsdeler[Siffer 3],Bygningsdeler[Kombinert 3],"FEIL",0,1)</f>
        <v>430 Lavspent forsyning, generelt</v>
      </c>
      <c r="F747" s="114">
        <v>430</v>
      </c>
      <c r="G747" s="54" t="s">
        <v>870</v>
      </c>
      <c r="H747" s="54"/>
      <c r="I747" s="54"/>
      <c r="J747" s="44"/>
      <c r="K747" s="44"/>
      <c r="L747" s="44" t="s">
        <v>29</v>
      </c>
      <c r="M747" s="44"/>
      <c r="N747" s="44"/>
      <c r="O747" s="44"/>
      <c r="P747" s="44"/>
      <c r="Q747" s="44"/>
      <c r="R747" s="44"/>
      <c r="S747" s="44"/>
      <c r="T747" s="44"/>
      <c r="U747" s="44"/>
      <c r="V747" s="44"/>
      <c r="W747" s="44"/>
      <c r="X747" s="44"/>
      <c r="Y747" s="44"/>
      <c r="Z747" s="44"/>
      <c r="AA747" s="44" t="s">
        <v>29</v>
      </c>
      <c r="AB747" s="44"/>
      <c r="AC747" s="44"/>
    </row>
    <row r="748" spans="2:29" s="37" customFormat="1" ht="43.5" x14ac:dyDescent="0.35">
      <c r="B748" s="52">
        <v>773</v>
      </c>
      <c r="C748" s="54" t="str">
        <f>_xlfn.XLOOKUP(Kravtabell[[#This Row],[3 Siffer]],Bygningsdeler[Kombinert 3],Bygningsdeler[Kombinert 1],"",0,1)</f>
        <v>4 ELKRAFTINSTALLASJONER</v>
      </c>
      <c r="D748" s="54" t="str">
        <f>_xlfn.XLOOKUP(Kravtabell[[#This Row],[3 Siffer]],Bygningsdeler[Kombinert 3],Bygningsdeler[Kombinert 2],"",0,1)</f>
        <v>43 Lavspent forsyning</v>
      </c>
      <c r="E748" s="112" t="str">
        <f>_xlfn.XLOOKUP(Kravtabell[[#This Row],[3 sifret kode (for inntasting)
Slår opp bygningsdel]],Bygningsdeler[Siffer 3],Bygningsdeler[Kombinert 3],"FEIL",0,1)</f>
        <v>432 Systemer for hovedfordeling</v>
      </c>
      <c r="F748" s="114">
        <v>432</v>
      </c>
      <c r="G748" s="54" t="s">
        <v>871</v>
      </c>
      <c r="H748" s="54"/>
      <c r="I748" s="54"/>
      <c r="J748" s="44"/>
      <c r="K748" s="44"/>
      <c r="L748" s="44" t="s">
        <v>29</v>
      </c>
      <c r="M748" s="44" t="s">
        <v>29</v>
      </c>
      <c r="N748" s="44"/>
      <c r="O748" s="44"/>
      <c r="P748" s="44"/>
      <c r="Q748" s="44"/>
      <c r="R748" s="44"/>
      <c r="S748" s="44"/>
      <c r="T748" s="44"/>
      <c r="U748" s="44"/>
      <c r="V748" s="44"/>
      <c r="W748" s="44"/>
      <c r="X748" s="44"/>
      <c r="Y748" s="44"/>
      <c r="Z748" s="44"/>
      <c r="AA748" s="44" t="s">
        <v>29</v>
      </c>
      <c r="AB748" s="44"/>
      <c r="AC748" s="44"/>
    </row>
    <row r="749" spans="2:29" s="37" customFormat="1" ht="43.5" x14ac:dyDescent="0.35">
      <c r="B749" s="52">
        <v>774</v>
      </c>
      <c r="C749" s="54" t="str">
        <f>_xlfn.XLOOKUP(Kravtabell[[#This Row],[3 Siffer]],Bygningsdeler[Kombinert 3],Bygningsdeler[Kombinert 1],"",0,1)</f>
        <v>4 ELKRAFTINSTALLASJONER</v>
      </c>
      <c r="D749" s="54" t="str">
        <f>_xlfn.XLOOKUP(Kravtabell[[#This Row],[3 Siffer]],Bygningsdeler[Kombinert 3],Bygningsdeler[Kombinert 2],"",0,1)</f>
        <v>43 Lavspent forsyning</v>
      </c>
      <c r="E749" s="112" t="str">
        <f>_xlfn.XLOOKUP(Kravtabell[[#This Row],[3 sifret kode (for inntasting)
Slår opp bygningsdel]],Bygningsdeler[Siffer 3],Bygningsdeler[Kombinert 3],"FEIL",0,1)</f>
        <v>432 Systemer for hovedfordeling</v>
      </c>
      <c r="F749" s="114">
        <v>432</v>
      </c>
      <c r="G749" s="54" t="s">
        <v>872</v>
      </c>
      <c r="H749" s="54"/>
      <c r="I749" s="54"/>
      <c r="J749" s="44"/>
      <c r="K749" s="44"/>
      <c r="L749" s="44" t="s">
        <v>29</v>
      </c>
      <c r="M749" s="44" t="s">
        <v>29</v>
      </c>
      <c r="N749" s="44"/>
      <c r="O749" s="44"/>
      <c r="P749" s="44"/>
      <c r="Q749" s="44"/>
      <c r="R749" s="44"/>
      <c r="S749" s="44"/>
      <c r="T749" s="44"/>
      <c r="U749" s="44"/>
      <c r="V749" s="44"/>
      <c r="W749" s="44"/>
      <c r="X749" s="44"/>
      <c r="Y749" s="44"/>
      <c r="Z749" s="44"/>
      <c r="AA749" s="44" t="s">
        <v>29</v>
      </c>
      <c r="AB749" s="44"/>
      <c r="AC749" s="44"/>
    </row>
    <row r="750" spans="2:29" s="37" customFormat="1" ht="43.5" x14ac:dyDescent="0.35">
      <c r="B750" s="52">
        <v>775</v>
      </c>
      <c r="C750" s="54" t="str">
        <f>_xlfn.XLOOKUP(Kravtabell[[#This Row],[3 Siffer]],Bygningsdeler[Kombinert 3],Bygningsdeler[Kombinert 1],"",0,1)</f>
        <v>4 ELKRAFTINSTALLASJONER</v>
      </c>
      <c r="D750" s="54" t="str">
        <f>_xlfn.XLOOKUP(Kravtabell[[#This Row],[3 Siffer]],Bygningsdeler[Kombinert 3],Bygningsdeler[Kombinert 2],"",0,1)</f>
        <v>43 Lavspent forsyning</v>
      </c>
      <c r="E750" s="112" t="str">
        <f>_xlfn.XLOOKUP(Kravtabell[[#This Row],[3 sifret kode (for inntasting)
Slår opp bygningsdel]],Bygningsdeler[Siffer 3],Bygningsdeler[Kombinert 3],"FEIL",0,1)</f>
        <v>432 Systemer for hovedfordeling</v>
      </c>
      <c r="F750" s="114">
        <v>432</v>
      </c>
      <c r="G750" s="54" t="s">
        <v>873</v>
      </c>
      <c r="H750" s="54"/>
      <c r="I750" s="54"/>
      <c r="J750" s="44"/>
      <c r="K750" s="44"/>
      <c r="L750" s="44" t="s">
        <v>29</v>
      </c>
      <c r="M750" s="44"/>
      <c r="N750" s="44"/>
      <c r="O750" s="44"/>
      <c r="P750" s="44"/>
      <c r="Q750" s="44"/>
      <c r="R750" s="44"/>
      <c r="S750" s="44"/>
      <c r="T750" s="44"/>
      <c r="U750" s="44"/>
      <c r="V750" s="44"/>
      <c r="W750" s="44"/>
      <c r="X750" s="44"/>
      <c r="Y750" s="44"/>
      <c r="Z750" s="44"/>
      <c r="AA750" s="44" t="s">
        <v>29</v>
      </c>
      <c r="AB750" s="45"/>
      <c r="AC750" s="45"/>
    </row>
    <row r="751" spans="2:29" s="37" customFormat="1" ht="43.5" x14ac:dyDescent="0.35">
      <c r="B751" s="52">
        <v>776</v>
      </c>
      <c r="C751" s="54" t="str">
        <f>_xlfn.XLOOKUP(Kravtabell[[#This Row],[3 Siffer]],Bygningsdeler[Kombinert 3],Bygningsdeler[Kombinert 1],"",0,1)</f>
        <v>4 ELKRAFTINSTALLASJONER</v>
      </c>
      <c r="D751" s="54" t="str">
        <f>_xlfn.XLOOKUP(Kravtabell[[#This Row],[3 Siffer]],Bygningsdeler[Kombinert 3],Bygningsdeler[Kombinert 2],"",0,1)</f>
        <v>43 Lavspent forsyning</v>
      </c>
      <c r="E751" s="112" t="str">
        <f>_xlfn.XLOOKUP(Kravtabell[[#This Row],[3 sifret kode (for inntasting)
Slår opp bygningsdel]],Bygningsdeler[Siffer 3],Bygningsdeler[Kombinert 3],"FEIL",0,1)</f>
        <v>432 Systemer for hovedfordeling</v>
      </c>
      <c r="F751" s="114">
        <v>432</v>
      </c>
      <c r="G751" s="54" t="s">
        <v>874</v>
      </c>
      <c r="H751" s="54"/>
      <c r="I751" s="54"/>
      <c r="J751" s="44"/>
      <c r="K751" s="44"/>
      <c r="L751" s="44" t="s">
        <v>29</v>
      </c>
      <c r="M751" s="44" t="s">
        <v>29</v>
      </c>
      <c r="N751" s="44"/>
      <c r="O751" s="44"/>
      <c r="P751" s="44"/>
      <c r="Q751" s="44"/>
      <c r="R751" s="44"/>
      <c r="S751" s="44"/>
      <c r="T751" s="44"/>
      <c r="U751" s="44"/>
      <c r="V751" s="44"/>
      <c r="W751" s="44"/>
      <c r="X751" s="44"/>
      <c r="Y751" s="44"/>
      <c r="Z751" s="44"/>
      <c r="AA751" s="44" t="s">
        <v>29</v>
      </c>
      <c r="AB751" s="45"/>
      <c r="AC751" s="45"/>
    </row>
    <row r="752" spans="2:29" s="37" customFormat="1" ht="43.5" x14ac:dyDescent="0.35">
      <c r="B752" s="52">
        <v>777</v>
      </c>
      <c r="C752" s="54" t="str">
        <f>_xlfn.XLOOKUP(Kravtabell[[#This Row],[3 Siffer]],Bygningsdeler[Kombinert 3],Bygningsdeler[Kombinert 1],"",0,1)</f>
        <v>4 ELKRAFTINSTALLASJONER</v>
      </c>
      <c r="D752" s="54" t="str">
        <f>_xlfn.XLOOKUP(Kravtabell[[#This Row],[3 Siffer]],Bygningsdeler[Kombinert 3],Bygningsdeler[Kombinert 2],"",0,1)</f>
        <v>43 Lavspent forsyning</v>
      </c>
      <c r="E752" s="112" t="str">
        <f>_xlfn.XLOOKUP(Kravtabell[[#This Row],[3 sifret kode (for inntasting)
Slår opp bygningsdel]],Bygningsdeler[Siffer 3],Bygningsdeler[Kombinert 3],"FEIL",0,1)</f>
        <v>432 Systemer for hovedfordeling</v>
      </c>
      <c r="F752" s="114">
        <v>432</v>
      </c>
      <c r="G752" s="54" t="s">
        <v>875</v>
      </c>
      <c r="H752" s="54"/>
      <c r="I752" s="54"/>
      <c r="J752" s="44"/>
      <c r="K752" s="44"/>
      <c r="L752" s="44" t="s">
        <v>29</v>
      </c>
      <c r="M752" s="44"/>
      <c r="N752" s="44"/>
      <c r="O752" s="44"/>
      <c r="P752" s="44"/>
      <c r="Q752" s="44"/>
      <c r="R752" s="44"/>
      <c r="S752" s="44"/>
      <c r="T752" s="44"/>
      <c r="U752" s="44"/>
      <c r="V752" s="44"/>
      <c r="W752" s="44"/>
      <c r="X752" s="44"/>
      <c r="Y752" s="44"/>
      <c r="Z752" s="44"/>
      <c r="AA752" s="44" t="s">
        <v>29</v>
      </c>
      <c r="AB752" s="45"/>
      <c r="AC752" s="45"/>
    </row>
    <row r="753" spans="2:29" s="37" customFormat="1" ht="43.5" x14ac:dyDescent="0.35">
      <c r="B753" s="52">
        <v>778</v>
      </c>
      <c r="C753" s="54" t="str">
        <f>_xlfn.XLOOKUP(Kravtabell[[#This Row],[3 Siffer]],Bygningsdeler[Kombinert 3],Bygningsdeler[Kombinert 1],"",0,1)</f>
        <v>4 ELKRAFTINSTALLASJONER</v>
      </c>
      <c r="D753" s="54" t="str">
        <f>_xlfn.XLOOKUP(Kravtabell[[#This Row],[3 Siffer]],Bygningsdeler[Kombinert 3],Bygningsdeler[Kombinert 2],"",0,1)</f>
        <v>43 Lavspent forsyning</v>
      </c>
      <c r="E753" s="112" t="str">
        <f>_xlfn.XLOOKUP(Kravtabell[[#This Row],[3 sifret kode (for inntasting)
Slår opp bygningsdel]],Bygningsdeler[Siffer 3],Bygningsdeler[Kombinert 3],"FEIL",0,1)</f>
        <v>432 Systemer for hovedfordeling</v>
      </c>
      <c r="F753" s="114">
        <v>432</v>
      </c>
      <c r="G753" s="54" t="s">
        <v>876</v>
      </c>
      <c r="H753" s="54"/>
      <c r="I753" s="54"/>
      <c r="J753" s="44"/>
      <c r="K753" s="44"/>
      <c r="L753" s="44" t="s">
        <v>29</v>
      </c>
      <c r="M753" s="44"/>
      <c r="N753" s="44"/>
      <c r="O753" s="44"/>
      <c r="P753" s="44"/>
      <c r="Q753" s="44"/>
      <c r="R753" s="44"/>
      <c r="S753" s="44"/>
      <c r="T753" s="44"/>
      <c r="U753" s="44"/>
      <c r="V753" s="44"/>
      <c r="W753" s="44"/>
      <c r="X753" s="44"/>
      <c r="Y753" s="44"/>
      <c r="Z753" s="44"/>
      <c r="AA753" s="44" t="s">
        <v>29</v>
      </c>
      <c r="AB753" s="45"/>
      <c r="AC753" s="45"/>
    </row>
    <row r="754" spans="2:29" s="37" customFormat="1" ht="43.5" x14ac:dyDescent="0.35">
      <c r="B754" s="52">
        <v>779</v>
      </c>
      <c r="C754" s="54" t="str">
        <f>_xlfn.XLOOKUP(Kravtabell[[#This Row],[3 Siffer]],Bygningsdeler[Kombinert 3],Bygningsdeler[Kombinert 1],"",0,1)</f>
        <v>4 ELKRAFTINSTALLASJONER</v>
      </c>
      <c r="D754" s="54" t="str">
        <f>_xlfn.XLOOKUP(Kravtabell[[#This Row],[3 Siffer]],Bygningsdeler[Kombinert 3],Bygningsdeler[Kombinert 2],"",0,1)</f>
        <v>43 Lavspent forsyning</v>
      </c>
      <c r="E754" s="112" t="str">
        <f>_xlfn.XLOOKUP(Kravtabell[[#This Row],[3 sifret kode (for inntasting)
Slår opp bygningsdel]],Bygningsdeler[Siffer 3],Bygningsdeler[Kombinert 3],"FEIL",0,1)</f>
        <v>432 Systemer for hovedfordeling</v>
      </c>
      <c r="F754" s="114">
        <v>432</v>
      </c>
      <c r="G754" s="54" t="s">
        <v>877</v>
      </c>
      <c r="H754" s="54"/>
      <c r="I754" s="54"/>
      <c r="J754" s="44"/>
      <c r="K754" s="44"/>
      <c r="L754" s="44" t="s">
        <v>29</v>
      </c>
      <c r="M754" s="44"/>
      <c r="N754" s="44"/>
      <c r="O754" s="44" t="s">
        <v>29</v>
      </c>
      <c r="P754" s="44"/>
      <c r="Q754" s="44"/>
      <c r="R754" s="44"/>
      <c r="S754" s="44"/>
      <c r="T754" s="44"/>
      <c r="U754" s="44"/>
      <c r="V754" s="44"/>
      <c r="W754" s="44"/>
      <c r="X754" s="44"/>
      <c r="Y754" s="44"/>
      <c r="Z754" s="44"/>
      <c r="AA754" s="44" t="s">
        <v>29</v>
      </c>
      <c r="AB754" s="45"/>
      <c r="AC754" s="45"/>
    </row>
    <row r="755" spans="2:29" s="37" customFormat="1" ht="43.5" x14ac:dyDescent="0.35">
      <c r="B755" s="52">
        <v>780</v>
      </c>
      <c r="C755" s="54" t="str">
        <f>_xlfn.XLOOKUP(Kravtabell[[#This Row],[3 Siffer]],Bygningsdeler[Kombinert 3],Bygningsdeler[Kombinert 1],"",0,1)</f>
        <v>4 ELKRAFTINSTALLASJONER</v>
      </c>
      <c r="D755" s="54" t="str">
        <f>_xlfn.XLOOKUP(Kravtabell[[#This Row],[3 Siffer]],Bygningsdeler[Kombinert 3],Bygningsdeler[Kombinert 2],"",0,1)</f>
        <v>43 Lavspent forsyning</v>
      </c>
      <c r="E755" s="112" t="str">
        <f>_xlfn.XLOOKUP(Kravtabell[[#This Row],[3 sifret kode (for inntasting)
Slår opp bygningsdel]],Bygningsdeler[Siffer 3],Bygningsdeler[Kombinert 3],"FEIL",0,1)</f>
        <v>432 Systemer for hovedfordeling</v>
      </c>
      <c r="F755" s="114">
        <v>432</v>
      </c>
      <c r="G755" s="54" t="s">
        <v>878</v>
      </c>
      <c r="H755" s="54"/>
      <c r="I755" s="54"/>
      <c r="J755" s="44"/>
      <c r="K755" s="44"/>
      <c r="L755" s="44" t="s">
        <v>29</v>
      </c>
      <c r="M755" s="44" t="s">
        <v>29</v>
      </c>
      <c r="N755" s="44"/>
      <c r="O755" s="44"/>
      <c r="P755" s="44"/>
      <c r="Q755" s="44"/>
      <c r="R755" s="44"/>
      <c r="S755" s="44"/>
      <c r="T755" s="44"/>
      <c r="U755" s="44"/>
      <c r="V755" s="44"/>
      <c r="W755" s="44"/>
      <c r="X755" s="44"/>
      <c r="Y755" s="44"/>
      <c r="Z755" s="44"/>
      <c r="AA755" s="44" t="s">
        <v>29</v>
      </c>
      <c r="AB755" s="45"/>
      <c r="AC755" s="45"/>
    </row>
    <row r="756" spans="2:29" s="37" customFormat="1" ht="43.5" x14ac:dyDescent="0.35">
      <c r="B756" s="52">
        <v>781</v>
      </c>
      <c r="C756" s="54" t="str">
        <f>_xlfn.XLOOKUP(Kravtabell[[#This Row],[3 Siffer]],Bygningsdeler[Kombinert 3],Bygningsdeler[Kombinert 1],"",0,1)</f>
        <v>4 ELKRAFTINSTALLASJONER</v>
      </c>
      <c r="D756" s="54" t="str">
        <f>_xlfn.XLOOKUP(Kravtabell[[#This Row],[3 Siffer]],Bygningsdeler[Kombinert 3],Bygningsdeler[Kombinert 2],"",0,1)</f>
        <v>43 Lavspent forsyning</v>
      </c>
      <c r="E756" s="112" t="str">
        <f>_xlfn.XLOOKUP(Kravtabell[[#This Row],[3 sifret kode (for inntasting)
Slår opp bygningsdel]],Bygningsdeler[Siffer 3],Bygningsdeler[Kombinert 3],"FEIL",0,1)</f>
        <v xml:space="preserve">433 Elkraftfordeling til alminnelig forbruk </v>
      </c>
      <c r="F756" s="114">
        <v>433</v>
      </c>
      <c r="G756" s="54" t="s">
        <v>879</v>
      </c>
      <c r="H756" s="54"/>
      <c r="I756" s="54"/>
      <c r="J756" s="44"/>
      <c r="K756" s="44"/>
      <c r="L756" s="44" t="s">
        <v>29</v>
      </c>
      <c r="M756" s="44"/>
      <c r="N756" s="44"/>
      <c r="O756" s="44"/>
      <c r="P756" s="44"/>
      <c r="Q756" s="44"/>
      <c r="R756" s="44"/>
      <c r="S756" s="44"/>
      <c r="T756" s="44"/>
      <c r="U756" s="44"/>
      <c r="V756" s="44"/>
      <c r="W756" s="44"/>
      <c r="X756" s="44"/>
      <c r="Y756" s="44"/>
      <c r="Z756" s="44"/>
      <c r="AA756" s="44" t="s">
        <v>29</v>
      </c>
      <c r="AB756" s="45"/>
      <c r="AC756" s="45"/>
    </row>
    <row r="757" spans="2:29" s="37" customFormat="1" ht="43.5" x14ac:dyDescent="0.35">
      <c r="B757" s="52">
        <v>782</v>
      </c>
      <c r="C757" s="54" t="str">
        <f>_xlfn.XLOOKUP(Kravtabell[[#This Row],[3 Siffer]],Bygningsdeler[Kombinert 3],Bygningsdeler[Kombinert 1],"",0,1)</f>
        <v>4 ELKRAFTINSTALLASJONER</v>
      </c>
      <c r="D757" s="54" t="str">
        <f>_xlfn.XLOOKUP(Kravtabell[[#This Row],[3 Siffer]],Bygningsdeler[Kombinert 3],Bygningsdeler[Kombinert 2],"",0,1)</f>
        <v>43 Lavspent forsyning</v>
      </c>
      <c r="E757" s="112" t="str">
        <f>_xlfn.XLOOKUP(Kravtabell[[#This Row],[3 sifret kode (for inntasting)
Slår opp bygningsdel]],Bygningsdeler[Siffer 3],Bygningsdeler[Kombinert 3],"FEIL",0,1)</f>
        <v xml:space="preserve">433 Elkraftfordeling til alminnelig forbruk </v>
      </c>
      <c r="F757" s="114">
        <v>433</v>
      </c>
      <c r="G757" s="54" t="s">
        <v>880</v>
      </c>
      <c r="H757" s="54"/>
      <c r="I757" s="54"/>
      <c r="J757" s="44"/>
      <c r="K757" s="44"/>
      <c r="L757" s="44" t="s">
        <v>29</v>
      </c>
      <c r="M757" s="44"/>
      <c r="N757" s="44"/>
      <c r="O757" s="44"/>
      <c r="P757" s="44"/>
      <c r="Q757" s="44"/>
      <c r="R757" s="44"/>
      <c r="S757" s="44"/>
      <c r="T757" s="44"/>
      <c r="U757" s="44"/>
      <c r="V757" s="44"/>
      <c r="W757" s="44"/>
      <c r="X757" s="44"/>
      <c r="Y757" s="44"/>
      <c r="Z757" s="44"/>
      <c r="AA757" s="44" t="s">
        <v>29</v>
      </c>
      <c r="AB757" s="45"/>
      <c r="AC757" s="45"/>
    </row>
    <row r="758" spans="2:29" s="37" customFormat="1" ht="43.5" x14ac:dyDescent="0.35">
      <c r="B758" s="52">
        <v>783</v>
      </c>
      <c r="C758" s="54" t="str">
        <f>_xlfn.XLOOKUP(Kravtabell[[#This Row],[3 Siffer]],Bygningsdeler[Kombinert 3],Bygningsdeler[Kombinert 1],"",0,1)</f>
        <v>4 ELKRAFTINSTALLASJONER</v>
      </c>
      <c r="D758" s="54" t="str">
        <f>_xlfn.XLOOKUP(Kravtabell[[#This Row],[3 Siffer]],Bygningsdeler[Kombinert 3],Bygningsdeler[Kombinert 2],"",0,1)</f>
        <v>43 Lavspent forsyning</v>
      </c>
      <c r="E758" s="112" t="str">
        <f>_xlfn.XLOOKUP(Kravtabell[[#This Row],[3 sifret kode (for inntasting)
Slår opp bygningsdel]],Bygningsdeler[Siffer 3],Bygningsdeler[Kombinert 3],"FEIL",0,1)</f>
        <v xml:space="preserve">433 Elkraftfordeling til alminnelig forbruk </v>
      </c>
      <c r="F758" s="114">
        <v>433</v>
      </c>
      <c r="G758" s="54" t="s">
        <v>881</v>
      </c>
      <c r="H758" s="54"/>
      <c r="I758" s="54"/>
      <c r="J758" s="44"/>
      <c r="K758" s="44"/>
      <c r="L758" s="44" t="s">
        <v>29</v>
      </c>
      <c r="M758" s="44"/>
      <c r="N758" s="44"/>
      <c r="O758" s="44"/>
      <c r="P758" s="44"/>
      <c r="Q758" s="44"/>
      <c r="R758" s="44"/>
      <c r="S758" s="44"/>
      <c r="T758" s="44"/>
      <c r="U758" s="44"/>
      <c r="V758" s="44"/>
      <c r="W758" s="44"/>
      <c r="X758" s="44"/>
      <c r="Y758" s="44"/>
      <c r="Z758" s="44"/>
      <c r="AA758" s="44" t="s">
        <v>29</v>
      </c>
      <c r="AB758" s="44"/>
      <c r="AC758" s="44"/>
    </row>
    <row r="759" spans="2:29" s="37" customFormat="1" ht="43.5" x14ac:dyDescent="0.35">
      <c r="B759" s="52">
        <v>784</v>
      </c>
      <c r="C759" s="54" t="str">
        <f>_xlfn.XLOOKUP(Kravtabell[[#This Row],[3 Siffer]],Bygningsdeler[Kombinert 3],Bygningsdeler[Kombinert 1],"",0,1)</f>
        <v>4 ELKRAFTINSTALLASJONER</v>
      </c>
      <c r="D759" s="54" t="str">
        <f>_xlfn.XLOOKUP(Kravtabell[[#This Row],[3 Siffer]],Bygningsdeler[Kombinert 3],Bygningsdeler[Kombinert 2],"",0,1)</f>
        <v>43 Lavspent forsyning</v>
      </c>
      <c r="E759" s="112" t="str">
        <f>_xlfn.XLOOKUP(Kravtabell[[#This Row],[3 sifret kode (for inntasting)
Slår opp bygningsdel]],Bygningsdeler[Siffer 3],Bygningsdeler[Kombinert 3],"FEIL",0,1)</f>
        <v xml:space="preserve">433 Elkraftfordeling til alminnelig forbruk </v>
      </c>
      <c r="F759" s="114">
        <v>433</v>
      </c>
      <c r="G759" s="54" t="s">
        <v>882</v>
      </c>
      <c r="H759" s="54"/>
      <c r="I759" s="54"/>
      <c r="J759" s="44"/>
      <c r="K759" s="44"/>
      <c r="L759" s="44" t="s">
        <v>29</v>
      </c>
      <c r="M759" s="44"/>
      <c r="N759" s="44"/>
      <c r="O759" s="44" t="s">
        <v>29</v>
      </c>
      <c r="P759" s="44"/>
      <c r="Q759" s="44"/>
      <c r="R759" s="44"/>
      <c r="S759" s="44"/>
      <c r="T759" s="44"/>
      <c r="U759" s="44"/>
      <c r="V759" s="44"/>
      <c r="W759" s="44"/>
      <c r="X759" s="44"/>
      <c r="Y759" s="44"/>
      <c r="Z759" s="44"/>
      <c r="AA759" s="44" t="s">
        <v>29</v>
      </c>
      <c r="AB759" s="45"/>
      <c r="AC759" s="45"/>
    </row>
    <row r="760" spans="2:29" s="37" customFormat="1" ht="43.5" x14ac:dyDescent="0.35">
      <c r="B760" s="52">
        <v>785</v>
      </c>
      <c r="C760" s="54" t="str">
        <f>_xlfn.XLOOKUP(Kravtabell[[#This Row],[3 Siffer]],Bygningsdeler[Kombinert 3],Bygningsdeler[Kombinert 1],"",0,1)</f>
        <v>4 ELKRAFTINSTALLASJONER</v>
      </c>
      <c r="D760" s="54" t="str">
        <f>_xlfn.XLOOKUP(Kravtabell[[#This Row],[3 Siffer]],Bygningsdeler[Kombinert 3],Bygningsdeler[Kombinert 2],"",0,1)</f>
        <v>43 Lavspent forsyning</v>
      </c>
      <c r="E760" s="112" t="str">
        <f>_xlfn.XLOOKUP(Kravtabell[[#This Row],[3 sifret kode (for inntasting)
Slår opp bygningsdel]],Bygningsdeler[Siffer 3],Bygningsdeler[Kombinert 3],"FEIL",0,1)</f>
        <v xml:space="preserve">433 Elkraftfordeling til alminnelig forbruk </v>
      </c>
      <c r="F760" s="114">
        <v>433</v>
      </c>
      <c r="G760" s="54" t="s">
        <v>883</v>
      </c>
      <c r="H760" s="54"/>
      <c r="I760" s="54"/>
      <c r="J760" s="44"/>
      <c r="K760" s="44"/>
      <c r="L760" s="44" t="s">
        <v>29</v>
      </c>
      <c r="M760" s="44"/>
      <c r="N760" s="44"/>
      <c r="O760" s="44"/>
      <c r="P760" s="44"/>
      <c r="Q760" s="44"/>
      <c r="R760" s="44"/>
      <c r="S760" s="44"/>
      <c r="T760" s="44"/>
      <c r="U760" s="44"/>
      <c r="V760" s="44"/>
      <c r="W760" s="44"/>
      <c r="X760" s="44"/>
      <c r="Y760" s="44"/>
      <c r="Z760" s="44"/>
      <c r="AA760" s="44" t="s">
        <v>29</v>
      </c>
      <c r="AB760" s="45"/>
      <c r="AC760" s="45"/>
    </row>
    <row r="761" spans="2:29" s="37" customFormat="1" ht="43.5" x14ac:dyDescent="0.35">
      <c r="B761" s="52">
        <v>786</v>
      </c>
      <c r="C761" s="54" t="str">
        <f>_xlfn.XLOOKUP(Kravtabell[[#This Row],[3 Siffer]],Bygningsdeler[Kombinert 3],Bygningsdeler[Kombinert 1],"",0,1)</f>
        <v>4 ELKRAFTINSTALLASJONER</v>
      </c>
      <c r="D761" s="54" t="str">
        <f>_xlfn.XLOOKUP(Kravtabell[[#This Row],[3 Siffer]],Bygningsdeler[Kombinert 3],Bygningsdeler[Kombinert 2],"",0,1)</f>
        <v>43 Lavspent forsyning</v>
      </c>
      <c r="E761" s="112" t="str">
        <f>_xlfn.XLOOKUP(Kravtabell[[#This Row],[3 sifret kode (for inntasting)
Slår opp bygningsdel]],Bygningsdeler[Siffer 3],Bygningsdeler[Kombinert 3],"FEIL",0,1)</f>
        <v xml:space="preserve">433 Elkraftfordeling til alminnelig forbruk </v>
      </c>
      <c r="F761" s="114">
        <v>433</v>
      </c>
      <c r="G761" s="54" t="s">
        <v>884</v>
      </c>
      <c r="H761" s="54"/>
      <c r="I761" s="54"/>
      <c r="J761" s="44"/>
      <c r="K761" s="44"/>
      <c r="L761" s="44" t="s">
        <v>29</v>
      </c>
      <c r="M761" s="44"/>
      <c r="N761" s="44"/>
      <c r="O761" s="44"/>
      <c r="P761" s="44"/>
      <c r="Q761" s="44"/>
      <c r="R761" s="44"/>
      <c r="S761" s="44"/>
      <c r="T761" s="44" t="s">
        <v>29</v>
      </c>
      <c r="U761" s="44" t="s">
        <v>29</v>
      </c>
      <c r="V761" s="44"/>
      <c r="W761" s="44" t="s">
        <v>29</v>
      </c>
      <c r="X761" s="44" t="s">
        <v>29</v>
      </c>
      <c r="Y761" s="44" t="s">
        <v>29</v>
      </c>
      <c r="Z761" s="44" t="s">
        <v>29</v>
      </c>
      <c r="AA761" s="44"/>
      <c r="AB761" s="45" t="s">
        <v>29</v>
      </c>
      <c r="AC761" s="45"/>
    </row>
    <row r="762" spans="2:29" s="37" customFormat="1" ht="43.5" x14ac:dyDescent="0.35">
      <c r="B762" s="52">
        <v>787</v>
      </c>
      <c r="C762" s="54" t="str">
        <f>_xlfn.XLOOKUP(Kravtabell[[#This Row],[3 Siffer]],Bygningsdeler[Kombinert 3],Bygningsdeler[Kombinert 1],"",0,1)</f>
        <v>4 ELKRAFTINSTALLASJONER</v>
      </c>
      <c r="D762" s="54" t="str">
        <f>_xlfn.XLOOKUP(Kravtabell[[#This Row],[3 Siffer]],Bygningsdeler[Kombinert 3],Bygningsdeler[Kombinert 2],"",0,1)</f>
        <v>43 Lavspent forsyning</v>
      </c>
      <c r="E762" s="112" t="str">
        <f>_xlfn.XLOOKUP(Kravtabell[[#This Row],[3 sifret kode (for inntasting)
Slår opp bygningsdel]],Bygningsdeler[Siffer 3],Bygningsdeler[Kombinert 3],"FEIL",0,1)</f>
        <v xml:space="preserve">433 Elkraftfordeling til alminnelig forbruk </v>
      </c>
      <c r="F762" s="114">
        <v>433</v>
      </c>
      <c r="G762" s="54" t="s">
        <v>885</v>
      </c>
      <c r="H762" s="54"/>
      <c r="I762" s="54"/>
      <c r="J762" s="44"/>
      <c r="K762" s="44"/>
      <c r="L762" s="44" t="s">
        <v>29</v>
      </c>
      <c r="M762" s="44" t="s">
        <v>29</v>
      </c>
      <c r="N762" s="44"/>
      <c r="O762" s="44"/>
      <c r="P762" s="44"/>
      <c r="Q762" s="44"/>
      <c r="R762" s="44"/>
      <c r="S762" s="44"/>
      <c r="T762" s="44"/>
      <c r="U762" s="44"/>
      <c r="V762" s="44"/>
      <c r="W762" s="44"/>
      <c r="X762" s="44"/>
      <c r="Y762" s="44"/>
      <c r="Z762" s="44"/>
      <c r="AA762" s="44" t="s">
        <v>29</v>
      </c>
      <c r="AB762" s="45"/>
      <c r="AC762" s="45"/>
    </row>
    <row r="763" spans="2:29" s="37" customFormat="1" ht="43.5" x14ac:dyDescent="0.35">
      <c r="B763" s="52">
        <v>788</v>
      </c>
      <c r="C763" s="54" t="str">
        <f>_xlfn.XLOOKUP(Kravtabell[[#This Row],[3 Siffer]],Bygningsdeler[Kombinert 3],Bygningsdeler[Kombinert 1],"",0,1)</f>
        <v>4 ELKRAFTINSTALLASJONER</v>
      </c>
      <c r="D763" s="54" t="str">
        <f>_xlfn.XLOOKUP(Kravtabell[[#This Row],[3 Siffer]],Bygningsdeler[Kombinert 3],Bygningsdeler[Kombinert 2],"",0,1)</f>
        <v>43 Lavspent forsyning</v>
      </c>
      <c r="E763" s="112" t="str">
        <f>_xlfn.XLOOKUP(Kravtabell[[#This Row],[3 sifret kode (for inntasting)
Slår opp bygningsdel]],Bygningsdeler[Siffer 3],Bygningsdeler[Kombinert 3],"FEIL",0,1)</f>
        <v xml:space="preserve">433 Elkraftfordeling til alminnelig forbruk </v>
      </c>
      <c r="F763" s="114">
        <v>433</v>
      </c>
      <c r="G763" s="54" t="s">
        <v>886</v>
      </c>
      <c r="H763" s="54"/>
      <c r="I763" s="54"/>
      <c r="J763" s="44"/>
      <c r="K763" s="44"/>
      <c r="L763" s="44" t="s">
        <v>29</v>
      </c>
      <c r="M763" s="44"/>
      <c r="N763" s="44"/>
      <c r="O763" s="44"/>
      <c r="P763" s="44"/>
      <c r="Q763" s="44"/>
      <c r="R763" s="44"/>
      <c r="S763" s="44"/>
      <c r="T763" s="44"/>
      <c r="U763" s="44"/>
      <c r="V763" s="44"/>
      <c r="W763" s="44"/>
      <c r="X763" s="44"/>
      <c r="Y763" s="44"/>
      <c r="Z763" s="44"/>
      <c r="AA763" s="44" t="s">
        <v>29</v>
      </c>
      <c r="AB763" s="45"/>
      <c r="AC763" s="45"/>
    </row>
    <row r="764" spans="2:29" s="37" customFormat="1" ht="43.5" x14ac:dyDescent="0.35">
      <c r="B764" s="52">
        <v>789</v>
      </c>
      <c r="C764" s="54" t="str">
        <f>_xlfn.XLOOKUP(Kravtabell[[#This Row],[3 Siffer]],Bygningsdeler[Kombinert 3],Bygningsdeler[Kombinert 1],"",0,1)</f>
        <v>4 ELKRAFTINSTALLASJONER</v>
      </c>
      <c r="D764" s="54" t="str">
        <f>_xlfn.XLOOKUP(Kravtabell[[#This Row],[3 Siffer]],Bygningsdeler[Kombinert 3],Bygningsdeler[Kombinert 2],"",0,1)</f>
        <v>43 Lavspent forsyning</v>
      </c>
      <c r="E764" s="112" t="str">
        <f>_xlfn.XLOOKUP(Kravtabell[[#This Row],[3 sifret kode (for inntasting)
Slår opp bygningsdel]],Bygningsdeler[Siffer 3],Bygningsdeler[Kombinert 3],"FEIL",0,1)</f>
        <v xml:space="preserve">433 Elkraftfordeling til alminnelig forbruk </v>
      </c>
      <c r="F764" s="114">
        <v>433</v>
      </c>
      <c r="G764" s="54" t="s">
        <v>887</v>
      </c>
      <c r="H764" s="54"/>
      <c r="I764" s="54"/>
      <c r="J764" s="44"/>
      <c r="K764" s="44"/>
      <c r="L764" s="44" t="s">
        <v>29</v>
      </c>
      <c r="M764" s="44"/>
      <c r="N764" s="44"/>
      <c r="O764" s="44"/>
      <c r="P764" s="44"/>
      <c r="Q764" s="44"/>
      <c r="R764" s="44"/>
      <c r="S764" s="44"/>
      <c r="T764" s="44"/>
      <c r="U764" s="44"/>
      <c r="V764" s="44"/>
      <c r="W764" s="44"/>
      <c r="X764" s="44"/>
      <c r="Y764" s="44"/>
      <c r="Z764" s="44"/>
      <c r="AA764" s="44" t="s">
        <v>29</v>
      </c>
      <c r="AB764" s="45"/>
      <c r="AC764" s="45"/>
    </row>
    <row r="765" spans="2:29" s="37" customFormat="1" ht="43.5" x14ac:dyDescent="0.35">
      <c r="B765" s="52">
        <v>790</v>
      </c>
      <c r="C765" s="54" t="str">
        <f>_xlfn.XLOOKUP(Kravtabell[[#This Row],[3 Siffer]],Bygningsdeler[Kombinert 3],Bygningsdeler[Kombinert 1],"",0,1)</f>
        <v>4 ELKRAFTINSTALLASJONER</v>
      </c>
      <c r="D765" s="54" t="str">
        <f>_xlfn.XLOOKUP(Kravtabell[[#This Row],[3 Siffer]],Bygningsdeler[Kombinert 3],Bygningsdeler[Kombinert 2],"",0,1)</f>
        <v>43 Lavspent forsyning</v>
      </c>
      <c r="E765" s="112" t="str">
        <f>_xlfn.XLOOKUP(Kravtabell[[#This Row],[3 sifret kode (for inntasting)
Slår opp bygningsdel]],Bygningsdeler[Siffer 3],Bygningsdeler[Kombinert 3],"FEIL",0,1)</f>
        <v xml:space="preserve">433 Elkraftfordeling til alminnelig forbruk </v>
      </c>
      <c r="F765" s="114">
        <v>433</v>
      </c>
      <c r="G765" s="54" t="s">
        <v>888</v>
      </c>
      <c r="H765" s="54"/>
      <c r="I765" s="54"/>
      <c r="J765" s="44"/>
      <c r="K765" s="44"/>
      <c r="L765" s="44" t="s">
        <v>29</v>
      </c>
      <c r="M765" s="44" t="s">
        <v>29</v>
      </c>
      <c r="N765" s="44"/>
      <c r="O765" s="44"/>
      <c r="P765" s="44"/>
      <c r="Q765" s="44"/>
      <c r="R765" s="44"/>
      <c r="S765" s="44"/>
      <c r="T765" s="44"/>
      <c r="U765" s="44"/>
      <c r="V765" s="44"/>
      <c r="W765" s="44"/>
      <c r="X765" s="44"/>
      <c r="Y765" s="44"/>
      <c r="Z765" s="44"/>
      <c r="AA765" s="44" t="s">
        <v>29</v>
      </c>
      <c r="AB765" s="45"/>
      <c r="AC765" s="45"/>
    </row>
    <row r="766" spans="2:29" s="37" customFormat="1" ht="43.5" x14ac:dyDescent="0.35">
      <c r="B766" s="52">
        <v>791</v>
      </c>
      <c r="C766" s="54" t="str">
        <f>_xlfn.XLOOKUP(Kravtabell[[#This Row],[3 Siffer]],Bygningsdeler[Kombinert 3],Bygningsdeler[Kombinert 1],"",0,1)</f>
        <v>4 ELKRAFTINSTALLASJONER</v>
      </c>
      <c r="D766" s="54" t="str">
        <f>_xlfn.XLOOKUP(Kravtabell[[#This Row],[3 Siffer]],Bygningsdeler[Kombinert 3],Bygningsdeler[Kombinert 2],"",0,1)</f>
        <v>43 Lavspent forsyning</v>
      </c>
      <c r="E766" s="112" t="str">
        <f>_xlfn.XLOOKUP(Kravtabell[[#This Row],[3 sifret kode (for inntasting)
Slår opp bygningsdel]],Bygningsdeler[Siffer 3],Bygningsdeler[Kombinert 3],"FEIL",0,1)</f>
        <v xml:space="preserve">433 Elkraftfordeling til alminnelig forbruk </v>
      </c>
      <c r="F766" s="114">
        <v>433</v>
      </c>
      <c r="G766" s="54" t="s">
        <v>889</v>
      </c>
      <c r="H766" s="54"/>
      <c r="I766" s="54"/>
      <c r="J766" s="44"/>
      <c r="K766" s="44"/>
      <c r="L766" s="44" t="s">
        <v>29</v>
      </c>
      <c r="M766" s="44"/>
      <c r="N766" s="44"/>
      <c r="O766" s="44"/>
      <c r="P766" s="44"/>
      <c r="Q766" s="44"/>
      <c r="R766" s="44"/>
      <c r="S766" s="44"/>
      <c r="T766" s="44"/>
      <c r="U766" s="44"/>
      <c r="V766" s="44"/>
      <c r="W766" s="44"/>
      <c r="X766" s="44"/>
      <c r="Y766" s="44"/>
      <c r="Z766" s="44"/>
      <c r="AA766" s="44" t="s">
        <v>29</v>
      </c>
      <c r="AB766" s="45"/>
      <c r="AC766" s="45"/>
    </row>
    <row r="767" spans="2:29" s="37" customFormat="1" ht="43.5" x14ac:dyDescent="0.35">
      <c r="B767" s="52">
        <v>792</v>
      </c>
      <c r="C767" s="54" t="str">
        <f>_xlfn.XLOOKUP(Kravtabell[[#This Row],[3 Siffer]],Bygningsdeler[Kombinert 3],Bygningsdeler[Kombinert 1],"",0,1)</f>
        <v>4 ELKRAFTINSTALLASJONER</v>
      </c>
      <c r="D767" s="54" t="str">
        <f>_xlfn.XLOOKUP(Kravtabell[[#This Row],[3 Siffer]],Bygningsdeler[Kombinert 3],Bygningsdeler[Kombinert 2],"",0,1)</f>
        <v>43 Lavspent forsyning</v>
      </c>
      <c r="E767" s="112" t="str">
        <f>_xlfn.XLOOKUP(Kravtabell[[#This Row],[3 sifret kode (for inntasting)
Slår opp bygningsdel]],Bygningsdeler[Siffer 3],Bygningsdeler[Kombinert 3],"FEIL",0,1)</f>
        <v xml:space="preserve">433 Elkraftfordeling til alminnelig forbruk </v>
      </c>
      <c r="F767" s="114">
        <v>433</v>
      </c>
      <c r="G767" s="54" t="s">
        <v>875</v>
      </c>
      <c r="H767" s="54"/>
      <c r="I767" s="54"/>
      <c r="J767" s="44"/>
      <c r="K767" s="44"/>
      <c r="L767" s="44" t="s">
        <v>29</v>
      </c>
      <c r="M767" s="44"/>
      <c r="N767" s="44"/>
      <c r="O767" s="44"/>
      <c r="P767" s="44"/>
      <c r="Q767" s="44"/>
      <c r="R767" s="44"/>
      <c r="S767" s="44"/>
      <c r="T767" s="44"/>
      <c r="U767" s="44"/>
      <c r="V767" s="44"/>
      <c r="W767" s="44"/>
      <c r="X767" s="44"/>
      <c r="Y767" s="44"/>
      <c r="Z767" s="44"/>
      <c r="AA767" s="44" t="s">
        <v>29</v>
      </c>
      <c r="AB767" s="45"/>
      <c r="AC767" s="45"/>
    </row>
    <row r="768" spans="2:29" s="37" customFormat="1" ht="43.5" x14ac:dyDescent="0.35">
      <c r="B768" s="52">
        <v>793</v>
      </c>
      <c r="C768" s="54" t="str">
        <f>_xlfn.XLOOKUP(Kravtabell[[#This Row],[3 Siffer]],Bygningsdeler[Kombinert 3],Bygningsdeler[Kombinert 1],"",0,1)</f>
        <v>4 ELKRAFTINSTALLASJONER</v>
      </c>
      <c r="D768" s="54" t="str">
        <f>_xlfn.XLOOKUP(Kravtabell[[#This Row],[3 Siffer]],Bygningsdeler[Kombinert 3],Bygningsdeler[Kombinert 2],"",0,1)</f>
        <v>43 Lavspent forsyning</v>
      </c>
      <c r="E768" s="112" t="str">
        <f>_xlfn.XLOOKUP(Kravtabell[[#This Row],[3 sifret kode (for inntasting)
Slår opp bygningsdel]],Bygningsdeler[Siffer 3],Bygningsdeler[Kombinert 3],"FEIL",0,1)</f>
        <v>434 Elkraftfordeling til driftstekniske installasjoner</v>
      </c>
      <c r="F768" s="114">
        <v>434</v>
      </c>
      <c r="G768" s="54" t="s">
        <v>890</v>
      </c>
      <c r="H768" s="54" t="s">
        <v>891</v>
      </c>
      <c r="I768" s="54"/>
      <c r="J768" s="44"/>
      <c r="K768" s="44" t="s">
        <v>29</v>
      </c>
      <c r="L768" s="44" t="s">
        <v>29</v>
      </c>
      <c r="M768" s="44" t="s">
        <v>29</v>
      </c>
      <c r="N768" s="44" t="s">
        <v>29</v>
      </c>
      <c r="O768" s="44"/>
      <c r="P768" s="44"/>
      <c r="Q768" s="44"/>
      <c r="R768" s="44"/>
      <c r="S768" s="44" t="s">
        <v>29</v>
      </c>
      <c r="T768" s="44"/>
      <c r="U768" s="44"/>
      <c r="V768" s="44"/>
      <c r="W768" s="44"/>
      <c r="X768" s="44"/>
      <c r="Y768" s="44"/>
      <c r="Z768" s="44"/>
      <c r="AA768" s="44" t="s">
        <v>29</v>
      </c>
      <c r="AB768" s="45"/>
      <c r="AC768" s="45"/>
    </row>
    <row r="769" spans="2:29" s="37" customFormat="1" ht="43.5" x14ac:dyDescent="0.35">
      <c r="B769" s="52">
        <v>794</v>
      </c>
      <c r="C769" s="54" t="str">
        <f>_xlfn.XLOOKUP(Kravtabell[[#This Row],[3 Siffer]],Bygningsdeler[Kombinert 3],Bygningsdeler[Kombinert 1],"",0,1)</f>
        <v>4 ELKRAFTINSTALLASJONER</v>
      </c>
      <c r="D769" s="54" t="str">
        <f>_xlfn.XLOOKUP(Kravtabell[[#This Row],[3 Siffer]],Bygningsdeler[Kombinert 3],Bygningsdeler[Kombinert 2],"",0,1)</f>
        <v>43 Lavspent forsyning</v>
      </c>
      <c r="E769" s="112" t="str">
        <f>_xlfn.XLOOKUP(Kravtabell[[#This Row],[3 sifret kode (for inntasting)
Slår opp bygningsdel]],Bygningsdeler[Siffer 3],Bygningsdeler[Kombinert 3],"FEIL",0,1)</f>
        <v>434 Elkraftfordeling til driftstekniske installasjoner</v>
      </c>
      <c r="F769" s="114">
        <v>434</v>
      </c>
      <c r="G769" s="54" t="s">
        <v>892</v>
      </c>
      <c r="H769" s="54" t="s">
        <v>893</v>
      </c>
      <c r="I769" s="54"/>
      <c r="J769" s="44"/>
      <c r="K769" s="44" t="s">
        <v>29</v>
      </c>
      <c r="L769" s="44" t="s">
        <v>29</v>
      </c>
      <c r="M769" s="44" t="s">
        <v>29</v>
      </c>
      <c r="N769" s="44"/>
      <c r="O769" s="44"/>
      <c r="P769" s="44"/>
      <c r="Q769" s="44"/>
      <c r="R769" s="44"/>
      <c r="S769" s="44"/>
      <c r="T769" s="44"/>
      <c r="U769" s="44"/>
      <c r="V769" s="44"/>
      <c r="W769" s="44"/>
      <c r="X769" s="44"/>
      <c r="Y769" s="44"/>
      <c r="Z769" s="44"/>
      <c r="AA769" s="44" t="s">
        <v>29</v>
      </c>
      <c r="AB769" s="45"/>
      <c r="AC769" s="45"/>
    </row>
    <row r="770" spans="2:29" s="37" customFormat="1" ht="43.5" x14ac:dyDescent="0.35">
      <c r="B770" s="52">
        <v>795</v>
      </c>
      <c r="C770" s="54" t="str">
        <f>_xlfn.XLOOKUP(Kravtabell[[#This Row],[3 Siffer]],Bygningsdeler[Kombinert 3],Bygningsdeler[Kombinert 1],"",0,1)</f>
        <v>4 ELKRAFTINSTALLASJONER</v>
      </c>
      <c r="D770" s="54" t="str">
        <f>_xlfn.XLOOKUP(Kravtabell[[#This Row],[3 Siffer]],Bygningsdeler[Kombinert 3],Bygningsdeler[Kombinert 2],"",0,1)</f>
        <v>43 Lavspent forsyning</v>
      </c>
      <c r="E770" s="112" t="str">
        <f>_xlfn.XLOOKUP(Kravtabell[[#This Row],[3 sifret kode (for inntasting)
Slår opp bygningsdel]],Bygningsdeler[Siffer 3],Bygningsdeler[Kombinert 3],"FEIL",0,1)</f>
        <v>434 Elkraftfordeling til driftstekniske installasjoner</v>
      </c>
      <c r="F770" s="114">
        <v>434</v>
      </c>
      <c r="G770" s="54" t="s">
        <v>894</v>
      </c>
      <c r="H770" s="54"/>
      <c r="I770" s="54"/>
      <c r="J770" s="44"/>
      <c r="K770" s="44"/>
      <c r="L770" s="44" t="s">
        <v>29</v>
      </c>
      <c r="M770" s="44" t="s">
        <v>29</v>
      </c>
      <c r="N770" s="44"/>
      <c r="O770" s="44"/>
      <c r="P770" s="44"/>
      <c r="Q770" s="44"/>
      <c r="R770" s="44"/>
      <c r="S770" s="44"/>
      <c r="T770" s="44"/>
      <c r="U770" s="44"/>
      <c r="V770" s="44"/>
      <c r="W770" s="44"/>
      <c r="X770" s="44"/>
      <c r="Y770" s="44"/>
      <c r="Z770" s="44"/>
      <c r="AA770" s="44" t="s">
        <v>29</v>
      </c>
      <c r="AB770" s="45"/>
      <c r="AC770" s="45"/>
    </row>
    <row r="771" spans="2:29" s="37" customFormat="1" ht="43.5" x14ac:dyDescent="0.35">
      <c r="B771" s="52">
        <v>796</v>
      </c>
      <c r="C771" s="54" t="str">
        <f>_xlfn.XLOOKUP(Kravtabell[[#This Row],[3 Siffer]],Bygningsdeler[Kombinert 3],Bygningsdeler[Kombinert 1],"",0,1)</f>
        <v>4 ELKRAFTINSTALLASJONER</v>
      </c>
      <c r="D771" s="54" t="str">
        <f>_xlfn.XLOOKUP(Kravtabell[[#This Row],[3 Siffer]],Bygningsdeler[Kombinert 3],Bygningsdeler[Kombinert 2],"",0,1)</f>
        <v>43 Lavspent forsyning</v>
      </c>
      <c r="E771" s="112" t="str">
        <f>_xlfn.XLOOKUP(Kravtabell[[#This Row],[3 sifret kode (for inntasting)
Slår opp bygningsdel]],Bygningsdeler[Siffer 3],Bygningsdeler[Kombinert 3],"FEIL",0,1)</f>
        <v>434 Elkraftfordeling til driftstekniske installasjoner</v>
      </c>
      <c r="F771" s="114">
        <v>434</v>
      </c>
      <c r="G771" s="54" t="s">
        <v>875</v>
      </c>
      <c r="H771" s="54"/>
      <c r="I771" s="54"/>
      <c r="J771" s="44"/>
      <c r="K771" s="44"/>
      <c r="L771" s="44" t="s">
        <v>29</v>
      </c>
      <c r="M771" s="44"/>
      <c r="N771" s="44"/>
      <c r="O771" s="44"/>
      <c r="P771" s="44"/>
      <c r="Q771" s="44"/>
      <c r="R771" s="44"/>
      <c r="S771" s="44"/>
      <c r="T771" s="44"/>
      <c r="U771" s="44"/>
      <c r="V771" s="44"/>
      <c r="W771" s="44"/>
      <c r="X771" s="44"/>
      <c r="Y771" s="44"/>
      <c r="Z771" s="44"/>
      <c r="AA771" s="44" t="s">
        <v>29</v>
      </c>
      <c r="AB771" s="45"/>
      <c r="AC771" s="45"/>
    </row>
    <row r="772" spans="2:29" s="37" customFormat="1" ht="58" x14ac:dyDescent="0.35">
      <c r="B772" s="52">
        <v>797</v>
      </c>
      <c r="C772" s="54" t="str">
        <f>_xlfn.XLOOKUP(Kravtabell[[#This Row],[3 Siffer]],Bygningsdeler[Kombinert 3],Bygningsdeler[Kombinert 1],"",0,1)</f>
        <v>4 ELKRAFTINSTALLASJONER</v>
      </c>
      <c r="D772" s="54" t="str">
        <f>_xlfn.XLOOKUP(Kravtabell[[#This Row],[3 Siffer]],Bygningsdeler[Kombinert 3],Bygningsdeler[Kombinert 2],"",0,1)</f>
        <v>43 Lavspent forsyning</v>
      </c>
      <c r="E772" s="112" t="str">
        <f>_xlfn.XLOOKUP(Kravtabell[[#This Row],[3 sifret kode (for inntasting)
Slår opp bygningsdel]],Bygningsdeler[Siffer 3],Bygningsdeler[Kombinert 3],"FEIL",0,1)</f>
        <v xml:space="preserve">435 Elkraftfordeling til virksomhet </v>
      </c>
      <c r="F772" s="114">
        <v>435</v>
      </c>
      <c r="G772" s="54" t="s">
        <v>895</v>
      </c>
      <c r="H772" s="54"/>
      <c r="I772" s="54"/>
      <c r="J772" s="44"/>
      <c r="K772" s="44"/>
      <c r="L772" s="44" t="s">
        <v>29</v>
      </c>
      <c r="M772" s="44"/>
      <c r="N772" s="44"/>
      <c r="O772" s="44"/>
      <c r="P772" s="44"/>
      <c r="Q772" s="44"/>
      <c r="R772" s="44"/>
      <c r="S772" s="44"/>
      <c r="T772" s="44"/>
      <c r="U772" s="44"/>
      <c r="V772" s="44"/>
      <c r="W772" s="44"/>
      <c r="X772" s="44"/>
      <c r="Y772" s="44"/>
      <c r="Z772" s="44"/>
      <c r="AA772" s="44" t="s">
        <v>29</v>
      </c>
      <c r="AB772" s="45"/>
      <c r="AC772" s="45"/>
    </row>
    <row r="773" spans="2:29" s="37" customFormat="1" ht="43.5" x14ac:dyDescent="0.35">
      <c r="B773" s="52">
        <v>798</v>
      </c>
      <c r="C773" s="54" t="str">
        <f>_xlfn.XLOOKUP(Kravtabell[[#This Row],[3 Siffer]],Bygningsdeler[Kombinert 3],Bygningsdeler[Kombinert 1],"",0,1)</f>
        <v>4 ELKRAFTINSTALLASJONER</v>
      </c>
      <c r="D773" s="54" t="str">
        <f>_xlfn.XLOOKUP(Kravtabell[[#This Row],[3 Siffer]],Bygningsdeler[Kombinert 3],Bygningsdeler[Kombinert 2],"",0,1)</f>
        <v>44 Lys</v>
      </c>
      <c r="E773" s="112" t="str">
        <f>_xlfn.XLOOKUP(Kravtabell[[#This Row],[3 sifret kode (for inntasting)
Slår opp bygningsdel]],Bygningsdeler[Siffer 3],Bygningsdeler[Kombinert 3],"FEIL",0,1)</f>
        <v>440 Lys, generelt</v>
      </c>
      <c r="F773" s="114">
        <v>440</v>
      </c>
      <c r="G773" s="54" t="s">
        <v>896</v>
      </c>
      <c r="H773" s="54"/>
      <c r="I773" s="54"/>
      <c r="J773" s="44"/>
      <c r="K773" s="44"/>
      <c r="L773" s="44" t="s">
        <v>29</v>
      </c>
      <c r="M773" s="44"/>
      <c r="N773" s="44"/>
      <c r="O773" s="44"/>
      <c r="P773" s="44"/>
      <c r="Q773" s="44"/>
      <c r="R773" s="44"/>
      <c r="S773" s="44"/>
      <c r="T773" s="44"/>
      <c r="U773" s="44"/>
      <c r="V773" s="44"/>
      <c r="W773" s="44"/>
      <c r="X773" s="44"/>
      <c r="Y773" s="44"/>
      <c r="Z773" s="44"/>
      <c r="AA773" s="44" t="s">
        <v>29</v>
      </c>
      <c r="AB773" s="45"/>
      <c r="AC773" s="45"/>
    </row>
    <row r="774" spans="2:29" s="37" customFormat="1" ht="43.5" x14ac:dyDescent="0.35">
      <c r="B774" s="52">
        <v>799</v>
      </c>
      <c r="C774" s="54" t="str">
        <f>_xlfn.XLOOKUP(Kravtabell[[#This Row],[3 Siffer]],Bygningsdeler[Kombinert 3],Bygningsdeler[Kombinert 1],"",0,1)</f>
        <v>4 ELKRAFTINSTALLASJONER</v>
      </c>
      <c r="D774" s="54" t="str">
        <f>_xlfn.XLOOKUP(Kravtabell[[#This Row],[3 Siffer]],Bygningsdeler[Kombinert 3],Bygningsdeler[Kombinert 2],"",0,1)</f>
        <v>44 Lys</v>
      </c>
      <c r="E774" s="112" t="str">
        <f>_xlfn.XLOOKUP(Kravtabell[[#This Row],[3 sifret kode (for inntasting)
Slår opp bygningsdel]],Bygningsdeler[Siffer 3],Bygningsdeler[Kombinert 3],"FEIL",0,1)</f>
        <v>440 Lys, generelt</v>
      </c>
      <c r="F774" s="114">
        <v>440</v>
      </c>
      <c r="G774" s="54" t="s">
        <v>897</v>
      </c>
      <c r="H774" s="54"/>
      <c r="I774" s="54"/>
      <c r="J774" s="44"/>
      <c r="K774" s="44"/>
      <c r="L774" s="44" t="s">
        <v>29</v>
      </c>
      <c r="M774" s="44" t="s">
        <v>29</v>
      </c>
      <c r="N774" s="44"/>
      <c r="O774" s="44"/>
      <c r="P774" s="44"/>
      <c r="Q774" s="44"/>
      <c r="R774" s="44"/>
      <c r="S774" s="44"/>
      <c r="T774" s="44"/>
      <c r="U774" s="44"/>
      <c r="V774" s="44"/>
      <c r="W774" s="44"/>
      <c r="X774" s="44"/>
      <c r="Y774" s="44"/>
      <c r="Z774" s="44"/>
      <c r="AA774" s="44" t="s">
        <v>29</v>
      </c>
      <c r="AB774" s="45"/>
      <c r="AC774" s="45"/>
    </row>
    <row r="775" spans="2:29" s="37" customFormat="1" ht="43.5" x14ac:dyDescent="0.35">
      <c r="B775" s="52">
        <v>800</v>
      </c>
      <c r="C775" s="54" t="str">
        <f>_xlfn.XLOOKUP(Kravtabell[[#This Row],[3 Siffer]],Bygningsdeler[Kombinert 3],Bygningsdeler[Kombinert 1],"",0,1)</f>
        <v>4 ELKRAFTINSTALLASJONER</v>
      </c>
      <c r="D775" s="54" t="str">
        <f>_xlfn.XLOOKUP(Kravtabell[[#This Row],[3 Siffer]],Bygningsdeler[Kombinert 3],Bygningsdeler[Kombinert 2],"",0,1)</f>
        <v>44 Lys</v>
      </c>
      <c r="E775" s="112" t="str">
        <f>_xlfn.XLOOKUP(Kravtabell[[#This Row],[3 sifret kode (for inntasting)
Slår opp bygningsdel]],Bygningsdeler[Siffer 3],Bygningsdeler[Kombinert 3],"FEIL",0,1)</f>
        <v>440 Lys, generelt</v>
      </c>
      <c r="F775" s="114">
        <v>440</v>
      </c>
      <c r="G775" s="54" t="s">
        <v>898</v>
      </c>
      <c r="H775" s="54" t="s">
        <v>899</v>
      </c>
      <c r="I775" s="54"/>
      <c r="J775" s="44"/>
      <c r="K775" s="44"/>
      <c r="L775" s="44" t="s">
        <v>29</v>
      </c>
      <c r="M775" s="44"/>
      <c r="N775" s="44"/>
      <c r="O775" s="44"/>
      <c r="P775" s="44"/>
      <c r="Q775" s="44"/>
      <c r="R775" s="44"/>
      <c r="S775" s="44"/>
      <c r="T775" s="44"/>
      <c r="U775" s="44"/>
      <c r="V775" s="44"/>
      <c r="W775" s="44"/>
      <c r="X775" s="44"/>
      <c r="Y775" s="44"/>
      <c r="Z775" s="44"/>
      <c r="AA775" s="44" t="s">
        <v>29</v>
      </c>
      <c r="AB775" s="45"/>
      <c r="AC775" s="45"/>
    </row>
    <row r="776" spans="2:29" s="37" customFormat="1" ht="43.5" x14ac:dyDescent="0.35">
      <c r="B776" s="52">
        <v>801</v>
      </c>
      <c r="C776" s="54" t="str">
        <f>_xlfn.XLOOKUP(Kravtabell[[#This Row],[3 Siffer]],Bygningsdeler[Kombinert 3],Bygningsdeler[Kombinert 1],"",0,1)</f>
        <v>4 ELKRAFTINSTALLASJONER</v>
      </c>
      <c r="D776" s="54" t="str">
        <f>_xlfn.XLOOKUP(Kravtabell[[#This Row],[3 Siffer]],Bygningsdeler[Kombinert 3],Bygningsdeler[Kombinert 2],"",0,1)</f>
        <v>44 Lys</v>
      </c>
      <c r="E776" s="112" t="str">
        <f>_xlfn.XLOOKUP(Kravtabell[[#This Row],[3 sifret kode (for inntasting)
Slår opp bygningsdel]],Bygningsdeler[Siffer 3],Bygningsdeler[Kombinert 3],"FEIL",0,1)</f>
        <v>440 Lys, generelt</v>
      </c>
      <c r="F776" s="114">
        <v>440</v>
      </c>
      <c r="G776" s="54" t="s">
        <v>900</v>
      </c>
      <c r="H776" s="54"/>
      <c r="I776" s="54"/>
      <c r="J776" s="44"/>
      <c r="K776" s="44"/>
      <c r="L776" s="44" t="s">
        <v>29</v>
      </c>
      <c r="M776" s="44"/>
      <c r="N776" s="44"/>
      <c r="O776" s="44"/>
      <c r="P776" s="44"/>
      <c r="Q776" s="44"/>
      <c r="R776" s="44"/>
      <c r="S776" s="44"/>
      <c r="T776" s="44"/>
      <c r="U776" s="44"/>
      <c r="V776" s="44"/>
      <c r="W776" s="44"/>
      <c r="X776" s="44"/>
      <c r="Y776" s="44"/>
      <c r="Z776" s="44"/>
      <c r="AA776" s="44" t="s">
        <v>29</v>
      </c>
      <c r="AB776" s="45"/>
      <c r="AC776" s="45"/>
    </row>
    <row r="777" spans="2:29" s="37" customFormat="1" ht="43.5" x14ac:dyDescent="0.35">
      <c r="B777" s="52">
        <v>802</v>
      </c>
      <c r="C777" s="54" t="str">
        <f>_xlfn.XLOOKUP(Kravtabell[[#This Row],[3 Siffer]],Bygningsdeler[Kombinert 3],Bygningsdeler[Kombinert 1],"",0,1)</f>
        <v>4 ELKRAFTINSTALLASJONER</v>
      </c>
      <c r="D777" s="54" t="str">
        <f>_xlfn.XLOOKUP(Kravtabell[[#This Row],[3 Siffer]],Bygningsdeler[Kombinert 3],Bygningsdeler[Kombinert 2],"",0,1)</f>
        <v>44 Lys</v>
      </c>
      <c r="E777" s="112" t="str">
        <f>_xlfn.XLOOKUP(Kravtabell[[#This Row],[3 sifret kode (for inntasting)
Slår opp bygningsdel]],Bygningsdeler[Siffer 3],Bygningsdeler[Kombinert 3],"FEIL",0,1)</f>
        <v>442 Belysningsutstyr</v>
      </c>
      <c r="F777" s="114">
        <v>442</v>
      </c>
      <c r="G777" s="54" t="s">
        <v>901</v>
      </c>
      <c r="H777" s="54"/>
      <c r="I777" s="54"/>
      <c r="J777" s="44"/>
      <c r="K777" s="44"/>
      <c r="L777" s="44" t="s">
        <v>29</v>
      </c>
      <c r="M777" s="44"/>
      <c r="N777" s="44"/>
      <c r="O777" s="44"/>
      <c r="P777" s="44"/>
      <c r="Q777" s="44"/>
      <c r="R777" s="44"/>
      <c r="S777" s="44"/>
      <c r="T777" s="44"/>
      <c r="U777" s="44"/>
      <c r="V777" s="44"/>
      <c r="W777" s="44"/>
      <c r="X777" s="44"/>
      <c r="Y777" s="44"/>
      <c r="Z777" s="44"/>
      <c r="AA777" s="44" t="s">
        <v>29</v>
      </c>
      <c r="AB777" s="45"/>
      <c r="AC777" s="45"/>
    </row>
    <row r="778" spans="2:29" s="37" customFormat="1" ht="43.5" x14ac:dyDescent="0.35">
      <c r="B778" s="52">
        <v>803</v>
      </c>
      <c r="C778" s="54" t="str">
        <f>_xlfn.XLOOKUP(Kravtabell[[#This Row],[3 Siffer]],Bygningsdeler[Kombinert 3],Bygningsdeler[Kombinert 1],"",0,1)</f>
        <v>4 ELKRAFTINSTALLASJONER</v>
      </c>
      <c r="D778" s="54" t="str">
        <f>_xlfn.XLOOKUP(Kravtabell[[#This Row],[3 Siffer]],Bygningsdeler[Kombinert 3],Bygningsdeler[Kombinert 2],"",0,1)</f>
        <v>44 Lys</v>
      </c>
      <c r="E778" s="112" t="str">
        <f>_xlfn.XLOOKUP(Kravtabell[[#This Row],[3 sifret kode (for inntasting)
Slår opp bygningsdel]],Bygningsdeler[Siffer 3],Bygningsdeler[Kombinert 3],"FEIL",0,1)</f>
        <v>442 Belysningsutstyr</v>
      </c>
      <c r="F778" s="114">
        <v>442</v>
      </c>
      <c r="G778" s="54" t="s">
        <v>902</v>
      </c>
      <c r="H778" s="54" t="s">
        <v>903</v>
      </c>
      <c r="I778" s="54"/>
      <c r="J778" s="44"/>
      <c r="K778" s="44"/>
      <c r="L778" s="44" t="s">
        <v>29</v>
      </c>
      <c r="M778" s="44"/>
      <c r="N778" s="44"/>
      <c r="O778" s="44"/>
      <c r="P778" s="44"/>
      <c r="Q778" s="44"/>
      <c r="R778" s="44"/>
      <c r="S778" s="44"/>
      <c r="T778" s="44"/>
      <c r="U778" s="44"/>
      <c r="V778" s="44"/>
      <c r="W778" s="44"/>
      <c r="X778" s="44"/>
      <c r="Y778" s="44"/>
      <c r="Z778" s="44"/>
      <c r="AA778" s="44" t="s">
        <v>29</v>
      </c>
      <c r="AB778" s="45"/>
      <c r="AC778" s="45"/>
    </row>
    <row r="779" spans="2:29" s="37" customFormat="1" ht="43.5" x14ac:dyDescent="0.35">
      <c r="B779" s="52">
        <v>804</v>
      </c>
      <c r="C779" s="54" t="str">
        <f>_xlfn.XLOOKUP(Kravtabell[[#This Row],[3 Siffer]],Bygningsdeler[Kombinert 3],Bygningsdeler[Kombinert 1],"",0,1)</f>
        <v>4 ELKRAFTINSTALLASJONER</v>
      </c>
      <c r="D779" s="54" t="str">
        <f>_xlfn.XLOOKUP(Kravtabell[[#This Row],[3 Siffer]],Bygningsdeler[Kombinert 3],Bygningsdeler[Kombinert 2],"",0,1)</f>
        <v>44 Lys</v>
      </c>
      <c r="E779" s="112" t="str">
        <f>_xlfn.XLOOKUP(Kravtabell[[#This Row],[3 sifret kode (for inntasting)
Slår opp bygningsdel]],Bygningsdeler[Siffer 3],Bygningsdeler[Kombinert 3],"FEIL",0,1)</f>
        <v>442 Belysningsutstyr</v>
      </c>
      <c r="F779" s="114">
        <v>442</v>
      </c>
      <c r="G779" s="54" t="s">
        <v>904</v>
      </c>
      <c r="H779" s="54"/>
      <c r="I779" s="54"/>
      <c r="J779" s="44"/>
      <c r="K779" s="44"/>
      <c r="L779" s="44" t="s">
        <v>29</v>
      </c>
      <c r="M779" s="44" t="s">
        <v>29</v>
      </c>
      <c r="N779" s="44"/>
      <c r="O779" s="44"/>
      <c r="P779" s="44"/>
      <c r="Q779" s="44"/>
      <c r="R779" s="44"/>
      <c r="S779" s="44"/>
      <c r="T779" s="44"/>
      <c r="U779" s="44"/>
      <c r="V779" s="44"/>
      <c r="W779" s="44"/>
      <c r="X779" s="44"/>
      <c r="Y779" s="44"/>
      <c r="Z779" s="44"/>
      <c r="AA779" s="44" t="s">
        <v>29</v>
      </c>
      <c r="AB779" s="45"/>
      <c r="AC779" s="45"/>
    </row>
    <row r="780" spans="2:29" s="37" customFormat="1" ht="43.5" x14ac:dyDescent="0.35">
      <c r="B780" s="52">
        <v>805</v>
      </c>
      <c r="C780" s="54" t="str">
        <f>_xlfn.XLOOKUP(Kravtabell[[#This Row],[3 Siffer]],Bygningsdeler[Kombinert 3],Bygningsdeler[Kombinert 1],"",0,1)</f>
        <v>4 ELKRAFTINSTALLASJONER</v>
      </c>
      <c r="D780" s="54" t="str">
        <f>_xlfn.XLOOKUP(Kravtabell[[#This Row],[3 Siffer]],Bygningsdeler[Kombinert 3],Bygningsdeler[Kombinert 2],"",0,1)</f>
        <v>44 Lys</v>
      </c>
      <c r="E780" s="112" t="str">
        <f>_xlfn.XLOOKUP(Kravtabell[[#This Row],[3 sifret kode (for inntasting)
Slår opp bygningsdel]],Bygningsdeler[Siffer 3],Bygningsdeler[Kombinert 3],"FEIL",0,1)</f>
        <v>442 Belysningsutstyr</v>
      </c>
      <c r="F780" s="114">
        <v>442</v>
      </c>
      <c r="G780" s="54" t="s">
        <v>905</v>
      </c>
      <c r="H780" s="54"/>
      <c r="I780" s="54"/>
      <c r="J780" s="44"/>
      <c r="K780" s="44"/>
      <c r="L780" s="44" t="s">
        <v>29</v>
      </c>
      <c r="M780" s="44"/>
      <c r="N780" s="44"/>
      <c r="O780" s="44"/>
      <c r="P780" s="44"/>
      <c r="Q780" s="44"/>
      <c r="R780" s="44"/>
      <c r="S780" s="44"/>
      <c r="T780" s="44"/>
      <c r="U780" s="44"/>
      <c r="V780" s="44"/>
      <c r="W780" s="44"/>
      <c r="X780" s="44"/>
      <c r="Y780" s="44"/>
      <c r="Z780" s="44"/>
      <c r="AA780" s="44" t="s">
        <v>29</v>
      </c>
      <c r="AB780" s="45"/>
      <c r="AC780" s="45"/>
    </row>
    <row r="781" spans="2:29" s="37" customFormat="1" ht="43.5" x14ac:dyDescent="0.35">
      <c r="B781" s="52">
        <v>806</v>
      </c>
      <c r="C781" s="54" t="str">
        <f>_xlfn.XLOOKUP(Kravtabell[[#This Row],[3 Siffer]],Bygningsdeler[Kombinert 3],Bygningsdeler[Kombinert 1],"",0,1)</f>
        <v>4 ELKRAFTINSTALLASJONER</v>
      </c>
      <c r="D781" s="54" t="str">
        <f>_xlfn.XLOOKUP(Kravtabell[[#This Row],[3 Siffer]],Bygningsdeler[Kombinert 3],Bygningsdeler[Kombinert 2],"",0,1)</f>
        <v>44 Lys</v>
      </c>
      <c r="E781" s="112" t="str">
        <f>_xlfn.XLOOKUP(Kravtabell[[#This Row],[3 sifret kode (for inntasting)
Slår opp bygningsdel]],Bygningsdeler[Siffer 3],Bygningsdeler[Kombinert 3],"FEIL",0,1)</f>
        <v>442 Belysningsutstyr</v>
      </c>
      <c r="F781" s="114">
        <v>442</v>
      </c>
      <c r="G781" s="54" t="s">
        <v>906</v>
      </c>
      <c r="H781" s="54"/>
      <c r="I781" s="54"/>
      <c r="J781" s="44"/>
      <c r="K781" s="44"/>
      <c r="L781" s="44" t="s">
        <v>29</v>
      </c>
      <c r="M781" s="44"/>
      <c r="N781" s="44"/>
      <c r="O781" s="44"/>
      <c r="P781" s="44"/>
      <c r="Q781" s="44"/>
      <c r="R781" s="44"/>
      <c r="S781" s="44" t="s">
        <v>29</v>
      </c>
      <c r="T781" s="44"/>
      <c r="U781" s="44"/>
      <c r="V781" s="44"/>
      <c r="W781" s="44"/>
      <c r="X781" s="44"/>
      <c r="Y781" s="44"/>
      <c r="Z781" s="44"/>
      <c r="AA781" s="44" t="s">
        <v>29</v>
      </c>
      <c r="AB781" s="45"/>
      <c r="AC781" s="45"/>
    </row>
    <row r="782" spans="2:29" s="37" customFormat="1" ht="43.5" x14ac:dyDescent="0.35">
      <c r="B782" s="52">
        <v>807</v>
      </c>
      <c r="C782" s="54" t="str">
        <f>_xlfn.XLOOKUP(Kravtabell[[#This Row],[3 Siffer]],Bygningsdeler[Kombinert 3],Bygningsdeler[Kombinert 1],"",0,1)</f>
        <v>4 ELKRAFTINSTALLASJONER</v>
      </c>
      <c r="D782" s="54" t="str">
        <f>_xlfn.XLOOKUP(Kravtabell[[#This Row],[3 Siffer]],Bygningsdeler[Kombinert 3],Bygningsdeler[Kombinert 2],"",0,1)</f>
        <v>44 Lys</v>
      </c>
      <c r="E782" s="112" t="str">
        <f>_xlfn.XLOOKUP(Kravtabell[[#This Row],[3 sifret kode (for inntasting)
Slår opp bygningsdel]],Bygningsdeler[Siffer 3],Bygningsdeler[Kombinert 3],"FEIL",0,1)</f>
        <v>442 Belysningsutstyr</v>
      </c>
      <c r="F782" s="114">
        <v>442</v>
      </c>
      <c r="G782" s="54" t="s">
        <v>907</v>
      </c>
      <c r="H782" s="54" t="s">
        <v>908</v>
      </c>
      <c r="I782" s="54"/>
      <c r="J782" s="44"/>
      <c r="K782" s="44"/>
      <c r="L782" s="44" t="s">
        <v>29</v>
      </c>
      <c r="M782" s="44"/>
      <c r="N782" s="44"/>
      <c r="O782" s="44"/>
      <c r="P782" s="44"/>
      <c r="Q782" s="44"/>
      <c r="R782" s="44"/>
      <c r="S782" s="44"/>
      <c r="T782" s="44"/>
      <c r="U782" s="44"/>
      <c r="V782" s="44"/>
      <c r="W782" s="44"/>
      <c r="X782" s="44"/>
      <c r="Y782" s="44"/>
      <c r="Z782" s="44"/>
      <c r="AA782" s="44" t="s">
        <v>29</v>
      </c>
      <c r="AB782" s="45"/>
      <c r="AC782" s="45"/>
    </row>
    <row r="783" spans="2:29" s="37" customFormat="1" ht="43.5" x14ac:dyDescent="0.35">
      <c r="B783" s="52">
        <v>808</v>
      </c>
      <c r="C783" s="54" t="str">
        <f>_xlfn.XLOOKUP(Kravtabell[[#This Row],[3 Siffer]],Bygningsdeler[Kombinert 3],Bygningsdeler[Kombinert 1],"",0,1)</f>
        <v>4 ELKRAFTINSTALLASJONER</v>
      </c>
      <c r="D783" s="54" t="str">
        <f>_xlfn.XLOOKUP(Kravtabell[[#This Row],[3 Siffer]],Bygningsdeler[Kombinert 3],Bygningsdeler[Kombinert 2],"",0,1)</f>
        <v>44 Lys</v>
      </c>
      <c r="E783" s="112" t="str">
        <f>_xlfn.XLOOKUP(Kravtabell[[#This Row],[3 sifret kode (for inntasting)
Slår opp bygningsdel]],Bygningsdeler[Siffer 3],Bygningsdeler[Kombinert 3],"FEIL",0,1)</f>
        <v>442 Belysningsutstyr</v>
      </c>
      <c r="F783" s="114">
        <v>442</v>
      </c>
      <c r="G783" s="54" t="s">
        <v>909</v>
      </c>
      <c r="H783" s="54"/>
      <c r="I783" s="54"/>
      <c r="J783" s="44"/>
      <c r="K783" s="44"/>
      <c r="L783" s="44" t="s">
        <v>29</v>
      </c>
      <c r="M783" s="44" t="s">
        <v>29</v>
      </c>
      <c r="N783" s="44"/>
      <c r="O783" s="44"/>
      <c r="P783" s="44"/>
      <c r="Q783" s="44"/>
      <c r="R783" s="44"/>
      <c r="S783" s="44" t="s">
        <v>29</v>
      </c>
      <c r="T783" s="44"/>
      <c r="U783" s="44"/>
      <c r="V783" s="44"/>
      <c r="W783" s="44"/>
      <c r="X783" s="44"/>
      <c r="Y783" s="44"/>
      <c r="Z783" s="44"/>
      <c r="AA783" s="44" t="s">
        <v>29</v>
      </c>
      <c r="AB783" s="45"/>
      <c r="AC783" s="45"/>
    </row>
    <row r="784" spans="2:29" s="37" customFormat="1" ht="43.5" x14ac:dyDescent="0.35">
      <c r="B784" s="52">
        <v>809</v>
      </c>
      <c r="C784" s="54" t="str">
        <f>_xlfn.XLOOKUP(Kravtabell[[#This Row],[3 Siffer]],Bygningsdeler[Kombinert 3],Bygningsdeler[Kombinert 1],"",0,1)</f>
        <v>4 ELKRAFTINSTALLASJONER</v>
      </c>
      <c r="D784" s="54" t="str">
        <f>_xlfn.XLOOKUP(Kravtabell[[#This Row],[3 Siffer]],Bygningsdeler[Kombinert 3],Bygningsdeler[Kombinert 2],"",0,1)</f>
        <v>44 Lys</v>
      </c>
      <c r="E784" s="112" t="str">
        <f>_xlfn.XLOOKUP(Kravtabell[[#This Row],[3 sifret kode (for inntasting)
Slår opp bygningsdel]],Bygningsdeler[Siffer 3],Bygningsdeler[Kombinert 3],"FEIL",0,1)</f>
        <v>442 Belysningsutstyr</v>
      </c>
      <c r="F784" s="114">
        <v>442</v>
      </c>
      <c r="G784" s="54" t="s">
        <v>910</v>
      </c>
      <c r="H784" s="54"/>
      <c r="I784" s="54"/>
      <c r="J784" s="44"/>
      <c r="K784" s="44"/>
      <c r="L784" s="44" t="s">
        <v>29</v>
      </c>
      <c r="M784" s="44"/>
      <c r="N784" s="44"/>
      <c r="O784" s="44"/>
      <c r="P784" s="44"/>
      <c r="Q784" s="44"/>
      <c r="R784" s="44"/>
      <c r="S784" s="44" t="s">
        <v>29</v>
      </c>
      <c r="T784" s="44"/>
      <c r="U784" s="44"/>
      <c r="V784" s="44"/>
      <c r="W784" s="44"/>
      <c r="X784" s="44"/>
      <c r="Y784" s="44"/>
      <c r="Z784" s="44"/>
      <c r="AA784" s="44" t="s">
        <v>29</v>
      </c>
      <c r="AB784" s="45" t="s">
        <v>29</v>
      </c>
      <c r="AC784" s="45"/>
    </row>
    <row r="785" spans="2:29" s="37" customFormat="1" ht="43.5" x14ac:dyDescent="0.35">
      <c r="B785" s="52">
        <v>810</v>
      </c>
      <c r="C785" s="54" t="str">
        <f>_xlfn.XLOOKUP(Kravtabell[[#This Row],[3 Siffer]],Bygningsdeler[Kombinert 3],Bygningsdeler[Kombinert 1],"",0,1)</f>
        <v>4 ELKRAFTINSTALLASJONER</v>
      </c>
      <c r="D785" s="54" t="str">
        <f>_xlfn.XLOOKUP(Kravtabell[[#This Row],[3 Siffer]],Bygningsdeler[Kombinert 3],Bygningsdeler[Kombinert 2],"",0,1)</f>
        <v>44 Lys</v>
      </c>
      <c r="E785" s="112" t="str">
        <f>_xlfn.XLOOKUP(Kravtabell[[#This Row],[3 sifret kode (for inntasting)
Slår opp bygningsdel]],Bygningsdeler[Siffer 3],Bygningsdeler[Kombinert 3],"FEIL",0,1)</f>
        <v>443 Nødlysutstyr</v>
      </c>
      <c r="F785" s="114">
        <v>443</v>
      </c>
      <c r="G785" s="54" t="s">
        <v>911</v>
      </c>
      <c r="H785" s="54"/>
      <c r="I785" s="54"/>
      <c r="J785" s="44"/>
      <c r="K785" s="44"/>
      <c r="L785" s="44" t="s">
        <v>29</v>
      </c>
      <c r="M785" s="44"/>
      <c r="N785" s="44"/>
      <c r="O785" s="44"/>
      <c r="P785" s="44"/>
      <c r="Q785" s="44"/>
      <c r="R785" s="44"/>
      <c r="S785" s="44" t="s">
        <v>29</v>
      </c>
      <c r="T785" s="44"/>
      <c r="U785" s="44"/>
      <c r="V785" s="44"/>
      <c r="W785" s="44"/>
      <c r="X785" s="44"/>
      <c r="Y785" s="44"/>
      <c r="Z785" s="44"/>
      <c r="AA785" s="44" t="s">
        <v>29</v>
      </c>
      <c r="AB785" s="45"/>
      <c r="AC785" s="45" t="s">
        <v>29</v>
      </c>
    </row>
    <row r="786" spans="2:29" s="37" customFormat="1" ht="43.5" x14ac:dyDescent="0.35">
      <c r="B786" s="52">
        <v>811</v>
      </c>
      <c r="C786" s="54" t="str">
        <f>_xlfn.XLOOKUP(Kravtabell[[#This Row],[3 Siffer]],Bygningsdeler[Kombinert 3],Bygningsdeler[Kombinert 1],"",0,1)</f>
        <v>4 ELKRAFTINSTALLASJONER</v>
      </c>
      <c r="D786" s="54" t="str">
        <f>_xlfn.XLOOKUP(Kravtabell[[#This Row],[3 Siffer]],Bygningsdeler[Kombinert 3],Bygningsdeler[Kombinert 2],"",0,1)</f>
        <v>44 Lys</v>
      </c>
      <c r="E786" s="112" t="str">
        <f>_xlfn.XLOOKUP(Kravtabell[[#This Row],[3 sifret kode (for inntasting)
Slår opp bygningsdel]],Bygningsdeler[Siffer 3],Bygningsdeler[Kombinert 3],"FEIL",0,1)</f>
        <v>443 Nødlysutstyr</v>
      </c>
      <c r="F786" s="114">
        <v>443</v>
      </c>
      <c r="G786" s="54" t="s">
        <v>912</v>
      </c>
      <c r="H786" s="54"/>
      <c r="I786" s="54"/>
      <c r="J786" s="44"/>
      <c r="K786" s="44"/>
      <c r="L786" s="44" t="s">
        <v>29</v>
      </c>
      <c r="M786" s="44"/>
      <c r="N786" s="44"/>
      <c r="O786" s="44"/>
      <c r="P786" s="44"/>
      <c r="Q786" s="44"/>
      <c r="R786" s="44"/>
      <c r="S786" s="44" t="s">
        <v>29</v>
      </c>
      <c r="T786" s="44"/>
      <c r="U786" s="44"/>
      <c r="V786" s="44"/>
      <c r="W786" s="44"/>
      <c r="X786" s="44"/>
      <c r="Y786" s="44"/>
      <c r="Z786" s="44"/>
      <c r="AA786" s="44" t="s">
        <v>29</v>
      </c>
      <c r="AB786" s="45"/>
      <c r="AC786" s="45"/>
    </row>
    <row r="787" spans="2:29" s="37" customFormat="1" ht="58" x14ac:dyDescent="0.35">
      <c r="B787" s="52">
        <v>812</v>
      </c>
      <c r="C787" s="54" t="str">
        <f>_xlfn.XLOOKUP(Kravtabell[[#This Row],[3 Siffer]],Bygningsdeler[Kombinert 3],Bygningsdeler[Kombinert 1],"",0,1)</f>
        <v>4 ELKRAFTINSTALLASJONER</v>
      </c>
      <c r="D787" s="54" t="str">
        <f>_xlfn.XLOOKUP(Kravtabell[[#This Row],[3 Siffer]],Bygningsdeler[Kombinert 3],Bygningsdeler[Kombinert 2],"",0,1)</f>
        <v>44 Lys</v>
      </c>
      <c r="E787" s="112" t="str">
        <f>_xlfn.XLOOKUP(Kravtabell[[#This Row],[3 sifret kode (for inntasting)
Slår opp bygningsdel]],Bygningsdeler[Siffer 3],Bygningsdeler[Kombinert 3],"FEIL",0,1)</f>
        <v>443 Nødlysutstyr</v>
      </c>
      <c r="F787" s="114">
        <v>443</v>
      </c>
      <c r="G787" s="54" t="s">
        <v>913</v>
      </c>
      <c r="H787" s="54"/>
      <c r="I787" s="54"/>
      <c r="J787" s="44"/>
      <c r="K787" s="44"/>
      <c r="L787" s="44" t="s">
        <v>29</v>
      </c>
      <c r="M787" s="44"/>
      <c r="N787" s="44"/>
      <c r="O787" s="44"/>
      <c r="P787" s="44"/>
      <c r="Q787" s="44"/>
      <c r="R787" s="44"/>
      <c r="S787" s="44" t="s">
        <v>29</v>
      </c>
      <c r="T787" s="44"/>
      <c r="U787" s="44"/>
      <c r="V787" s="44"/>
      <c r="W787" s="44"/>
      <c r="X787" s="44"/>
      <c r="Y787" s="44"/>
      <c r="Z787" s="44"/>
      <c r="AA787" s="44" t="s">
        <v>29</v>
      </c>
      <c r="AB787" s="45"/>
      <c r="AC787" s="45" t="s">
        <v>29</v>
      </c>
    </row>
    <row r="788" spans="2:29" s="37" customFormat="1" ht="115.5" customHeight="1" x14ac:dyDescent="0.35">
      <c r="B788" s="52">
        <v>813</v>
      </c>
      <c r="C788" s="54" t="str">
        <f>_xlfn.XLOOKUP(Kravtabell[[#This Row],[3 Siffer]],Bygningsdeler[Kombinert 3],Bygningsdeler[Kombinert 1],"",0,1)</f>
        <v>4 ELKRAFTINSTALLASJONER</v>
      </c>
      <c r="D788" s="54" t="str">
        <f>_xlfn.XLOOKUP(Kravtabell[[#This Row],[3 Siffer]],Bygningsdeler[Kombinert 3],Bygningsdeler[Kombinert 2],"",0,1)</f>
        <v>44 Lys</v>
      </c>
      <c r="E788" s="112" t="str">
        <f>_xlfn.XLOOKUP(Kravtabell[[#This Row],[3 sifret kode (for inntasting)
Slår opp bygningsdel]],Bygningsdeler[Siffer 3],Bygningsdeler[Kombinert 3],"FEIL",0,1)</f>
        <v>443 Nødlysutstyr</v>
      </c>
      <c r="F788" s="114">
        <v>443</v>
      </c>
      <c r="G788" s="54" t="s">
        <v>914</v>
      </c>
      <c r="H788" s="54"/>
      <c r="I788" s="54"/>
      <c r="J788" s="44"/>
      <c r="K788" s="44"/>
      <c r="L788" s="44" t="s">
        <v>29</v>
      </c>
      <c r="M788" s="44"/>
      <c r="N788" s="44"/>
      <c r="O788" s="44"/>
      <c r="P788" s="44"/>
      <c r="Q788" s="44"/>
      <c r="R788" s="44"/>
      <c r="S788" s="44" t="s">
        <v>29</v>
      </c>
      <c r="T788" s="44"/>
      <c r="U788" s="44"/>
      <c r="V788" s="44"/>
      <c r="W788" s="44"/>
      <c r="X788" s="44"/>
      <c r="Y788" s="44"/>
      <c r="Z788" s="44"/>
      <c r="AA788" s="44" t="s">
        <v>29</v>
      </c>
      <c r="AB788" s="45"/>
      <c r="AC788" s="45"/>
    </row>
    <row r="789" spans="2:29" s="37" customFormat="1" ht="43.5" x14ac:dyDescent="0.35">
      <c r="B789" s="52">
        <v>814</v>
      </c>
      <c r="C789" s="54" t="str">
        <f>_xlfn.XLOOKUP(Kravtabell[[#This Row],[3 Siffer]],Bygningsdeler[Kombinert 3],Bygningsdeler[Kombinert 1],"",0,1)</f>
        <v>4 ELKRAFTINSTALLASJONER</v>
      </c>
      <c r="D789" s="54" t="str">
        <f>_xlfn.XLOOKUP(Kravtabell[[#This Row],[3 Siffer]],Bygningsdeler[Kombinert 3],Bygningsdeler[Kombinert 2],"",0,1)</f>
        <v>44 Lys</v>
      </c>
      <c r="E789" s="112" t="str">
        <f>_xlfn.XLOOKUP(Kravtabell[[#This Row],[3 sifret kode (for inntasting)
Slår opp bygningsdel]],Bygningsdeler[Siffer 3],Bygningsdeler[Kombinert 3],"FEIL",0,1)</f>
        <v>443 Nødlysutstyr</v>
      </c>
      <c r="F789" s="114">
        <v>443</v>
      </c>
      <c r="G789" s="54" t="s">
        <v>915</v>
      </c>
      <c r="H789" s="54"/>
      <c r="I789" s="54"/>
      <c r="J789" s="44"/>
      <c r="K789" s="44"/>
      <c r="L789" s="44" t="s">
        <v>29</v>
      </c>
      <c r="M789" s="44"/>
      <c r="N789" s="44"/>
      <c r="O789" s="44"/>
      <c r="P789" s="44"/>
      <c r="Q789" s="44"/>
      <c r="R789" s="44"/>
      <c r="S789" s="44" t="s">
        <v>29</v>
      </c>
      <c r="T789" s="44"/>
      <c r="U789" s="44"/>
      <c r="V789" s="44"/>
      <c r="W789" s="44"/>
      <c r="X789" s="44"/>
      <c r="Y789" s="44"/>
      <c r="Z789" s="44"/>
      <c r="AA789" s="44" t="s">
        <v>29</v>
      </c>
      <c r="AB789" s="45"/>
      <c r="AC789" s="45" t="s">
        <v>29</v>
      </c>
    </row>
    <row r="790" spans="2:29" s="37" customFormat="1" ht="58" x14ac:dyDescent="0.35">
      <c r="B790" s="52">
        <v>815</v>
      </c>
      <c r="C790" s="54" t="str">
        <f>_xlfn.XLOOKUP(Kravtabell[[#This Row],[3 Siffer]],Bygningsdeler[Kombinert 3],Bygningsdeler[Kombinert 1],"",0,1)</f>
        <v>4 ELKRAFTINSTALLASJONER</v>
      </c>
      <c r="D790" s="54" t="str">
        <f>_xlfn.XLOOKUP(Kravtabell[[#This Row],[3 Siffer]],Bygningsdeler[Kombinert 3],Bygningsdeler[Kombinert 2],"",0,1)</f>
        <v>44 Lys</v>
      </c>
      <c r="E790" s="112" t="str">
        <f>_xlfn.XLOOKUP(Kravtabell[[#This Row],[3 sifret kode (for inntasting)
Slår opp bygningsdel]],Bygningsdeler[Siffer 3],Bygningsdeler[Kombinert 3],"FEIL",0,1)</f>
        <v>443 Nødlysutstyr</v>
      </c>
      <c r="F790" s="114">
        <v>443</v>
      </c>
      <c r="G790" s="54" t="s">
        <v>916</v>
      </c>
      <c r="H790" s="54"/>
      <c r="I790" s="54"/>
      <c r="J790" s="44"/>
      <c r="K790" s="44"/>
      <c r="L790" s="44" t="s">
        <v>29</v>
      </c>
      <c r="M790" s="44"/>
      <c r="N790" s="44"/>
      <c r="O790" s="44"/>
      <c r="P790" s="44"/>
      <c r="Q790" s="44"/>
      <c r="R790" s="44"/>
      <c r="S790" s="44" t="s">
        <v>29</v>
      </c>
      <c r="T790" s="44"/>
      <c r="U790" s="44"/>
      <c r="V790" s="44"/>
      <c r="W790" s="44"/>
      <c r="X790" s="44"/>
      <c r="Y790" s="44"/>
      <c r="Z790" s="44"/>
      <c r="AA790" s="44" t="s">
        <v>29</v>
      </c>
      <c r="AB790" s="45"/>
      <c r="AC790" s="45"/>
    </row>
    <row r="791" spans="2:29" s="37" customFormat="1" ht="43.5" x14ac:dyDescent="0.35">
      <c r="B791" s="52">
        <v>816</v>
      </c>
      <c r="C791" s="54" t="str">
        <f>_xlfn.XLOOKUP(Kravtabell[[#This Row],[3 Siffer]],Bygningsdeler[Kombinert 3],Bygningsdeler[Kombinert 1],"",0,1)</f>
        <v>4 ELKRAFTINSTALLASJONER</v>
      </c>
      <c r="D791" s="54" t="str">
        <f>_xlfn.XLOOKUP(Kravtabell[[#This Row],[3 Siffer]],Bygningsdeler[Kombinert 3],Bygningsdeler[Kombinert 2],"",0,1)</f>
        <v>44 Lys</v>
      </c>
      <c r="E791" s="112" t="str">
        <f>_xlfn.XLOOKUP(Kravtabell[[#This Row],[3 sifret kode (for inntasting)
Slår opp bygningsdel]],Bygningsdeler[Siffer 3],Bygningsdeler[Kombinert 3],"FEIL",0,1)</f>
        <v>443 Nødlysutstyr</v>
      </c>
      <c r="F791" s="114">
        <v>443</v>
      </c>
      <c r="G791" s="54" t="s">
        <v>917</v>
      </c>
      <c r="H791" s="54" t="s">
        <v>918</v>
      </c>
      <c r="I791" s="54"/>
      <c r="J791" s="44" t="s">
        <v>29</v>
      </c>
      <c r="K791" s="44"/>
      <c r="L791" s="44" t="s">
        <v>29</v>
      </c>
      <c r="M791" s="44"/>
      <c r="N791" s="44"/>
      <c r="O791" s="44"/>
      <c r="P791" s="44"/>
      <c r="Q791" s="44"/>
      <c r="R791" s="44"/>
      <c r="S791" s="44" t="s">
        <v>29</v>
      </c>
      <c r="T791" s="44"/>
      <c r="U791" s="44"/>
      <c r="V791" s="44"/>
      <c r="W791" s="44"/>
      <c r="X791" s="44"/>
      <c r="Y791" s="44"/>
      <c r="Z791" s="44"/>
      <c r="AA791" s="44" t="s">
        <v>29</v>
      </c>
      <c r="AB791" s="45" t="s">
        <v>29</v>
      </c>
      <c r="AC791" s="45"/>
    </row>
    <row r="792" spans="2:29" s="37" customFormat="1" ht="43.5" x14ac:dyDescent="0.35">
      <c r="B792" s="52">
        <v>817</v>
      </c>
      <c r="C792" s="54" t="str">
        <f>_xlfn.XLOOKUP(Kravtabell[[#This Row],[3 Siffer]],Bygningsdeler[Kombinert 3],Bygningsdeler[Kombinert 1],"",0,1)</f>
        <v>4 ELKRAFTINSTALLASJONER</v>
      </c>
      <c r="D792" s="54" t="str">
        <f>_xlfn.XLOOKUP(Kravtabell[[#This Row],[3 Siffer]],Bygningsdeler[Kombinert 3],Bygningsdeler[Kombinert 2],"",0,1)</f>
        <v>44 Lys</v>
      </c>
      <c r="E792" s="112" t="str">
        <f>_xlfn.XLOOKUP(Kravtabell[[#This Row],[3 sifret kode (for inntasting)
Slår opp bygningsdel]],Bygningsdeler[Siffer 3],Bygningsdeler[Kombinert 3],"FEIL",0,1)</f>
        <v>443 Nødlysutstyr</v>
      </c>
      <c r="F792" s="114">
        <v>443</v>
      </c>
      <c r="G792" s="54" t="s">
        <v>919</v>
      </c>
      <c r="H792" s="54"/>
      <c r="I792" s="54"/>
      <c r="J792" s="44"/>
      <c r="K792" s="44"/>
      <c r="L792" s="44" t="s">
        <v>29</v>
      </c>
      <c r="M792" s="44"/>
      <c r="N792" s="44"/>
      <c r="O792" s="44"/>
      <c r="P792" s="44"/>
      <c r="Q792" s="44"/>
      <c r="R792" s="44"/>
      <c r="S792" s="44" t="s">
        <v>29</v>
      </c>
      <c r="T792" s="44"/>
      <c r="U792" s="44"/>
      <c r="V792" s="44"/>
      <c r="W792" s="44"/>
      <c r="X792" s="44"/>
      <c r="Y792" s="44"/>
      <c r="Z792" s="44"/>
      <c r="AA792" s="44" t="s">
        <v>29</v>
      </c>
      <c r="AB792" s="45"/>
      <c r="AC792" s="45"/>
    </row>
    <row r="793" spans="2:29" s="37" customFormat="1" ht="43.5" x14ac:dyDescent="0.35">
      <c r="B793" s="52">
        <v>818</v>
      </c>
      <c r="C793" s="54" t="str">
        <f>_xlfn.XLOOKUP(Kravtabell[[#This Row],[3 Siffer]],Bygningsdeler[Kombinert 3],Bygningsdeler[Kombinert 1],"",0,1)</f>
        <v>4 ELKRAFTINSTALLASJONER</v>
      </c>
      <c r="D793" s="54" t="str">
        <f>_xlfn.XLOOKUP(Kravtabell[[#This Row],[3 Siffer]],Bygningsdeler[Kombinert 3],Bygningsdeler[Kombinert 2],"",0,1)</f>
        <v>44 Lys</v>
      </c>
      <c r="E793" s="112" t="str">
        <f>_xlfn.XLOOKUP(Kravtabell[[#This Row],[3 sifret kode (for inntasting)
Slår opp bygningsdel]],Bygningsdeler[Siffer 3],Bygningsdeler[Kombinert 3],"FEIL",0,1)</f>
        <v>443 Nødlysutstyr</v>
      </c>
      <c r="F793" s="114">
        <v>443</v>
      </c>
      <c r="G793" s="54" t="s">
        <v>920</v>
      </c>
      <c r="H793" s="54"/>
      <c r="I793" s="54"/>
      <c r="J793" s="44"/>
      <c r="K793" s="44"/>
      <c r="L793" s="44" t="s">
        <v>29</v>
      </c>
      <c r="M793" s="44"/>
      <c r="N793" s="44"/>
      <c r="O793" s="44"/>
      <c r="P793" s="44"/>
      <c r="Q793" s="44"/>
      <c r="R793" s="44"/>
      <c r="S793" s="44" t="s">
        <v>29</v>
      </c>
      <c r="T793" s="44"/>
      <c r="U793" s="44"/>
      <c r="V793" s="44"/>
      <c r="W793" s="44"/>
      <c r="X793" s="44"/>
      <c r="Y793" s="44"/>
      <c r="Z793" s="44"/>
      <c r="AA793" s="44" t="s">
        <v>29</v>
      </c>
      <c r="AB793" s="45"/>
      <c r="AC793" s="44"/>
    </row>
    <row r="794" spans="2:29" s="37" customFormat="1" ht="43.5" x14ac:dyDescent="0.35">
      <c r="B794" s="52">
        <v>819</v>
      </c>
      <c r="C794" s="54" t="str">
        <f>_xlfn.XLOOKUP(Kravtabell[[#This Row],[3 Siffer]],Bygningsdeler[Kombinert 3],Bygningsdeler[Kombinert 1],"",0,1)</f>
        <v>4 ELKRAFTINSTALLASJONER</v>
      </c>
      <c r="D794" s="54" t="str">
        <f>_xlfn.XLOOKUP(Kravtabell[[#This Row],[3 Siffer]],Bygningsdeler[Kombinert 3],Bygningsdeler[Kombinert 2],"",0,1)</f>
        <v>44 Lys</v>
      </c>
      <c r="E794" s="112" t="str">
        <f>_xlfn.XLOOKUP(Kravtabell[[#This Row],[3 sifret kode (for inntasting)
Slår opp bygningsdel]],Bygningsdeler[Siffer 3],Bygningsdeler[Kombinert 3],"FEIL",0,1)</f>
        <v>443 Nødlysutstyr</v>
      </c>
      <c r="F794" s="114">
        <v>443</v>
      </c>
      <c r="G794" s="54" t="s">
        <v>921</v>
      </c>
      <c r="H794" s="54"/>
      <c r="I794" s="54"/>
      <c r="J794" s="44"/>
      <c r="K794" s="44"/>
      <c r="L794" s="44" t="s">
        <v>29</v>
      </c>
      <c r="M794" s="44"/>
      <c r="N794" s="44"/>
      <c r="O794" s="44"/>
      <c r="P794" s="44"/>
      <c r="Q794" s="44"/>
      <c r="R794" s="44"/>
      <c r="S794" s="44" t="s">
        <v>29</v>
      </c>
      <c r="T794" s="44"/>
      <c r="U794" s="44"/>
      <c r="V794" s="44"/>
      <c r="W794" s="44"/>
      <c r="X794" s="44"/>
      <c r="Y794" s="44"/>
      <c r="Z794" s="44"/>
      <c r="AA794" s="44" t="s">
        <v>29</v>
      </c>
      <c r="AB794" s="45" t="s">
        <v>29</v>
      </c>
      <c r="AC794" s="45"/>
    </row>
    <row r="795" spans="2:29" s="37" customFormat="1" ht="43.5" x14ac:dyDescent="0.35">
      <c r="B795" s="52">
        <v>820</v>
      </c>
      <c r="C795" s="54" t="str">
        <f>_xlfn.XLOOKUP(Kravtabell[[#This Row],[3 Siffer]],Bygningsdeler[Kombinert 3],Bygningsdeler[Kombinert 1],"",0,1)</f>
        <v>4 ELKRAFTINSTALLASJONER</v>
      </c>
      <c r="D795" s="54" t="str">
        <f>_xlfn.XLOOKUP(Kravtabell[[#This Row],[3 Siffer]],Bygningsdeler[Kombinert 3],Bygningsdeler[Kombinert 2],"",0,1)</f>
        <v>44 Lys</v>
      </c>
      <c r="E795" s="112" t="str">
        <f>_xlfn.XLOOKUP(Kravtabell[[#This Row],[3 sifret kode (for inntasting)
Slår opp bygningsdel]],Bygningsdeler[Siffer 3],Bygningsdeler[Kombinert 3],"FEIL",0,1)</f>
        <v>443 Nødlysutstyr</v>
      </c>
      <c r="F795" s="114">
        <v>443</v>
      </c>
      <c r="G795" s="54" t="s">
        <v>922</v>
      </c>
      <c r="H795" s="54"/>
      <c r="I795" s="54"/>
      <c r="J795" s="44" t="s">
        <v>29</v>
      </c>
      <c r="K795" s="44"/>
      <c r="L795" s="44" t="s">
        <v>29</v>
      </c>
      <c r="M795" s="44"/>
      <c r="N795" s="44"/>
      <c r="O795" s="44"/>
      <c r="P795" s="44"/>
      <c r="Q795" s="44"/>
      <c r="R795" s="44"/>
      <c r="S795" s="44" t="s">
        <v>29</v>
      </c>
      <c r="T795" s="44"/>
      <c r="U795" s="44"/>
      <c r="V795" s="44"/>
      <c r="W795" s="44"/>
      <c r="X795" s="44"/>
      <c r="Y795" s="44"/>
      <c r="Z795" s="44"/>
      <c r="AA795" s="44" t="s">
        <v>29</v>
      </c>
      <c r="AB795" s="45"/>
      <c r="AC795" s="45" t="s">
        <v>29</v>
      </c>
    </row>
    <row r="796" spans="2:29" s="37" customFormat="1" ht="43.5" x14ac:dyDescent="0.35">
      <c r="B796" s="52">
        <v>821</v>
      </c>
      <c r="C796" s="54" t="str">
        <f>_xlfn.XLOOKUP(Kravtabell[[#This Row],[3 Siffer]],Bygningsdeler[Kombinert 3],Bygningsdeler[Kombinert 1],"",0,1)</f>
        <v>4 ELKRAFTINSTALLASJONER</v>
      </c>
      <c r="D796" s="54" t="str">
        <f>_xlfn.XLOOKUP(Kravtabell[[#This Row],[3 Siffer]],Bygningsdeler[Kombinert 3],Bygningsdeler[Kombinert 2],"",0,1)</f>
        <v>44 Lys</v>
      </c>
      <c r="E796" s="112" t="str">
        <f>_xlfn.XLOOKUP(Kravtabell[[#This Row],[3 sifret kode (for inntasting)
Slår opp bygningsdel]],Bygningsdeler[Siffer 3],Bygningsdeler[Kombinert 3],"FEIL",0,1)</f>
        <v>443 Nødlysutstyr</v>
      </c>
      <c r="F796" s="114">
        <v>443</v>
      </c>
      <c r="G796" s="54" t="s">
        <v>923</v>
      </c>
      <c r="H796" s="54"/>
      <c r="I796" s="54"/>
      <c r="J796" s="44"/>
      <c r="K796" s="44"/>
      <c r="L796" s="44" t="s">
        <v>29</v>
      </c>
      <c r="M796" s="44"/>
      <c r="N796" s="44"/>
      <c r="O796" s="44"/>
      <c r="P796" s="44"/>
      <c r="Q796" s="44"/>
      <c r="R796" s="44"/>
      <c r="S796" s="44" t="s">
        <v>29</v>
      </c>
      <c r="T796" s="44"/>
      <c r="U796" s="44"/>
      <c r="V796" s="44"/>
      <c r="W796" s="44"/>
      <c r="X796" s="44"/>
      <c r="Y796" s="44"/>
      <c r="Z796" s="44"/>
      <c r="AA796" s="44" t="s">
        <v>29</v>
      </c>
      <c r="AB796" s="45"/>
      <c r="AC796" s="45"/>
    </row>
    <row r="797" spans="2:29" s="37" customFormat="1" ht="43.5" x14ac:dyDescent="0.35">
      <c r="B797" s="52">
        <v>822</v>
      </c>
      <c r="C797" s="54" t="str">
        <f>_xlfn.XLOOKUP(Kravtabell[[#This Row],[3 Siffer]],Bygningsdeler[Kombinert 3],Bygningsdeler[Kombinert 1],"",0,1)</f>
        <v>4 ELKRAFTINSTALLASJONER</v>
      </c>
      <c r="D797" s="54" t="str">
        <f>_xlfn.XLOOKUP(Kravtabell[[#This Row],[3 Siffer]],Bygningsdeler[Kombinert 3],Bygningsdeler[Kombinert 2],"",0,1)</f>
        <v>44 Lys</v>
      </c>
      <c r="E797" s="112" t="str">
        <f>_xlfn.XLOOKUP(Kravtabell[[#This Row],[3 sifret kode (for inntasting)
Slår opp bygningsdel]],Bygningsdeler[Siffer 3],Bygningsdeler[Kombinert 3],"FEIL",0,1)</f>
        <v>443 Nødlysutstyr</v>
      </c>
      <c r="F797" s="114">
        <v>443</v>
      </c>
      <c r="G797" s="54" t="s">
        <v>924</v>
      </c>
      <c r="H797" s="54"/>
      <c r="I797" s="54"/>
      <c r="J797" s="44" t="s">
        <v>29</v>
      </c>
      <c r="K797" s="44"/>
      <c r="L797" s="44" t="s">
        <v>29</v>
      </c>
      <c r="M797" s="44"/>
      <c r="N797" s="44"/>
      <c r="O797" s="44"/>
      <c r="P797" s="44"/>
      <c r="Q797" s="44"/>
      <c r="R797" s="44"/>
      <c r="S797" s="44" t="s">
        <v>29</v>
      </c>
      <c r="T797" s="44"/>
      <c r="U797" s="44"/>
      <c r="V797" s="44"/>
      <c r="W797" s="44"/>
      <c r="X797" s="44"/>
      <c r="Y797" s="44"/>
      <c r="Z797" s="44"/>
      <c r="AA797" s="44" t="s">
        <v>29</v>
      </c>
      <c r="AB797" s="45"/>
      <c r="AC797" s="45"/>
    </row>
    <row r="798" spans="2:29" s="37" customFormat="1" ht="43.5" x14ac:dyDescent="0.35">
      <c r="B798" s="52">
        <v>823</v>
      </c>
      <c r="C798" s="54" t="str">
        <f>_xlfn.XLOOKUP(Kravtabell[[#This Row],[3 Siffer]],Bygningsdeler[Kombinert 3],Bygningsdeler[Kombinert 1],"",0,1)</f>
        <v>4 ELKRAFTINSTALLASJONER</v>
      </c>
      <c r="D798" s="54" t="str">
        <f>_xlfn.XLOOKUP(Kravtabell[[#This Row],[3 Siffer]],Bygningsdeler[Kombinert 3],Bygningsdeler[Kombinert 2],"",0,1)</f>
        <v>44 Lys</v>
      </c>
      <c r="E798" s="112" t="str">
        <f>_xlfn.XLOOKUP(Kravtabell[[#This Row],[3 sifret kode (for inntasting)
Slår opp bygningsdel]],Bygningsdeler[Siffer 3],Bygningsdeler[Kombinert 3],"FEIL",0,1)</f>
        <v>449 Andre deler for installasjoner til lys</v>
      </c>
      <c r="F798" s="114">
        <v>449</v>
      </c>
      <c r="G798" s="54" t="s">
        <v>925</v>
      </c>
      <c r="H798" s="54"/>
      <c r="I798" s="54"/>
      <c r="J798" s="44"/>
      <c r="K798" s="44"/>
      <c r="L798" s="44" t="s">
        <v>29</v>
      </c>
      <c r="M798" s="44" t="s">
        <v>29</v>
      </c>
      <c r="N798" s="44"/>
      <c r="O798" s="44"/>
      <c r="P798" s="44"/>
      <c r="Q798" s="44"/>
      <c r="R798" s="44"/>
      <c r="S798" s="44"/>
      <c r="T798" s="44"/>
      <c r="U798" s="44"/>
      <c r="V798" s="44"/>
      <c r="W798" s="44"/>
      <c r="X798" s="44"/>
      <c r="Y798" s="44"/>
      <c r="Z798" s="44"/>
      <c r="AA798" s="44" t="s">
        <v>29</v>
      </c>
      <c r="AB798" s="45"/>
      <c r="AC798" s="45"/>
    </row>
    <row r="799" spans="2:29" s="37" customFormat="1" ht="43.5" x14ac:dyDescent="0.35">
      <c r="B799" s="52">
        <v>824</v>
      </c>
      <c r="C799" s="54" t="str">
        <f>_xlfn.XLOOKUP(Kravtabell[[#This Row],[3 Siffer]],Bygningsdeler[Kombinert 3],Bygningsdeler[Kombinert 1],"",0,1)</f>
        <v>4 ELKRAFTINSTALLASJONER</v>
      </c>
      <c r="D799" s="54" t="str">
        <f>_xlfn.XLOOKUP(Kravtabell[[#This Row],[3 Siffer]],Bygningsdeler[Kombinert 3],Bygningsdeler[Kombinert 2],"",0,1)</f>
        <v>45 Elvarme</v>
      </c>
      <c r="E799" s="112" t="str">
        <f>_xlfn.XLOOKUP(Kravtabell[[#This Row],[3 sifret kode (for inntasting)
Slår opp bygningsdel]],Bygningsdeler[Siffer 3],Bygningsdeler[Kombinert 3],"FEIL",0,1)</f>
        <v>450 Elvarme, generelt</v>
      </c>
      <c r="F799" s="114">
        <v>450</v>
      </c>
      <c r="G799" s="54" t="s">
        <v>926</v>
      </c>
      <c r="H799" s="54" t="s">
        <v>927</v>
      </c>
      <c r="I799" s="54"/>
      <c r="J799" s="44"/>
      <c r="K799" s="44"/>
      <c r="L799" s="44" t="s">
        <v>29</v>
      </c>
      <c r="M799" s="44" t="s">
        <v>29</v>
      </c>
      <c r="N799" s="44"/>
      <c r="O799" s="44"/>
      <c r="P799" s="44"/>
      <c r="Q799" s="44"/>
      <c r="R799" s="44"/>
      <c r="S799" s="44"/>
      <c r="T799" s="44"/>
      <c r="U799" s="44"/>
      <c r="V799" s="44"/>
      <c r="W799" s="44"/>
      <c r="X799" s="44"/>
      <c r="Y799" s="44"/>
      <c r="Z799" s="44"/>
      <c r="AA799" s="44" t="s">
        <v>29</v>
      </c>
      <c r="AB799" s="45"/>
      <c r="AC799" s="45"/>
    </row>
    <row r="800" spans="2:29" s="37" customFormat="1" ht="43.5" x14ac:dyDescent="0.35">
      <c r="B800" s="52">
        <v>825</v>
      </c>
      <c r="C800" s="54" t="str">
        <f>_xlfn.XLOOKUP(Kravtabell[[#This Row],[3 Siffer]],Bygningsdeler[Kombinert 3],Bygningsdeler[Kombinert 1],"",0,1)</f>
        <v>4 ELKRAFTINSTALLASJONER</v>
      </c>
      <c r="D800" s="54" t="str">
        <f>_xlfn.XLOOKUP(Kravtabell[[#This Row],[3 Siffer]],Bygningsdeler[Kombinert 3],Bygningsdeler[Kombinert 2],"",0,1)</f>
        <v>45 Elvarme</v>
      </c>
      <c r="E800" s="112" t="str">
        <f>_xlfn.XLOOKUP(Kravtabell[[#This Row],[3 sifret kode (for inntasting)
Slår opp bygningsdel]],Bygningsdeler[Siffer 3],Bygningsdeler[Kombinert 3],"FEIL",0,1)</f>
        <v>450 Elvarme, generelt</v>
      </c>
      <c r="F800" s="114">
        <v>450</v>
      </c>
      <c r="G800" s="54" t="s">
        <v>928</v>
      </c>
      <c r="H800" s="54" t="s">
        <v>929</v>
      </c>
      <c r="I800" s="54"/>
      <c r="J800" s="44"/>
      <c r="K800" s="44"/>
      <c r="L800" s="44" t="s">
        <v>29</v>
      </c>
      <c r="M800" s="44"/>
      <c r="N800" s="44"/>
      <c r="O800" s="44"/>
      <c r="P800" s="44"/>
      <c r="Q800" s="44"/>
      <c r="R800" s="44"/>
      <c r="S800" s="44"/>
      <c r="T800" s="44"/>
      <c r="U800" s="44"/>
      <c r="V800" s="44"/>
      <c r="W800" s="44"/>
      <c r="X800" s="44"/>
      <c r="Y800" s="44"/>
      <c r="Z800" s="44"/>
      <c r="AA800" s="44" t="s">
        <v>29</v>
      </c>
      <c r="AB800" s="45"/>
      <c r="AC800" s="45"/>
    </row>
    <row r="801" spans="2:29" s="37" customFormat="1" ht="43.5" x14ac:dyDescent="0.35">
      <c r="B801" s="52">
        <v>826</v>
      </c>
      <c r="C801" s="54" t="str">
        <f>_xlfn.XLOOKUP(Kravtabell[[#This Row],[3 Siffer]],Bygningsdeler[Kombinert 3],Bygningsdeler[Kombinert 1],"",0,1)</f>
        <v>4 ELKRAFTINSTALLASJONER</v>
      </c>
      <c r="D801" s="54" t="str">
        <f>_xlfn.XLOOKUP(Kravtabell[[#This Row],[3 Siffer]],Bygningsdeler[Kombinert 3],Bygningsdeler[Kombinert 2],"",0,1)</f>
        <v>45 Elvarme</v>
      </c>
      <c r="E801" s="112" t="str">
        <f>_xlfn.XLOOKUP(Kravtabell[[#This Row],[3 sifret kode (for inntasting)
Slår opp bygningsdel]],Bygningsdeler[Siffer 3],Bygningsdeler[Kombinert 3],"FEIL",0,1)</f>
        <v>450 Elvarme, generelt</v>
      </c>
      <c r="F801" s="114">
        <v>450</v>
      </c>
      <c r="G801" s="54" t="s">
        <v>930</v>
      </c>
      <c r="H801" s="54"/>
      <c r="I801" s="54"/>
      <c r="J801" s="44"/>
      <c r="K801" s="44" t="s">
        <v>29</v>
      </c>
      <c r="L801" s="44" t="s">
        <v>29</v>
      </c>
      <c r="M801" s="44" t="s">
        <v>29</v>
      </c>
      <c r="N801" s="44"/>
      <c r="O801" s="44"/>
      <c r="P801" s="44"/>
      <c r="Q801" s="44"/>
      <c r="R801" s="44"/>
      <c r="S801" s="44"/>
      <c r="T801" s="44"/>
      <c r="U801" s="44"/>
      <c r="V801" s="44"/>
      <c r="W801" s="44"/>
      <c r="X801" s="44"/>
      <c r="Y801" s="44"/>
      <c r="Z801" s="44"/>
      <c r="AA801" s="44" t="s">
        <v>29</v>
      </c>
      <c r="AB801" s="45"/>
      <c r="AC801" s="45"/>
    </row>
    <row r="802" spans="2:29" s="37" customFormat="1" ht="43.5" x14ac:dyDescent="0.35">
      <c r="B802" s="52">
        <v>827</v>
      </c>
      <c r="C802" s="54" t="str">
        <f>_xlfn.XLOOKUP(Kravtabell[[#This Row],[3 Siffer]],Bygningsdeler[Kombinert 3],Bygningsdeler[Kombinert 1],"",0,1)</f>
        <v>4 ELKRAFTINSTALLASJONER</v>
      </c>
      <c r="D802" s="54" t="str">
        <f>_xlfn.XLOOKUP(Kravtabell[[#This Row],[3 Siffer]],Bygningsdeler[Kombinert 3],Bygningsdeler[Kombinert 2],"",0,1)</f>
        <v>45 Elvarme</v>
      </c>
      <c r="E802" s="112" t="str">
        <f>_xlfn.XLOOKUP(Kravtabell[[#This Row],[3 sifret kode (for inntasting)
Slår opp bygningsdel]],Bygningsdeler[Siffer 3],Bygningsdeler[Kombinert 3],"FEIL",0,1)</f>
        <v>450 Elvarme, generelt</v>
      </c>
      <c r="F802" s="114">
        <v>450</v>
      </c>
      <c r="G802" s="54" t="s">
        <v>931</v>
      </c>
      <c r="H802" s="54"/>
      <c r="I802" s="54"/>
      <c r="J802" s="44"/>
      <c r="K802" s="44"/>
      <c r="L802" s="44" t="s">
        <v>29</v>
      </c>
      <c r="M802" s="44"/>
      <c r="N802" s="44"/>
      <c r="O802" s="44"/>
      <c r="P802" s="44"/>
      <c r="Q802" s="44"/>
      <c r="R802" s="44"/>
      <c r="S802" s="44"/>
      <c r="T802" s="44"/>
      <c r="U802" s="44"/>
      <c r="V802" s="44"/>
      <c r="W802" s="44"/>
      <c r="X802" s="44"/>
      <c r="Y802" s="44"/>
      <c r="Z802" s="44"/>
      <c r="AA802" s="44" t="s">
        <v>29</v>
      </c>
      <c r="AB802" s="45"/>
      <c r="AC802" s="45"/>
    </row>
    <row r="803" spans="2:29" s="37" customFormat="1" ht="43.5" x14ac:dyDescent="0.35">
      <c r="B803" s="52">
        <v>828</v>
      </c>
      <c r="C803" s="54" t="str">
        <f>_xlfn.XLOOKUP(Kravtabell[[#This Row],[3 Siffer]],Bygningsdeler[Kombinert 3],Bygningsdeler[Kombinert 1],"",0,1)</f>
        <v>4 ELKRAFTINSTALLASJONER</v>
      </c>
      <c r="D803" s="54" t="str">
        <f>_xlfn.XLOOKUP(Kravtabell[[#This Row],[3 Siffer]],Bygningsdeler[Kombinert 3],Bygningsdeler[Kombinert 2],"",0,1)</f>
        <v>45 Elvarme</v>
      </c>
      <c r="E803" s="112" t="str">
        <f>_xlfn.XLOOKUP(Kravtabell[[#This Row],[3 sifret kode (for inntasting)
Slår opp bygningsdel]],Bygningsdeler[Siffer 3],Bygningsdeler[Kombinert 3],"FEIL",0,1)</f>
        <v>452 Varmeovner</v>
      </c>
      <c r="F803" s="114">
        <v>452</v>
      </c>
      <c r="G803" s="54" t="s">
        <v>932</v>
      </c>
      <c r="H803" s="54" t="s">
        <v>933</v>
      </c>
      <c r="I803" s="54"/>
      <c r="J803" s="44"/>
      <c r="K803" s="44"/>
      <c r="L803" s="44" t="s">
        <v>29</v>
      </c>
      <c r="M803" s="44" t="s">
        <v>29</v>
      </c>
      <c r="N803" s="44"/>
      <c r="O803" s="44"/>
      <c r="P803" s="44"/>
      <c r="Q803" s="44"/>
      <c r="R803" s="44"/>
      <c r="S803" s="44"/>
      <c r="T803" s="44"/>
      <c r="U803" s="44"/>
      <c r="V803" s="44"/>
      <c r="W803" s="44"/>
      <c r="X803" s="44"/>
      <c r="Y803" s="44"/>
      <c r="Z803" s="44"/>
      <c r="AA803" s="44" t="s">
        <v>29</v>
      </c>
      <c r="AB803" s="45"/>
      <c r="AC803" s="45"/>
    </row>
    <row r="804" spans="2:29" s="37" customFormat="1" ht="43.5" x14ac:dyDescent="0.35">
      <c r="B804" s="52">
        <v>829</v>
      </c>
      <c r="C804" s="54" t="str">
        <f>_xlfn.XLOOKUP(Kravtabell[[#This Row],[3 Siffer]],Bygningsdeler[Kombinert 3],Bygningsdeler[Kombinert 1],"",0,1)</f>
        <v>4 ELKRAFTINSTALLASJONER</v>
      </c>
      <c r="D804" s="54" t="str">
        <f>_xlfn.XLOOKUP(Kravtabell[[#This Row],[3 Siffer]],Bygningsdeler[Kombinert 3],Bygningsdeler[Kombinert 2],"",0,1)</f>
        <v>45 Elvarme</v>
      </c>
      <c r="E804" s="112" t="str">
        <f>_xlfn.XLOOKUP(Kravtabell[[#This Row],[3 sifret kode (for inntasting)
Slår opp bygningsdel]],Bygningsdeler[Siffer 3],Bygningsdeler[Kombinert 3],"FEIL",0,1)</f>
        <v>452 Varmeovner</v>
      </c>
      <c r="F804" s="114">
        <v>452</v>
      </c>
      <c r="G804" s="54" t="s">
        <v>934</v>
      </c>
      <c r="H804" s="54" t="s">
        <v>935</v>
      </c>
      <c r="I804" s="54"/>
      <c r="J804" s="44"/>
      <c r="K804" s="44"/>
      <c r="L804" s="44" t="s">
        <v>29</v>
      </c>
      <c r="M804" s="44" t="s">
        <v>29</v>
      </c>
      <c r="N804" s="44"/>
      <c r="O804" s="44"/>
      <c r="P804" s="44"/>
      <c r="Q804" s="44"/>
      <c r="R804" s="44"/>
      <c r="S804" s="44"/>
      <c r="T804" s="44"/>
      <c r="U804" s="44"/>
      <c r="V804" s="44"/>
      <c r="W804" s="44"/>
      <c r="X804" s="44"/>
      <c r="Y804" s="44"/>
      <c r="Z804" s="44"/>
      <c r="AA804" s="44" t="s">
        <v>29</v>
      </c>
      <c r="AB804" s="45"/>
      <c r="AC804" s="45"/>
    </row>
    <row r="805" spans="2:29" s="37" customFormat="1" ht="43.5" x14ac:dyDescent="0.35">
      <c r="B805" s="52">
        <v>830</v>
      </c>
      <c r="C805" s="54" t="str">
        <f>_xlfn.XLOOKUP(Kravtabell[[#This Row],[3 Siffer]],Bygningsdeler[Kombinert 3],Bygningsdeler[Kombinert 1],"",0,1)</f>
        <v>4 ELKRAFTINSTALLASJONER</v>
      </c>
      <c r="D805" s="54" t="str">
        <f>_xlfn.XLOOKUP(Kravtabell[[#This Row],[3 Siffer]],Bygningsdeler[Kombinert 3],Bygningsdeler[Kombinert 2],"",0,1)</f>
        <v>45 Elvarme</v>
      </c>
      <c r="E805" s="112" t="str">
        <f>_xlfn.XLOOKUP(Kravtabell[[#This Row],[3 sifret kode (for inntasting)
Slår opp bygningsdel]],Bygningsdeler[Siffer 3],Bygningsdeler[Kombinert 3],"FEIL",0,1)</f>
        <v>453 Varmeelementer for innbygging</v>
      </c>
      <c r="F805" s="114">
        <v>453</v>
      </c>
      <c r="G805" s="54" t="s">
        <v>936</v>
      </c>
      <c r="H805" s="54" t="s">
        <v>935</v>
      </c>
      <c r="I805" s="54"/>
      <c r="J805" s="44"/>
      <c r="K805" s="44"/>
      <c r="L805" s="44" t="s">
        <v>29</v>
      </c>
      <c r="M805" s="44" t="s">
        <v>29</v>
      </c>
      <c r="N805" s="44"/>
      <c r="O805" s="44"/>
      <c r="P805" s="44"/>
      <c r="Q805" s="44"/>
      <c r="R805" s="44"/>
      <c r="S805" s="44"/>
      <c r="T805" s="44"/>
      <c r="U805" s="44"/>
      <c r="V805" s="44"/>
      <c r="W805" s="44"/>
      <c r="X805" s="44"/>
      <c r="Y805" s="44"/>
      <c r="Z805" s="44"/>
      <c r="AA805" s="44" t="s">
        <v>29</v>
      </c>
      <c r="AB805" s="45"/>
      <c r="AC805" s="45"/>
    </row>
    <row r="806" spans="2:29" s="37" customFormat="1" ht="43.5" x14ac:dyDescent="0.35">
      <c r="B806" s="52">
        <v>831</v>
      </c>
      <c r="C806" s="54" t="str">
        <f>_xlfn.XLOOKUP(Kravtabell[[#This Row],[3 Siffer]],Bygningsdeler[Kombinert 3],Bygningsdeler[Kombinert 1],"",0,1)</f>
        <v>4 ELKRAFTINSTALLASJONER</v>
      </c>
      <c r="D806" s="54" t="str">
        <f>_xlfn.XLOOKUP(Kravtabell[[#This Row],[3 Siffer]],Bygningsdeler[Kombinert 3],Bygningsdeler[Kombinert 2],"",0,1)</f>
        <v>45 Elvarme</v>
      </c>
      <c r="E806" s="112" t="str">
        <f>_xlfn.XLOOKUP(Kravtabell[[#This Row],[3 sifret kode (for inntasting)
Slår opp bygningsdel]],Bygningsdeler[Siffer 3],Bygningsdeler[Kombinert 3],"FEIL",0,1)</f>
        <v>453 Varmeelementer for innbygging</v>
      </c>
      <c r="F806" s="114">
        <v>453</v>
      </c>
      <c r="G806" s="54" t="s">
        <v>937</v>
      </c>
      <c r="H806" s="54"/>
      <c r="I806" s="54"/>
      <c r="J806" s="44"/>
      <c r="K806" s="44"/>
      <c r="L806" s="44" t="s">
        <v>29</v>
      </c>
      <c r="M806" s="44"/>
      <c r="N806" s="44"/>
      <c r="O806" s="44"/>
      <c r="P806" s="44"/>
      <c r="Q806" s="44"/>
      <c r="R806" s="44"/>
      <c r="S806" s="44"/>
      <c r="T806" s="44"/>
      <c r="U806" s="44"/>
      <c r="V806" s="44"/>
      <c r="W806" s="44"/>
      <c r="X806" s="44"/>
      <c r="Y806" s="44"/>
      <c r="Z806" s="44"/>
      <c r="AA806" s="44" t="s">
        <v>29</v>
      </c>
      <c r="AB806" s="45"/>
      <c r="AC806" s="45"/>
    </row>
    <row r="807" spans="2:29" s="37" customFormat="1" ht="43.5" x14ac:dyDescent="0.35">
      <c r="B807" s="52">
        <v>832</v>
      </c>
      <c r="C807" s="54" t="str">
        <f>_xlfn.XLOOKUP(Kravtabell[[#This Row],[3 Siffer]],Bygningsdeler[Kombinert 3],Bygningsdeler[Kombinert 1],"",0,1)</f>
        <v>4 ELKRAFTINSTALLASJONER</v>
      </c>
      <c r="D807" s="54" t="str">
        <f>_xlfn.XLOOKUP(Kravtabell[[#This Row],[3 Siffer]],Bygningsdeler[Kombinert 3],Bygningsdeler[Kombinert 2],"",0,1)</f>
        <v>45 Elvarme</v>
      </c>
      <c r="E807" s="112" t="str">
        <f>_xlfn.XLOOKUP(Kravtabell[[#This Row],[3 sifret kode (for inntasting)
Slår opp bygningsdel]],Bygningsdeler[Siffer 3],Bygningsdeler[Kombinert 3],"FEIL",0,1)</f>
        <v>453 Varmeelementer for innbygging</v>
      </c>
      <c r="F807" s="114">
        <v>453</v>
      </c>
      <c r="G807" s="54" t="s">
        <v>938</v>
      </c>
      <c r="H807" s="54"/>
      <c r="I807" s="54"/>
      <c r="J807" s="44"/>
      <c r="K807" s="44" t="s">
        <v>29</v>
      </c>
      <c r="L807" s="44" t="s">
        <v>29</v>
      </c>
      <c r="M807" s="44"/>
      <c r="N807" s="44"/>
      <c r="O807" s="44"/>
      <c r="P807" s="44"/>
      <c r="Q807" s="44"/>
      <c r="R807" s="44"/>
      <c r="S807" s="44"/>
      <c r="T807" s="44"/>
      <c r="U807" s="44"/>
      <c r="V807" s="44"/>
      <c r="W807" s="44"/>
      <c r="X807" s="44"/>
      <c r="Y807" s="44"/>
      <c r="Z807" s="44"/>
      <c r="AA807" s="44" t="s">
        <v>29</v>
      </c>
      <c r="AB807" s="45"/>
      <c r="AC807" s="45"/>
    </row>
    <row r="808" spans="2:29" s="37" customFormat="1" ht="43.5" x14ac:dyDescent="0.35">
      <c r="B808" s="52">
        <v>833</v>
      </c>
      <c r="C808" s="54" t="str">
        <f>_xlfn.XLOOKUP(Kravtabell[[#This Row],[3 Siffer]],Bygningsdeler[Kombinert 3],Bygningsdeler[Kombinert 1],"",0,1)</f>
        <v>4 ELKRAFTINSTALLASJONER</v>
      </c>
      <c r="D808" s="54" t="str">
        <f>_xlfn.XLOOKUP(Kravtabell[[#This Row],[3 Siffer]],Bygningsdeler[Kombinert 3],Bygningsdeler[Kombinert 2],"",0,1)</f>
        <v>46 Reservekraft</v>
      </c>
      <c r="E808" s="112" t="str">
        <f>_xlfn.XLOOKUP(Kravtabell[[#This Row],[3 sifret kode (for inntasting)
Slår opp bygningsdel]],Bygningsdeler[Siffer 3],Bygningsdeler[Kombinert 3],"FEIL",0,1)</f>
        <v>460 Reservekraft, generelt</v>
      </c>
      <c r="F808" s="114">
        <v>460</v>
      </c>
      <c r="G808" s="54" t="s">
        <v>939</v>
      </c>
      <c r="H808" s="54"/>
      <c r="I808" s="54"/>
      <c r="J808" s="44"/>
      <c r="K808" s="44"/>
      <c r="L808" s="44" t="s">
        <v>29</v>
      </c>
      <c r="M808" s="44"/>
      <c r="N808" s="44"/>
      <c r="O808" s="44"/>
      <c r="P808" s="44"/>
      <c r="Q808" s="44"/>
      <c r="R808" s="44"/>
      <c r="S808" s="44" t="s">
        <v>29</v>
      </c>
      <c r="T808" s="44"/>
      <c r="U808" s="44"/>
      <c r="V808" s="44" t="s">
        <v>29</v>
      </c>
      <c r="W808" s="44"/>
      <c r="X808" s="44"/>
      <c r="Y808" s="44" t="s">
        <v>29</v>
      </c>
      <c r="Z808" s="44"/>
      <c r="AA808" s="44"/>
      <c r="AB808" s="45"/>
      <c r="AC808" s="45"/>
    </row>
    <row r="809" spans="2:29" s="37" customFormat="1" ht="43.5" x14ac:dyDescent="0.35">
      <c r="B809" s="52">
        <v>834</v>
      </c>
      <c r="C809" s="54" t="str">
        <f>_xlfn.XLOOKUP(Kravtabell[[#This Row],[3 Siffer]],Bygningsdeler[Kombinert 3],Bygningsdeler[Kombinert 1],"",0,1)</f>
        <v>4 ELKRAFTINSTALLASJONER</v>
      </c>
      <c r="D809" s="54" t="str">
        <f>_xlfn.XLOOKUP(Kravtabell[[#This Row],[3 Siffer]],Bygningsdeler[Kombinert 3],Bygningsdeler[Kombinert 2],"",0,1)</f>
        <v>46 Reservekraft</v>
      </c>
      <c r="E809" s="112" t="str">
        <f>_xlfn.XLOOKUP(Kravtabell[[#This Row],[3 sifret kode (for inntasting)
Slår opp bygningsdel]],Bygningsdeler[Siffer 3],Bygningsdeler[Kombinert 3],"FEIL",0,1)</f>
        <v>462 Avbruddsfri kraftforsyning</v>
      </c>
      <c r="F809" s="114">
        <v>462</v>
      </c>
      <c r="G809" s="54" t="s">
        <v>940</v>
      </c>
      <c r="H809" s="54"/>
      <c r="I809" s="54"/>
      <c r="J809" s="44"/>
      <c r="K809" s="44"/>
      <c r="L809" s="44" t="s">
        <v>29</v>
      </c>
      <c r="M809" s="44"/>
      <c r="N809" s="44"/>
      <c r="O809" s="44"/>
      <c r="P809" s="44"/>
      <c r="Q809" s="44"/>
      <c r="R809" s="44"/>
      <c r="S809" s="44"/>
      <c r="T809" s="44"/>
      <c r="U809" s="44"/>
      <c r="V809" s="44"/>
      <c r="W809" s="44"/>
      <c r="X809" s="44"/>
      <c r="Y809" s="44"/>
      <c r="Z809" s="44"/>
      <c r="AA809" s="44" t="s">
        <v>29</v>
      </c>
      <c r="AB809" s="45"/>
      <c r="AC809" s="45"/>
    </row>
    <row r="810" spans="2:29" s="37" customFormat="1" ht="43.5" x14ac:dyDescent="0.35">
      <c r="B810" s="52">
        <v>835</v>
      </c>
      <c r="C810" s="54" t="str">
        <f>_xlfn.XLOOKUP(Kravtabell[[#This Row],[3 Siffer]],Bygningsdeler[Kombinert 3],Bygningsdeler[Kombinert 1],"",0,1)</f>
        <v>4 ELKRAFTINSTALLASJONER</v>
      </c>
      <c r="D810" s="54" t="str">
        <f>_xlfn.XLOOKUP(Kravtabell[[#This Row],[3 Siffer]],Bygningsdeler[Kombinert 3],Bygningsdeler[Kombinert 2],"",0,1)</f>
        <v>47 Lokal elkraftproduksjon</v>
      </c>
      <c r="E810" s="112" t="str">
        <f>_xlfn.XLOOKUP(Kravtabell[[#This Row],[3 sifret kode (for inntasting)
Slår opp bygningsdel]],Bygningsdeler[Siffer 3],Bygningsdeler[Kombinert 3],"FEIL",0,1)</f>
        <v>471 Solceller</v>
      </c>
      <c r="F810" s="114">
        <v>471</v>
      </c>
      <c r="G810" s="54" t="s">
        <v>941</v>
      </c>
      <c r="H810" s="54"/>
      <c r="I810" s="54"/>
      <c r="J810" s="44"/>
      <c r="K810" s="44"/>
      <c r="L810" s="44" t="s">
        <v>29</v>
      </c>
      <c r="M810" s="44" t="s">
        <v>29</v>
      </c>
      <c r="N810" s="44"/>
      <c r="O810" s="44"/>
      <c r="P810" s="44"/>
      <c r="Q810" s="44"/>
      <c r="R810" s="44"/>
      <c r="S810" s="44"/>
      <c r="T810" s="44"/>
      <c r="U810" s="44"/>
      <c r="V810" s="44"/>
      <c r="W810" s="44"/>
      <c r="X810" s="44"/>
      <c r="Y810" s="44"/>
      <c r="Z810" s="44"/>
      <c r="AA810" s="44" t="s">
        <v>29</v>
      </c>
      <c r="AB810" s="48"/>
      <c r="AC810" s="48"/>
    </row>
    <row r="811" spans="2:29" s="37" customFormat="1" ht="43.5" x14ac:dyDescent="0.35">
      <c r="B811" s="52">
        <v>836</v>
      </c>
      <c r="C811" s="54" t="str">
        <f>_xlfn.XLOOKUP(Kravtabell[[#This Row],[3 Siffer]],Bygningsdeler[Kombinert 3],Bygningsdeler[Kombinert 1],"",0,1)</f>
        <v>4 ELKRAFTINSTALLASJONER</v>
      </c>
      <c r="D811" s="54" t="str">
        <f>_xlfn.XLOOKUP(Kravtabell[[#This Row],[3 Siffer]],Bygningsdeler[Kombinert 3],Bygningsdeler[Kombinert 2],"",0,1)</f>
        <v>47 Lokal elkraftproduksjon</v>
      </c>
      <c r="E811" s="112" t="str">
        <f>_xlfn.XLOOKUP(Kravtabell[[#This Row],[3 sifret kode (for inntasting)
Slår opp bygningsdel]],Bygningsdeler[Siffer 3],Bygningsdeler[Kombinert 3],"FEIL",0,1)</f>
        <v>471 Solceller</v>
      </c>
      <c r="F811" s="114">
        <v>471</v>
      </c>
      <c r="G811" s="54" t="s">
        <v>942</v>
      </c>
      <c r="H811" s="54"/>
      <c r="I811" s="54"/>
      <c r="J811" s="44"/>
      <c r="K811" s="44"/>
      <c r="L811" s="44" t="s">
        <v>29</v>
      </c>
      <c r="M811" s="44" t="s">
        <v>29</v>
      </c>
      <c r="N811" s="44"/>
      <c r="O811" s="44"/>
      <c r="P811" s="44"/>
      <c r="Q811" s="44"/>
      <c r="R811" s="44"/>
      <c r="S811" s="44"/>
      <c r="T811" s="44"/>
      <c r="U811" s="44"/>
      <c r="V811" s="44"/>
      <c r="W811" s="44"/>
      <c r="X811" s="44"/>
      <c r="Y811" s="44"/>
      <c r="Z811" s="44"/>
      <c r="AA811" s="44" t="s">
        <v>29</v>
      </c>
      <c r="AB811" s="48"/>
      <c r="AC811" s="48"/>
    </row>
    <row r="812" spans="2:29" s="37" customFormat="1" ht="43.5" x14ac:dyDescent="0.35">
      <c r="B812" s="52">
        <v>837</v>
      </c>
      <c r="C812" s="54" t="str">
        <f>_xlfn.XLOOKUP(Kravtabell[[#This Row],[3 Siffer]],Bygningsdeler[Kombinert 3],Bygningsdeler[Kombinert 1],"",0,1)</f>
        <v>4 ELKRAFTINSTALLASJONER</v>
      </c>
      <c r="D812" s="54" t="str">
        <f>_xlfn.XLOOKUP(Kravtabell[[#This Row],[3 Siffer]],Bygningsdeler[Kombinert 3],Bygningsdeler[Kombinert 2],"",0,1)</f>
        <v>47 Lokal elkraftproduksjon</v>
      </c>
      <c r="E812" s="112" t="str">
        <f>_xlfn.XLOOKUP(Kravtabell[[#This Row],[3 sifret kode (for inntasting)
Slår opp bygningsdel]],Bygningsdeler[Siffer 3],Bygningsdeler[Kombinert 3],"FEIL",0,1)</f>
        <v>471 Solceller</v>
      </c>
      <c r="F812" s="114">
        <v>471</v>
      </c>
      <c r="G812" s="54" t="s">
        <v>943</v>
      </c>
      <c r="H812" s="54"/>
      <c r="I812" s="54"/>
      <c r="J812" s="44"/>
      <c r="K812" s="44"/>
      <c r="L812" s="44" t="s">
        <v>29</v>
      </c>
      <c r="M812" s="44"/>
      <c r="N812" s="44"/>
      <c r="O812" s="44"/>
      <c r="P812" s="44"/>
      <c r="Q812" s="44"/>
      <c r="R812" s="44"/>
      <c r="S812" s="44" t="s">
        <v>29</v>
      </c>
      <c r="T812" s="44"/>
      <c r="U812" s="44"/>
      <c r="V812" s="44"/>
      <c r="W812" s="44"/>
      <c r="X812" s="44"/>
      <c r="Y812" s="44"/>
      <c r="Z812" s="44"/>
      <c r="AA812" s="44" t="s">
        <v>29</v>
      </c>
      <c r="AB812" s="48"/>
      <c r="AC812" s="48"/>
    </row>
    <row r="813" spans="2:29" s="37" customFormat="1" ht="43.5" x14ac:dyDescent="0.35">
      <c r="B813" s="52">
        <v>838</v>
      </c>
      <c r="C813" s="54" t="str">
        <f>_xlfn.XLOOKUP(Kravtabell[[#This Row],[3 Siffer]],Bygningsdeler[Kombinert 3],Bygningsdeler[Kombinert 1],"",0,1)</f>
        <v>4 ELKRAFTINSTALLASJONER</v>
      </c>
      <c r="D813" s="54" t="str">
        <f>_xlfn.XLOOKUP(Kravtabell[[#This Row],[3 Siffer]],Bygningsdeler[Kombinert 3],Bygningsdeler[Kombinert 2],"",0,1)</f>
        <v>47 Lokal elkraftproduksjon</v>
      </c>
      <c r="E813" s="112" t="str">
        <f>_xlfn.XLOOKUP(Kravtabell[[#This Row],[3 sifret kode (for inntasting)
Slår opp bygningsdel]],Bygningsdeler[Siffer 3],Bygningsdeler[Kombinert 3],"FEIL",0,1)</f>
        <v>471 Solceller</v>
      </c>
      <c r="F813" s="114">
        <v>471</v>
      </c>
      <c r="G813" s="54" t="s">
        <v>944</v>
      </c>
      <c r="H813" s="54"/>
      <c r="I813" s="54"/>
      <c r="J813" s="44"/>
      <c r="K813" s="44"/>
      <c r="L813" s="44" t="s">
        <v>29</v>
      </c>
      <c r="M813" s="44"/>
      <c r="N813" s="44"/>
      <c r="O813" s="44"/>
      <c r="P813" s="44"/>
      <c r="Q813" s="44"/>
      <c r="R813" s="44"/>
      <c r="S813" s="44" t="s">
        <v>29</v>
      </c>
      <c r="T813" s="44"/>
      <c r="U813" s="44"/>
      <c r="V813" s="44"/>
      <c r="W813" s="44"/>
      <c r="X813" s="44"/>
      <c r="Y813" s="44"/>
      <c r="Z813" s="44"/>
      <c r="AA813" s="44" t="s">
        <v>29</v>
      </c>
      <c r="AB813" s="48"/>
      <c r="AC813" s="48"/>
    </row>
    <row r="814" spans="2:29" s="37" customFormat="1" ht="43.5" x14ac:dyDescent="0.35">
      <c r="B814" s="52">
        <v>839</v>
      </c>
      <c r="C814" s="54" t="str">
        <f>_xlfn.XLOOKUP(Kravtabell[[#This Row],[3 Siffer]],Bygningsdeler[Kombinert 3],Bygningsdeler[Kombinert 1],"",0,1)</f>
        <v>4 ELKRAFTINSTALLASJONER</v>
      </c>
      <c r="D814" s="54" t="str">
        <f>_xlfn.XLOOKUP(Kravtabell[[#This Row],[3 Siffer]],Bygningsdeler[Kombinert 3],Bygningsdeler[Kombinert 2],"",0,1)</f>
        <v>47 Lokal elkraftproduksjon</v>
      </c>
      <c r="E814" s="112" t="str">
        <f>_xlfn.XLOOKUP(Kravtabell[[#This Row],[3 sifret kode (for inntasting)
Slår opp bygningsdel]],Bygningsdeler[Siffer 3],Bygningsdeler[Kombinert 3],"FEIL",0,1)</f>
        <v>471 Solceller</v>
      </c>
      <c r="F814" s="114">
        <v>471</v>
      </c>
      <c r="G814" s="54" t="s">
        <v>945</v>
      </c>
      <c r="H814" s="54"/>
      <c r="I814" s="54"/>
      <c r="J814" s="44"/>
      <c r="K814" s="44"/>
      <c r="L814" s="44" t="s">
        <v>29</v>
      </c>
      <c r="M814" s="44"/>
      <c r="N814" s="44"/>
      <c r="O814" s="44"/>
      <c r="P814" s="44"/>
      <c r="Q814" s="44"/>
      <c r="R814" s="44"/>
      <c r="S814" s="44" t="s">
        <v>29</v>
      </c>
      <c r="T814" s="44"/>
      <c r="U814" s="44"/>
      <c r="V814" s="44"/>
      <c r="W814" s="44"/>
      <c r="X814" s="44"/>
      <c r="Y814" s="44"/>
      <c r="Z814" s="44"/>
      <c r="AA814" s="44" t="s">
        <v>29</v>
      </c>
      <c r="AB814" s="48"/>
      <c r="AC814" s="48"/>
    </row>
    <row r="815" spans="2:29" s="37" customFormat="1" ht="43.5" x14ac:dyDescent="0.35">
      <c r="B815" s="52">
        <v>840</v>
      </c>
      <c r="C815" s="54" t="str">
        <f>_xlfn.XLOOKUP(Kravtabell[[#This Row],[3 Siffer]],Bygningsdeler[Kombinert 3],Bygningsdeler[Kombinert 1],"",0,1)</f>
        <v>4 ELKRAFTINSTALLASJONER</v>
      </c>
      <c r="D815" s="54" t="str">
        <f>_xlfn.XLOOKUP(Kravtabell[[#This Row],[3 Siffer]],Bygningsdeler[Kombinert 3],Bygningsdeler[Kombinert 2],"",0,1)</f>
        <v>47 Lokal elkraftproduksjon</v>
      </c>
      <c r="E815" s="112" t="str">
        <f>_xlfn.XLOOKUP(Kravtabell[[#This Row],[3 sifret kode (for inntasting)
Slår opp bygningsdel]],Bygningsdeler[Siffer 3],Bygningsdeler[Kombinert 3],"FEIL",0,1)</f>
        <v>471 Solceller</v>
      </c>
      <c r="F815" s="114">
        <v>471</v>
      </c>
      <c r="G815" s="54" t="s">
        <v>946</v>
      </c>
      <c r="H815" s="54"/>
      <c r="I815" s="54"/>
      <c r="J815" s="44"/>
      <c r="K815" s="44"/>
      <c r="L815" s="44" t="s">
        <v>29</v>
      </c>
      <c r="M815" s="44"/>
      <c r="N815" s="44"/>
      <c r="O815" s="44"/>
      <c r="P815" s="44"/>
      <c r="Q815" s="44"/>
      <c r="R815" s="44" t="s">
        <v>29</v>
      </c>
      <c r="S815" s="44" t="s">
        <v>29</v>
      </c>
      <c r="T815" s="44"/>
      <c r="U815" s="44"/>
      <c r="V815" s="44"/>
      <c r="W815" s="44"/>
      <c r="X815" s="44"/>
      <c r="Y815" s="44"/>
      <c r="Z815" s="44"/>
      <c r="AA815" s="44" t="s">
        <v>29</v>
      </c>
      <c r="AB815" s="48"/>
      <c r="AC815" s="48"/>
    </row>
    <row r="816" spans="2:29" s="37" customFormat="1" ht="101.5" x14ac:dyDescent="0.35">
      <c r="B816" s="52">
        <v>841</v>
      </c>
      <c r="C816" s="54" t="str">
        <f>_xlfn.XLOOKUP(Kravtabell[[#This Row],[3 Siffer]],Bygningsdeler[Kombinert 3],Bygningsdeler[Kombinert 1],"",0,1)</f>
        <v>4 ELKRAFTINSTALLASJONER</v>
      </c>
      <c r="D816" s="54" t="str">
        <f>_xlfn.XLOOKUP(Kravtabell[[#This Row],[3 Siffer]],Bygningsdeler[Kombinert 3],Bygningsdeler[Kombinert 2],"",0,1)</f>
        <v>47 Lokal elkraftproduksjon</v>
      </c>
      <c r="E816" s="112" t="str">
        <f>_xlfn.XLOOKUP(Kravtabell[[#This Row],[3 sifret kode (for inntasting)
Slår opp bygningsdel]],Bygningsdeler[Siffer 3],Bygningsdeler[Kombinert 3],"FEIL",0,1)</f>
        <v>471 Solceller</v>
      </c>
      <c r="F816" s="114">
        <v>471</v>
      </c>
      <c r="G816" s="54" t="s">
        <v>947</v>
      </c>
      <c r="H816" s="54" t="s">
        <v>948</v>
      </c>
      <c r="I816" s="54"/>
      <c r="J816" s="44"/>
      <c r="K816" s="44"/>
      <c r="L816" s="44" t="s">
        <v>29</v>
      </c>
      <c r="M816" s="44"/>
      <c r="N816" s="44"/>
      <c r="O816" s="44"/>
      <c r="P816" s="44"/>
      <c r="Q816" s="44"/>
      <c r="R816" s="44" t="s">
        <v>29</v>
      </c>
      <c r="S816" s="44" t="s">
        <v>29</v>
      </c>
      <c r="T816" s="44"/>
      <c r="U816" s="44"/>
      <c r="V816" s="44"/>
      <c r="W816" s="44"/>
      <c r="X816" s="44"/>
      <c r="Y816" s="44"/>
      <c r="Z816" s="44"/>
      <c r="AA816" s="44" t="s">
        <v>29</v>
      </c>
      <c r="AB816" s="48"/>
      <c r="AC816" s="48"/>
    </row>
    <row r="817" spans="2:29" s="37" customFormat="1" ht="43.5" x14ac:dyDescent="0.35">
      <c r="B817" s="52">
        <v>842</v>
      </c>
      <c r="C817" s="54" t="str">
        <f>_xlfn.XLOOKUP(Kravtabell[[#This Row],[3 Siffer]],Bygningsdeler[Kombinert 3],Bygningsdeler[Kombinert 1],"",0,1)</f>
        <v>4 ELKRAFTINSTALLASJONER</v>
      </c>
      <c r="D817" s="54" t="str">
        <f>_xlfn.XLOOKUP(Kravtabell[[#This Row],[3 Siffer]],Bygningsdeler[Kombinert 3],Bygningsdeler[Kombinert 2],"",0,1)</f>
        <v>47 Lokal elkraftproduksjon</v>
      </c>
      <c r="E817" s="112" t="str">
        <f>_xlfn.XLOOKUP(Kravtabell[[#This Row],[3 sifret kode (for inntasting)
Slår opp bygningsdel]],Bygningsdeler[Siffer 3],Bygningsdeler[Kombinert 3],"FEIL",0,1)</f>
        <v>471 Solceller</v>
      </c>
      <c r="F817" s="114">
        <v>471</v>
      </c>
      <c r="G817" s="54" t="s">
        <v>949</v>
      </c>
      <c r="H817" s="54"/>
      <c r="I817" s="54"/>
      <c r="J817" s="44"/>
      <c r="K817" s="44"/>
      <c r="L817" s="44" t="s">
        <v>29</v>
      </c>
      <c r="M817" s="44"/>
      <c r="N817" s="44"/>
      <c r="O817" s="44"/>
      <c r="P817" s="44"/>
      <c r="Q817" s="44"/>
      <c r="R817" s="44"/>
      <c r="S817" s="44" t="s">
        <v>29</v>
      </c>
      <c r="T817" s="44"/>
      <c r="U817" s="44"/>
      <c r="V817" s="44"/>
      <c r="W817" s="44"/>
      <c r="X817" s="44"/>
      <c r="Y817" s="44"/>
      <c r="Z817" s="44"/>
      <c r="AA817" s="44" t="s">
        <v>29</v>
      </c>
      <c r="AB817" s="48"/>
      <c r="AC817" s="48"/>
    </row>
    <row r="818" spans="2:29" s="37" customFormat="1" ht="58" x14ac:dyDescent="0.35">
      <c r="B818" s="52">
        <v>843</v>
      </c>
      <c r="C818" s="54" t="str">
        <f>_xlfn.XLOOKUP(Kravtabell[[#This Row],[3 Siffer]],Bygningsdeler[Kombinert 3],Bygningsdeler[Kombinert 1],"",0,1)</f>
        <v>4 ELKRAFTINSTALLASJONER</v>
      </c>
      <c r="D818" s="54" t="str">
        <f>_xlfn.XLOOKUP(Kravtabell[[#This Row],[3 Siffer]],Bygningsdeler[Kombinert 3],Bygningsdeler[Kombinert 2],"",0,1)</f>
        <v>47 Lokal elkraftproduksjon</v>
      </c>
      <c r="E818" s="112" t="str">
        <f>_xlfn.XLOOKUP(Kravtabell[[#This Row],[3 sifret kode (for inntasting)
Slår opp bygningsdel]],Bygningsdeler[Siffer 3],Bygningsdeler[Kombinert 3],"FEIL",0,1)</f>
        <v>471 Solceller</v>
      </c>
      <c r="F818" s="114">
        <v>471</v>
      </c>
      <c r="G818" s="54" t="s">
        <v>950</v>
      </c>
      <c r="H818" s="54"/>
      <c r="I818" s="54"/>
      <c r="J818" s="44" t="s">
        <v>29</v>
      </c>
      <c r="K818" s="44"/>
      <c r="L818" s="44" t="s">
        <v>29</v>
      </c>
      <c r="M818" s="44"/>
      <c r="N818" s="44"/>
      <c r="O818" s="44"/>
      <c r="P818" s="44"/>
      <c r="Q818" s="44"/>
      <c r="R818" s="44" t="s">
        <v>29</v>
      </c>
      <c r="S818" s="44" t="s">
        <v>29</v>
      </c>
      <c r="T818" s="44"/>
      <c r="U818" s="44"/>
      <c r="V818" s="44"/>
      <c r="W818" s="44"/>
      <c r="X818" s="44"/>
      <c r="Y818" s="44"/>
      <c r="Z818" s="44"/>
      <c r="AA818" s="44" t="s">
        <v>29</v>
      </c>
      <c r="AB818" s="48"/>
      <c r="AC818" s="48"/>
    </row>
    <row r="819" spans="2:29" s="37" customFormat="1" ht="43.5" x14ac:dyDescent="0.35">
      <c r="B819" s="52">
        <v>844</v>
      </c>
      <c r="C819" s="54" t="str">
        <f>_xlfn.XLOOKUP(Kravtabell[[#This Row],[3 Siffer]],Bygningsdeler[Kombinert 3],Bygningsdeler[Kombinert 1],"",0,1)</f>
        <v>4 ELKRAFTINSTALLASJONER</v>
      </c>
      <c r="D819" s="54" t="str">
        <f>_xlfn.XLOOKUP(Kravtabell[[#This Row],[3 Siffer]],Bygningsdeler[Kombinert 3],Bygningsdeler[Kombinert 2],"",0,1)</f>
        <v>47 Lokal elkraftproduksjon</v>
      </c>
      <c r="E819" s="112" t="str">
        <f>_xlfn.XLOOKUP(Kravtabell[[#This Row],[3 sifret kode (for inntasting)
Slår opp bygningsdel]],Bygningsdeler[Siffer 3],Bygningsdeler[Kombinert 3],"FEIL",0,1)</f>
        <v>471 Solceller</v>
      </c>
      <c r="F819" s="114">
        <v>471</v>
      </c>
      <c r="G819" s="54" t="s">
        <v>951</v>
      </c>
      <c r="H819" s="54"/>
      <c r="I819" s="54"/>
      <c r="J819" s="44"/>
      <c r="K819" s="44"/>
      <c r="L819" s="44" t="s">
        <v>29</v>
      </c>
      <c r="M819" s="44"/>
      <c r="N819" s="44"/>
      <c r="O819" s="44"/>
      <c r="P819" s="44"/>
      <c r="Q819" s="44"/>
      <c r="R819" s="44"/>
      <c r="S819" s="44"/>
      <c r="T819" s="44"/>
      <c r="U819" s="44"/>
      <c r="V819" s="44"/>
      <c r="W819" s="44"/>
      <c r="X819" s="44"/>
      <c r="Y819" s="44"/>
      <c r="Z819" s="44"/>
      <c r="AA819" s="44" t="s">
        <v>29</v>
      </c>
      <c r="AB819" s="48"/>
      <c r="AC819" s="45" t="s">
        <v>29</v>
      </c>
    </row>
    <row r="820" spans="2:29" s="37" customFormat="1" ht="43.5" x14ac:dyDescent="0.35">
      <c r="B820" s="52">
        <v>845</v>
      </c>
      <c r="C820" s="54" t="str">
        <f>_xlfn.XLOOKUP(Kravtabell[[#This Row],[3 Siffer]],Bygningsdeler[Kombinert 3],Bygningsdeler[Kombinert 1],"",0,1)</f>
        <v>4 ELKRAFTINSTALLASJONER</v>
      </c>
      <c r="D820" s="54" t="str">
        <f>_xlfn.XLOOKUP(Kravtabell[[#This Row],[3 Siffer]],Bygningsdeler[Kombinert 3],Bygningsdeler[Kombinert 2],"",0,1)</f>
        <v>47 Lokal elkraftproduksjon</v>
      </c>
      <c r="E820" s="112" t="str">
        <f>_xlfn.XLOOKUP(Kravtabell[[#This Row],[3 sifret kode (for inntasting)
Slår opp bygningsdel]],Bygningsdeler[Siffer 3],Bygningsdeler[Kombinert 3],"FEIL",0,1)</f>
        <v>471 Solceller</v>
      </c>
      <c r="F820" s="114">
        <v>471</v>
      </c>
      <c r="G820" s="54" t="s">
        <v>952</v>
      </c>
      <c r="H820" s="54"/>
      <c r="I820" s="54"/>
      <c r="J820" s="44"/>
      <c r="K820" s="44"/>
      <c r="L820" s="44" t="s">
        <v>29</v>
      </c>
      <c r="M820" s="44"/>
      <c r="N820" s="44"/>
      <c r="O820" s="44"/>
      <c r="P820" s="44"/>
      <c r="Q820" s="44"/>
      <c r="R820" s="44"/>
      <c r="S820" s="44"/>
      <c r="T820" s="44"/>
      <c r="U820" s="44"/>
      <c r="V820" s="44"/>
      <c r="W820" s="44"/>
      <c r="X820" s="44"/>
      <c r="Y820" s="44"/>
      <c r="Z820" s="44"/>
      <c r="AA820" s="44" t="s">
        <v>29</v>
      </c>
      <c r="AB820" s="48"/>
      <c r="AC820" s="45"/>
    </row>
    <row r="821" spans="2:29" s="37" customFormat="1" ht="43.5" x14ac:dyDescent="0.35">
      <c r="B821" s="52">
        <v>846</v>
      </c>
      <c r="C821" s="54" t="str">
        <f>_xlfn.XLOOKUP(Kravtabell[[#This Row],[3 Siffer]],Bygningsdeler[Kombinert 3],Bygningsdeler[Kombinert 1],"",0,1)</f>
        <v>4 ELKRAFTINSTALLASJONER</v>
      </c>
      <c r="D821" s="54" t="str">
        <f>_xlfn.XLOOKUP(Kravtabell[[#This Row],[3 Siffer]],Bygningsdeler[Kombinert 3],Bygningsdeler[Kombinert 2],"",0,1)</f>
        <v>47 Lokal elkraftproduksjon</v>
      </c>
      <c r="E821" s="112" t="str">
        <f>_xlfn.XLOOKUP(Kravtabell[[#This Row],[3 sifret kode (for inntasting)
Slår opp bygningsdel]],Bygningsdeler[Siffer 3],Bygningsdeler[Kombinert 3],"FEIL",0,1)</f>
        <v>471 Solceller</v>
      </c>
      <c r="F821" s="114">
        <v>471</v>
      </c>
      <c r="G821" s="54" t="s">
        <v>953</v>
      </c>
      <c r="H821" s="54"/>
      <c r="I821" s="54"/>
      <c r="J821" s="44"/>
      <c r="K821" s="44"/>
      <c r="L821" s="44" t="s">
        <v>29</v>
      </c>
      <c r="M821" s="44"/>
      <c r="N821" s="44"/>
      <c r="O821" s="44"/>
      <c r="P821" s="44"/>
      <c r="Q821" s="44"/>
      <c r="R821" s="44"/>
      <c r="S821" s="44" t="s">
        <v>29</v>
      </c>
      <c r="T821" s="44"/>
      <c r="U821" s="44"/>
      <c r="V821" s="44"/>
      <c r="W821" s="44"/>
      <c r="X821" s="44"/>
      <c r="Y821" s="44"/>
      <c r="Z821" s="44"/>
      <c r="AA821" s="44" t="s">
        <v>29</v>
      </c>
      <c r="AB821" s="48"/>
      <c r="AC821" s="43"/>
    </row>
    <row r="822" spans="2:29" s="37" customFormat="1" ht="43.5" x14ac:dyDescent="0.35">
      <c r="B822" s="52">
        <v>847</v>
      </c>
      <c r="C822" s="54" t="str">
        <f>_xlfn.XLOOKUP(Kravtabell[[#This Row],[3 Siffer]],Bygningsdeler[Kombinert 3],Bygningsdeler[Kombinert 1],"",0,1)</f>
        <v>4 ELKRAFTINSTALLASJONER</v>
      </c>
      <c r="D822" s="54" t="str">
        <f>_xlfn.XLOOKUP(Kravtabell[[#This Row],[3 Siffer]],Bygningsdeler[Kombinert 3],Bygningsdeler[Kombinert 2],"",0,1)</f>
        <v>47 Lokal elkraftproduksjon</v>
      </c>
      <c r="E822" s="112" t="str">
        <f>_xlfn.XLOOKUP(Kravtabell[[#This Row],[3 sifret kode (for inntasting)
Slår opp bygningsdel]],Bygningsdeler[Siffer 3],Bygningsdeler[Kombinert 3],"FEIL",0,1)</f>
        <v>471 Solceller</v>
      </c>
      <c r="F822" s="114">
        <v>471</v>
      </c>
      <c r="G822" s="54" t="s">
        <v>954</v>
      </c>
      <c r="H822" s="54"/>
      <c r="I822" s="54"/>
      <c r="J822" s="44"/>
      <c r="K822" s="44"/>
      <c r="L822" s="44" t="s">
        <v>29</v>
      </c>
      <c r="M822" s="44"/>
      <c r="N822" s="44"/>
      <c r="O822" s="44"/>
      <c r="P822" s="44"/>
      <c r="Q822" s="44"/>
      <c r="R822" s="44"/>
      <c r="S822" s="44"/>
      <c r="T822" s="44"/>
      <c r="U822" s="44"/>
      <c r="V822" s="44"/>
      <c r="W822" s="44"/>
      <c r="X822" s="44"/>
      <c r="Y822" s="44"/>
      <c r="Z822" s="44"/>
      <c r="AA822" s="44" t="s">
        <v>29</v>
      </c>
      <c r="AB822" s="48"/>
      <c r="AC822" s="43"/>
    </row>
    <row r="823" spans="2:29" s="37" customFormat="1" ht="43.5" x14ac:dyDescent="0.35">
      <c r="B823" s="52">
        <v>848</v>
      </c>
      <c r="C823" s="54" t="str">
        <f>_xlfn.XLOOKUP(Kravtabell[[#This Row],[3 Siffer]],Bygningsdeler[Kombinert 3],Bygningsdeler[Kombinert 1],"",0,1)</f>
        <v>5 TELE- OG AUTOMATISERING</v>
      </c>
      <c r="D823" s="54" t="str">
        <f>_xlfn.XLOOKUP(Kravtabell[[#This Row],[3 Siffer]],Bygningsdeler[Kombinert 3],Bygningsdeler[Kombinert 2],"",0,1)</f>
        <v>50 Tele- og automatisering, generelt</v>
      </c>
      <c r="E823" s="112" t="str">
        <f>_xlfn.XLOOKUP(Kravtabell[[#This Row],[3 sifret kode (for inntasting)
Slår opp bygningsdel]],Bygningsdeler[Siffer 3],Bygningsdeler[Kombinert 3],"FEIL",0,1)</f>
        <v>500 Tele- og automatisering, generelt</v>
      </c>
      <c r="F823" s="114">
        <v>500</v>
      </c>
      <c r="G823" s="54" t="s">
        <v>955</v>
      </c>
      <c r="H823" s="236" t="s">
        <v>956</v>
      </c>
      <c r="I823" s="38"/>
      <c r="J823" s="44"/>
      <c r="K823" s="44"/>
      <c r="L823" s="44" t="s">
        <v>29</v>
      </c>
      <c r="M823" s="44"/>
      <c r="N823" s="44"/>
      <c r="O823" s="44"/>
      <c r="P823" s="44"/>
      <c r="Q823" s="44"/>
      <c r="R823" s="44"/>
      <c r="S823" s="44"/>
      <c r="T823" s="44"/>
      <c r="U823" s="44"/>
      <c r="V823" s="44"/>
      <c r="W823" s="44"/>
      <c r="X823" s="44"/>
      <c r="Y823" s="44"/>
      <c r="Z823" s="44"/>
      <c r="AA823" s="44" t="s">
        <v>29</v>
      </c>
      <c r="AB823" s="45"/>
      <c r="AC823" s="45"/>
    </row>
    <row r="824" spans="2:29" s="37" customFormat="1" ht="43.5" x14ac:dyDescent="0.35">
      <c r="B824" s="52">
        <v>849</v>
      </c>
      <c r="C824" s="54" t="str">
        <f>_xlfn.XLOOKUP(Kravtabell[[#This Row],[3 Siffer]],Bygningsdeler[Kombinert 3],Bygningsdeler[Kombinert 1],"",0,1)</f>
        <v>5 TELE- OG AUTOMATISERING</v>
      </c>
      <c r="D824" s="54" t="str">
        <f>_xlfn.XLOOKUP(Kravtabell[[#This Row],[3 Siffer]],Bygningsdeler[Kombinert 3],Bygningsdeler[Kombinert 2],"",0,1)</f>
        <v>54 Alarm- og signal</v>
      </c>
      <c r="E824" s="112" t="str">
        <f>_xlfn.XLOOKUP(Kravtabell[[#This Row],[3 sifret kode (for inntasting)
Slår opp bygningsdel]],Bygningsdeler[Siffer 3],Bygningsdeler[Kombinert 3],"FEIL",0,1)</f>
        <v>542 Brannalarm</v>
      </c>
      <c r="F824" s="114">
        <v>542</v>
      </c>
      <c r="G824" s="54" t="s">
        <v>957</v>
      </c>
      <c r="H824" s="110"/>
      <c r="I824" s="110"/>
      <c r="J824" s="44"/>
      <c r="K824" s="44"/>
      <c r="L824" s="44" t="s">
        <v>29</v>
      </c>
      <c r="M824" s="44"/>
      <c r="N824" s="44"/>
      <c r="O824" s="44"/>
      <c r="P824" s="44"/>
      <c r="Q824" s="44"/>
      <c r="R824" s="44"/>
      <c r="S824" s="44" t="s">
        <v>29</v>
      </c>
      <c r="T824" s="44"/>
      <c r="U824" s="44"/>
      <c r="V824" s="44"/>
      <c r="W824" s="44"/>
      <c r="X824" s="44"/>
      <c r="Y824" s="44"/>
      <c r="Z824" s="44"/>
      <c r="AA824" s="44" t="s">
        <v>29</v>
      </c>
      <c r="AB824" s="45"/>
      <c r="AC824" s="45"/>
    </row>
    <row r="825" spans="2:29" s="37" customFormat="1" ht="43.5" x14ac:dyDescent="0.35">
      <c r="B825" s="52">
        <v>850</v>
      </c>
      <c r="C825" s="54" t="str">
        <f>_xlfn.XLOOKUP(Kravtabell[[#This Row],[3 Siffer]],Bygningsdeler[Kombinert 3],Bygningsdeler[Kombinert 1],"",0,1)</f>
        <v>5 TELE- OG AUTOMATISERING</v>
      </c>
      <c r="D825" s="54" t="str">
        <f>_xlfn.XLOOKUP(Kravtabell[[#This Row],[3 Siffer]],Bygningsdeler[Kombinert 3],Bygningsdeler[Kombinert 2],"",0,1)</f>
        <v>54 Alarm- og signal</v>
      </c>
      <c r="E825" s="112" t="str">
        <f>_xlfn.XLOOKUP(Kravtabell[[#This Row],[3 sifret kode (for inntasting)
Slår opp bygningsdel]],Bygningsdeler[Siffer 3],Bygningsdeler[Kombinert 3],"FEIL",0,1)</f>
        <v>542 Brannalarm</v>
      </c>
      <c r="F825" s="114">
        <v>542</v>
      </c>
      <c r="G825" s="54" t="s">
        <v>958</v>
      </c>
      <c r="H825" s="54"/>
      <c r="I825" s="54"/>
      <c r="J825" s="44"/>
      <c r="K825" s="44"/>
      <c r="L825" s="44" t="s">
        <v>29</v>
      </c>
      <c r="M825" s="44"/>
      <c r="N825" s="44"/>
      <c r="O825" s="44"/>
      <c r="P825" s="44"/>
      <c r="Q825" s="44"/>
      <c r="R825" s="44"/>
      <c r="S825" s="44" t="s">
        <v>29</v>
      </c>
      <c r="T825" s="44"/>
      <c r="U825" s="44"/>
      <c r="V825" s="44"/>
      <c r="W825" s="44"/>
      <c r="X825" s="44"/>
      <c r="Y825" s="44"/>
      <c r="Z825" s="44"/>
      <c r="AA825" s="44" t="s">
        <v>29</v>
      </c>
      <c r="AB825" s="45" t="s">
        <v>29</v>
      </c>
      <c r="AC825" s="45"/>
    </row>
    <row r="826" spans="2:29" s="37" customFormat="1" ht="43.5" x14ac:dyDescent="0.35">
      <c r="B826" s="52">
        <v>851</v>
      </c>
      <c r="C826" s="54" t="str">
        <f>_xlfn.XLOOKUP(Kravtabell[[#This Row],[3 Siffer]],Bygningsdeler[Kombinert 3],Bygningsdeler[Kombinert 1],"",0,1)</f>
        <v>5 TELE- OG AUTOMATISERING</v>
      </c>
      <c r="D826" s="54" t="str">
        <f>_xlfn.XLOOKUP(Kravtabell[[#This Row],[3 Siffer]],Bygningsdeler[Kombinert 3],Bygningsdeler[Kombinert 2],"",0,1)</f>
        <v>54 Alarm- og signal</v>
      </c>
      <c r="E826" s="112" t="str">
        <f>_xlfn.XLOOKUP(Kravtabell[[#This Row],[3 sifret kode (for inntasting)
Slår opp bygningsdel]],Bygningsdeler[Siffer 3],Bygningsdeler[Kombinert 3],"FEIL",0,1)</f>
        <v>542 Brannalarm</v>
      </c>
      <c r="F826" s="114">
        <v>542</v>
      </c>
      <c r="G826" s="54" t="s">
        <v>959</v>
      </c>
      <c r="H826" s="54"/>
      <c r="I826" s="54"/>
      <c r="J826" s="44"/>
      <c r="K826" s="44" t="s">
        <v>29</v>
      </c>
      <c r="L826" s="44" t="s">
        <v>29</v>
      </c>
      <c r="M826" s="44"/>
      <c r="N826" s="44"/>
      <c r="O826" s="44"/>
      <c r="P826" s="44"/>
      <c r="Q826" s="44"/>
      <c r="R826" s="44" t="s">
        <v>29</v>
      </c>
      <c r="S826" s="44" t="s">
        <v>29</v>
      </c>
      <c r="T826" s="44"/>
      <c r="U826" s="44"/>
      <c r="V826" s="44"/>
      <c r="W826" s="44"/>
      <c r="X826" s="44"/>
      <c r="Y826" s="44"/>
      <c r="Z826" s="44"/>
      <c r="AA826" s="44" t="s">
        <v>29</v>
      </c>
      <c r="AB826" s="48"/>
      <c r="AC826" s="48"/>
    </row>
    <row r="827" spans="2:29" s="37" customFormat="1" ht="43.5" x14ac:dyDescent="0.35">
      <c r="B827" s="52">
        <v>852</v>
      </c>
      <c r="C827" s="54" t="str">
        <f>_xlfn.XLOOKUP(Kravtabell[[#This Row],[3 Siffer]],Bygningsdeler[Kombinert 3],Bygningsdeler[Kombinert 1],"",0,1)</f>
        <v>5 TELE- OG AUTOMATISERING</v>
      </c>
      <c r="D827" s="54" t="str">
        <f>_xlfn.XLOOKUP(Kravtabell[[#This Row],[3 Siffer]],Bygningsdeler[Kombinert 3],Bygningsdeler[Kombinert 2],"",0,1)</f>
        <v>54 Alarm- og signal</v>
      </c>
      <c r="E827" s="112" t="str">
        <f>_xlfn.XLOOKUP(Kravtabell[[#This Row],[3 sifret kode (for inntasting)
Slår opp bygningsdel]],Bygningsdeler[Siffer 3],Bygningsdeler[Kombinert 3],"FEIL",0,1)</f>
        <v>542 Brannalarm</v>
      </c>
      <c r="F827" s="114">
        <v>542</v>
      </c>
      <c r="G827" s="54" t="s">
        <v>960</v>
      </c>
      <c r="H827" s="54"/>
      <c r="I827" s="54"/>
      <c r="J827" s="44"/>
      <c r="K827" s="44" t="s">
        <v>29</v>
      </c>
      <c r="L827" s="44" t="s">
        <v>29</v>
      </c>
      <c r="M827" s="44"/>
      <c r="N827" s="44"/>
      <c r="O827" s="44"/>
      <c r="P827" s="44"/>
      <c r="Q827" s="44"/>
      <c r="R827" s="44"/>
      <c r="S827" s="44" t="s">
        <v>29</v>
      </c>
      <c r="T827" s="44"/>
      <c r="U827" s="44"/>
      <c r="V827" s="44"/>
      <c r="W827" s="44"/>
      <c r="X827" s="44"/>
      <c r="Y827" s="44"/>
      <c r="Z827" s="44"/>
      <c r="AA827" s="44" t="s">
        <v>29</v>
      </c>
      <c r="AB827" s="45"/>
      <c r="AC827" s="45"/>
    </row>
    <row r="828" spans="2:29" s="37" customFormat="1" ht="43.5" x14ac:dyDescent="0.35">
      <c r="B828" s="52">
        <v>853</v>
      </c>
      <c r="C828" s="54" t="str">
        <f>_xlfn.XLOOKUP(Kravtabell[[#This Row],[3 Siffer]],Bygningsdeler[Kombinert 3],Bygningsdeler[Kombinert 1],"",0,1)</f>
        <v>5 TELE- OG AUTOMATISERING</v>
      </c>
      <c r="D828" s="54" t="str">
        <f>_xlfn.XLOOKUP(Kravtabell[[#This Row],[3 Siffer]],Bygningsdeler[Kombinert 3],Bygningsdeler[Kombinert 2],"",0,1)</f>
        <v>54 Alarm- og signal</v>
      </c>
      <c r="E828" s="112" t="str">
        <f>_xlfn.XLOOKUP(Kravtabell[[#This Row],[3 sifret kode (for inntasting)
Slår opp bygningsdel]],Bygningsdeler[Siffer 3],Bygningsdeler[Kombinert 3],"FEIL",0,1)</f>
        <v>542 Brannalarm</v>
      </c>
      <c r="F828" s="114">
        <v>542</v>
      </c>
      <c r="G828" s="54" t="s">
        <v>961</v>
      </c>
      <c r="H828" s="54"/>
      <c r="I828" s="54"/>
      <c r="J828" s="44"/>
      <c r="K828" s="44"/>
      <c r="L828" s="44" t="s">
        <v>29</v>
      </c>
      <c r="M828" s="44"/>
      <c r="N828" s="44"/>
      <c r="O828" s="44"/>
      <c r="P828" s="44"/>
      <c r="Q828" s="44"/>
      <c r="R828" s="44"/>
      <c r="S828" s="44" t="s">
        <v>29</v>
      </c>
      <c r="T828" s="44"/>
      <c r="U828" s="44"/>
      <c r="V828" s="44"/>
      <c r="W828" s="44"/>
      <c r="X828" s="44"/>
      <c r="Y828" s="44"/>
      <c r="Z828" s="44"/>
      <c r="AA828" s="44" t="s">
        <v>29</v>
      </c>
      <c r="AB828" s="45"/>
      <c r="AC828" s="45"/>
    </row>
    <row r="829" spans="2:29" s="37" customFormat="1" ht="43.5" x14ac:dyDescent="0.35">
      <c r="B829" s="52">
        <v>854</v>
      </c>
      <c r="C829" s="54" t="str">
        <f>_xlfn.XLOOKUP(Kravtabell[[#This Row],[3 Siffer]],Bygningsdeler[Kombinert 3],Bygningsdeler[Kombinert 1],"",0,1)</f>
        <v>5 TELE- OG AUTOMATISERING</v>
      </c>
      <c r="D829" s="54" t="str">
        <f>_xlfn.XLOOKUP(Kravtabell[[#This Row],[3 Siffer]],Bygningsdeler[Kombinert 3],Bygningsdeler[Kombinert 2],"",0,1)</f>
        <v>54 Alarm- og signal</v>
      </c>
      <c r="E829" s="112" t="str">
        <f>_xlfn.XLOOKUP(Kravtabell[[#This Row],[3 sifret kode (for inntasting)
Slår opp bygningsdel]],Bygningsdeler[Siffer 3],Bygningsdeler[Kombinert 3],"FEIL",0,1)</f>
        <v>542 Brannalarm</v>
      </c>
      <c r="F829" s="114">
        <v>542</v>
      </c>
      <c r="G829" s="54" t="s">
        <v>962</v>
      </c>
      <c r="H829" s="54"/>
      <c r="I829" s="54"/>
      <c r="J829" s="44"/>
      <c r="K829" s="44"/>
      <c r="L829" s="44" t="s">
        <v>29</v>
      </c>
      <c r="M829" s="44"/>
      <c r="N829" s="44"/>
      <c r="O829" s="44"/>
      <c r="P829" s="44"/>
      <c r="Q829" s="44"/>
      <c r="R829" s="44"/>
      <c r="S829" s="44" t="s">
        <v>29</v>
      </c>
      <c r="T829" s="44"/>
      <c r="U829" s="44"/>
      <c r="V829" s="44"/>
      <c r="W829" s="44"/>
      <c r="X829" s="44"/>
      <c r="Y829" s="44"/>
      <c r="Z829" s="44"/>
      <c r="AA829" s="44" t="s">
        <v>29</v>
      </c>
      <c r="AB829" s="45"/>
      <c r="AC829" s="45" t="s">
        <v>29</v>
      </c>
    </row>
    <row r="830" spans="2:29" s="37" customFormat="1" ht="58" x14ac:dyDescent="0.35">
      <c r="B830" s="52">
        <v>855</v>
      </c>
      <c r="C830" s="54" t="str">
        <f>_xlfn.XLOOKUP(Kravtabell[[#This Row],[3 Siffer]],Bygningsdeler[Kombinert 3],Bygningsdeler[Kombinert 1],"",0,1)</f>
        <v>5 TELE- OG AUTOMATISERING</v>
      </c>
      <c r="D830" s="54" t="str">
        <f>_xlfn.XLOOKUP(Kravtabell[[#This Row],[3 Siffer]],Bygningsdeler[Kombinert 3],Bygningsdeler[Kombinert 2],"",0,1)</f>
        <v>54 Alarm- og signal</v>
      </c>
      <c r="E830" s="112" t="str">
        <f>_xlfn.XLOOKUP(Kravtabell[[#This Row],[3 sifret kode (for inntasting)
Slår opp bygningsdel]],Bygningsdeler[Siffer 3],Bygningsdeler[Kombinert 3],"FEIL",0,1)</f>
        <v>542 Brannalarm</v>
      </c>
      <c r="F830" s="114">
        <v>542</v>
      </c>
      <c r="G830" s="54" t="s">
        <v>963</v>
      </c>
      <c r="H830" s="54"/>
      <c r="I830" s="54"/>
      <c r="J830" s="44" t="s">
        <v>29</v>
      </c>
      <c r="K830" s="44"/>
      <c r="L830" s="44" t="s">
        <v>29</v>
      </c>
      <c r="M830" s="44"/>
      <c r="N830" s="44"/>
      <c r="O830" s="44" t="s">
        <v>29</v>
      </c>
      <c r="P830" s="44" t="s">
        <v>29</v>
      </c>
      <c r="Q830" s="44"/>
      <c r="R830" s="44"/>
      <c r="S830" s="44" t="s">
        <v>29</v>
      </c>
      <c r="T830" s="44"/>
      <c r="U830" s="44"/>
      <c r="V830" s="44"/>
      <c r="W830" s="44"/>
      <c r="X830" s="44"/>
      <c r="Y830" s="44"/>
      <c r="Z830" s="44"/>
      <c r="AA830" s="44" t="s">
        <v>29</v>
      </c>
      <c r="AB830" s="45"/>
      <c r="AC830" s="45"/>
    </row>
    <row r="831" spans="2:29" s="37" customFormat="1" ht="43.5" x14ac:dyDescent="0.35">
      <c r="B831" s="52">
        <v>856</v>
      </c>
      <c r="C831" s="54" t="str">
        <f>_xlfn.XLOOKUP(Kravtabell[[#This Row],[3 Siffer]],Bygningsdeler[Kombinert 3],Bygningsdeler[Kombinert 1],"",0,1)</f>
        <v>5 TELE- OG AUTOMATISERING</v>
      </c>
      <c r="D831" s="54" t="str">
        <f>_xlfn.XLOOKUP(Kravtabell[[#This Row],[3 Siffer]],Bygningsdeler[Kombinert 3],Bygningsdeler[Kombinert 2],"",0,1)</f>
        <v>54 Alarm- og signal</v>
      </c>
      <c r="E831" s="112" t="str">
        <f>_xlfn.XLOOKUP(Kravtabell[[#This Row],[3 sifret kode (for inntasting)
Slår opp bygningsdel]],Bygningsdeler[Siffer 3],Bygningsdeler[Kombinert 3],"FEIL",0,1)</f>
        <v>542 Brannalarm</v>
      </c>
      <c r="F831" s="114">
        <v>542</v>
      </c>
      <c r="G831" s="54" t="s">
        <v>964</v>
      </c>
      <c r="H831" s="54"/>
      <c r="I831" s="54"/>
      <c r="J831" s="44"/>
      <c r="K831" s="44"/>
      <c r="L831" s="44" t="s">
        <v>29</v>
      </c>
      <c r="M831" s="44"/>
      <c r="N831" s="44"/>
      <c r="O831" s="44"/>
      <c r="P831" s="44"/>
      <c r="Q831" s="44"/>
      <c r="R831" s="44"/>
      <c r="S831" s="44" t="s">
        <v>29</v>
      </c>
      <c r="T831" s="44"/>
      <c r="U831" s="44"/>
      <c r="V831" s="44"/>
      <c r="W831" s="44"/>
      <c r="X831" s="44"/>
      <c r="Y831" s="44"/>
      <c r="Z831" s="44"/>
      <c r="AA831" s="44" t="s">
        <v>29</v>
      </c>
      <c r="AB831" s="45" t="s">
        <v>29</v>
      </c>
      <c r="AC831" s="45"/>
    </row>
    <row r="832" spans="2:29" s="37" customFormat="1" ht="43.5" x14ac:dyDescent="0.35">
      <c r="B832" s="52">
        <v>857</v>
      </c>
      <c r="C832" s="54" t="str">
        <f>_xlfn.XLOOKUP(Kravtabell[[#This Row],[3 Siffer]],Bygningsdeler[Kombinert 3],Bygningsdeler[Kombinert 1],"",0,1)</f>
        <v>5 TELE- OG AUTOMATISERING</v>
      </c>
      <c r="D832" s="54" t="str">
        <f>_xlfn.XLOOKUP(Kravtabell[[#This Row],[3 Siffer]],Bygningsdeler[Kombinert 3],Bygningsdeler[Kombinert 2],"",0,1)</f>
        <v>54 Alarm- og signal</v>
      </c>
      <c r="E832" s="112" t="str">
        <f>_xlfn.XLOOKUP(Kravtabell[[#This Row],[3 sifret kode (for inntasting)
Slår opp bygningsdel]],Bygningsdeler[Siffer 3],Bygningsdeler[Kombinert 3],"FEIL",0,1)</f>
        <v>542 Brannalarm</v>
      </c>
      <c r="F832" s="114">
        <v>542</v>
      </c>
      <c r="G832" s="54" t="s">
        <v>965</v>
      </c>
      <c r="H832" s="54"/>
      <c r="I832" s="54"/>
      <c r="J832" s="44" t="s">
        <v>29</v>
      </c>
      <c r="K832" s="44" t="s">
        <v>29</v>
      </c>
      <c r="L832" s="44" t="s">
        <v>29</v>
      </c>
      <c r="M832" s="44" t="s">
        <v>29</v>
      </c>
      <c r="N832" s="44" t="s">
        <v>29</v>
      </c>
      <c r="O832" s="44" t="s">
        <v>29</v>
      </c>
      <c r="P832" s="44" t="s">
        <v>29</v>
      </c>
      <c r="Q832" s="44"/>
      <c r="R832" s="44" t="s">
        <v>29</v>
      </c>
      <c r="S832" s="44" t="s">
        <v>29</v>
      </c>
      <c r="T832" s="44"/>
      <c r="U832" s="44"/>
      <c r="V832" s="44"/>
      <c r="W832" s="44"/>
      <c r="X832" s="44"/>
      <c r="Y832" s="44"/>
      <c r="Z832" s="44"/>
      <c r="AA832" s="44" t="s">
        <v>29</v>
      </c>
      <c r="AB832" s="45"/>
      <c r="AC832" s="45" t="s">
        <v>29</v>
      </c>
    </row>
    <row r="833" spans="2:29" s="37" customFormat="1" ht="43.5" x14ac:dyDescent="0.35">
      <c r="B833" s="52">
        <v>858</v>
      </c>
      <c r="C833" s="54" t="str">
        <f>_xlfn.XLOOKUP(Kravtabell[[#This Row],[3 Siffer]],Bygningsdeler[Kombinert 3],Bygningsdeler[Kombinert 1],"",0,1)</f>
        <v>5 TELE- OG AUTOMATISERING</v>
      </c>
      <c r="D833" s="54" t="str">
        <f>_xlfn.XLOOKUP(Kravtabell[[#This Row],[3 Siffer]],Bygningsdeler[Kombinert 3],Bygningsdeler[Kombinert 2],"",0,1)</f>
        <v>54 Alarm- og signal</v>
      </c>
      <c r="E833" s="112" t="str">
        <f>_xlfn.XLOOKUP(Kravtabell[[#This Row],[3 sifret kode (for inntasting)
Slår opp bygningsdel]],Bygningsdeler[Siffer 3],Bygningsdeler[Kombinert 3],"FEIL",0,1)</f>
        <v>542 Brannalarm</v>
      </c>
      <c r="F833" s="114">
        <v>542</v>
      </c>
      <c r="G833" s="54" t="s">
        <v>966</v>
      </c>
      <c r="H833" s="54"/>
      <c r="I833" s="54"/>
      <c r="J833" s="44"/>
      <c r="K833" s="44"/>
      <c r="L833" s="44" t="s">
        <v>29</v>
      </c>
      <c r="M833" s="44"/>
      <c r="N833" s="44"/>
      <c r="O833" s="44"/>
      <c r="P833" s="44"/>
      <c r="Q833" s="44"/>
      <c r="R833" s="44"/>
      <c r="S833" s="44" t="s">
        <v>29</v>
      </c>
      <c r="T833" s="44" t="s">
        <v>29</v>
      </c>
      <c r="U833" s="44"/>
      <c r="V833" s="44"/>
      <c r="W833" s="44" t="s">
        <v>29</v>
      </c>
      <c r="X833" s="44"/>
      <c r="Y833" s="44"/>
      <c r="Z833" s="44" t="s">
        <v>29</v>
      </c>
      <c r="AA833" s="44"/>
      <c r="AB833" s="45"/>
      <c r="AC833" s="45" t="s">
        <v>29</v>
      </c>
    </row>
    <row r="834" spans="2:29" s="37" customFormat="1" ht="43.5" x14ac:dyDescent="0.35">
      <c r="B834" s="52">
        <v>859</v>
      </c>
      <c r="C834" s="54" t="str">
        <f>_xlfn.XLOOKUP(Kravtabell[[#This Row],[3 Siffer]],Bygningsdeler[Kombinert 3],Bygningsdeler[Kombinert 1],"",0,1)</f>
        <v>5 TELE- OG AUTOMATISERING</v>
      </c>
      <c r="D834" s="54" t="str">
        <f>_xlfn.XLOOKUP(Kravtabell[[#This Row],[3 Siffer]],Bygningsdeler[Kombinert 3],Bygningsdeler[Kombinert 2],"",0,1)</f>
        <v>54 Alarm- og signal</v>
      </c>
      <c r="E834" s="112" t="str">
        <f>_xlfn.XLOOKUP(Kravtabell[[#This Row],[3 sifret kode (for inntasting)
Slår opp bygningsdel]],Bygningsdeler[Siffer 3],Bygningsdeler[Kombinert 3],"FEIL",0,1)</f>
        <v>542 Brannalarm</v>
      </c>
      <c r="F834" s="114">
        <v>542</v>
      </c>
      <c r="G834" s="54" t="s">
        <v>967</v>
      </c>
      <c r="H834" s="54"/>
      <c r="I834" s="54"/>
      <c r="J834" s="44"/>
      <c r="K834" s="44"/>
      <c r="L834" s="44" t="s">
        <v>29</v>
      </c>
      <c r="M834" s="44"/>
      <c r="N834" s="44"/>
      <c r="O834" s="44"/>
      <c r="P834" s="44"/>
      <c r="Q834" s="44"/>
      <c r="R834" s="44"/>
      <c r="S834" s="44" t="s">
        <v>29</v>
      </c>
      <c r="T834" s="44" t="s">
        <v>29</v>
      </c>
      <c r="U834" s="44"/>
      <c r="V834" s="44"/>
      <c r="W834" s="44" t="s">
        <v>29</v>
      </c>
      <c r="X834" s="44"/>
      <c r="Y834" s="44"/>
      <c r="Z834" s="44" t="s">
        <v>29</v>
      </c>
      <c r="AA834" s="44"/>
      <c r="AB834" s="45"/>
      <c r="AC834" s="45"/>
    </row>
    <row r="835" spans="2:29" s="37" customFormat="1" ht="43.5" x14ac:dyDescent="0.35">
      <c r="B835" s="52">
        <v>860</v>
      </c>
      <c r="C835" s="54" t="str">
        <f>_xlfn.XLOOKUP(Kravtabell[[#This Row],[3 Siffer]],Bygningsdeler[Kombinert 3],Bygningsdeler[Kombinert 1],"",0,1)</f>
        <v>5 TELE- OG AUTOMATISERING</v>
      </c>
      <c r="D835" s="54" t="str">
        <f>_xlfn.XLOOKUP(Kravtabell[[#This Row],[3 Siffer]],Bygningsdeler[Kombinert 3],Bygningsdeler[Kombinert 2],"",0,1)</f>
        <v>54 Alarm- og signal</v>
      </c>
      <c r="E835" s="112" t="str">
        <f>_xlfn.XLOOKUP(Kravtabell[[#This Row],[3 sifret kode (for inntasting)
Slår opp bygningsdel]],Bygningsdeler[Siffer 3],Bygningsdeler[Kombinert 3],"FEIL",0,1)</f>
        <v>542 Brannalarm</v>
      </c>
      <c r="F835" s="114">
        <v>542</v>
      </c>
      <c r="G835" s="54" t="s">
        <v>968</v>
      </c>
      <c r="H835" s="54"/>
      <c r="I835" s="54"/>
      <c r="J835" s="44" t="s">
        <v>29</v>
      </c>
      <c r="K835" s="44"/>
      <c r="L835" s="44" t="s">
        <v>29</v>
      </c>
      <c r="M835" s="44"/>
      <c r="N835" s="44"/>
      <c r="O835" s="44" t="s">
        <v>29</v>
      </c>
      <c r="P835" s="44"/>
      <c r="Q835" s="44"/>
      <c r="R835" s="44"/>
      <c r="S835" s="44" t="s">
        <v>29</v>
      </c>
      <c r="T835" s="44"/>
      <c r="U835" s="44"/>
      <c r="V835" s="44"/>
      <c r="W835" s="44"/>
      <c r="X835" s="44"/>
      <c r="Y835" s="44"/>
      <c r="Z835" s="44"/>
      <c r="AA835" s="44" t="s">
        <v>29</v>
      </c>
      <c r="AB835" s="45"/>
      <c r="AC835" s="45"/>
    </row>
    <row r="836" spans="2:29" s="37" customFormat="1" ht="43.5" x14ac:dyDescent="0.35">
      <c r="B836" s="52">
        <v>861</v>
      </c>
      <c r="C836" s="54" t="str">
        <f>_xlfn.XLOOKUP(Kravtabell[[#This Row],[3 Siffer]],Bygningsdeler[Kombinert 3],Bygningsdeler[Kombinert 1],"",0,1)</f>
        <v>5 TELE- OG AUTOMATISERING</v>
      </c>
      <c r="D836" s="54" t="str">
        <f>_xlfn.XLOOKUP(Kravtabell[[#This Row],[3 Siffer]],Bygningsdeler[Kombinert 3],Bygningsdeler[Kombinert 2],"",0,1)</f>
        <v>54 Alarm- og signal</v>
      </c>
      <c r="E836" s="112" t="str">
        <f>_xlfn.XLOOKUP(Kravtabell[[#This Row],[3 sifret kode (for inntasting)
Slår opp bygningsdel]],Bygningsdeler[Siffer 3],Bygningsdeler[Kombinert 3],"FEIL",0,1)</f>
        <v>542 Brannalarm</v>
      </c>
      <c r="F836" s="114">
        <v>542</v>
      </c>
      <c r="G836" s="54" t="s">
        <v>969</v>
      </c>
      <c r="H836" s="54"/>
      <c r="I836" s="54"/>
      <c r="J836" s="44" t="s">
        <v>29</v>
      </c>
      <c r="K836" s="44"/>
      <c r="L836" s="44" t="s">
        <v>29</v>
      </c>
      <c r="M836" s="44"/>
      <c r="N836" s="44"/>
      <c r="O836" s="44"/>
      <c r="P836" s="44"/>
      <c r="Q836" s="44"/>
      <c r="R836" s="44"/>
      <c r="S836" s="44" t="s">
        <v>29</v>
      </c>
      <c r="T836" s="44"/>
      <c r="U836" s="44"/>
      <c r="V836" s="44"/>
      <c r="W836" s="44"/>
      <c r="X836" s="44"/>
      <c r="Y836" s="44"/>
      <c r="Z836" s="44"/>
      <c r="AA836" s="44" t="s">
        <v>29</v>
      </c>
      <c r="AB836" s="45"/>
      <c r="AC836" s="45" t="s">
        <v>29</v>
      </c>
    </row>
    <row r="837" spans="2:29" s="37" customFormat="1" ht="43.5" x14ac:dyDescent="0.35">
      <c r="B837" s="52">
        <v>862</v>
      </c>
      <c r="C837" s="54" t="str">
        <f>_xlfn.XLOOKUP(Kravtabell[[#This Row],[3 Siffer]],Bygningsdeler[Kombinert 3],Bygningsdeler[Kombinert 1],"",0,1)</f>
        <v>5 TELE- OG AUTOMATISERING</v>
      </c>
      <c r="D837" s="54" t="str">
        <f>_xlfn.XLOOKUP(Kravtabell[[#This Row],[3 Siffer]],Bygningsdeler[Kombinert 3],Bygningsdeler[Kombinert 2],"",0,1)</f>
        <v>54 Alarm- og signal</v>
      </c>
      <c r="E837" s="112" t="str">
        <f>_xlfn.XLOOKUP(Kravtabell[[#This Row],[3 sifret kode (for inntasting)
Slår opp bygningsdel]],Bygningsdeler[Siffer 3],Bygningsdeler[Kombinert 3],"FEIL",0,1)</f>
        <v>542 Brannalarm</v>
      </c>
      <c r="F837" s="114">
        <v>542</v>
      </c>
      <c r="G837" s="54" t="s">
        <v>970</v>
      </c>
      <c r="H837" s="54"/>
      <c r="I837" s="54"/>
      <c r="J837" s="44"/>
      <c r="K837" s="44" t="s">
        <v>29</v>
      </c>
      <c r="L837" s="44" t="s">
        <v>29</v>
      </c>
      <c r="M837" s="44"/>
      <c r="N837" s="44"/>
      <c r="O837" s="44"/>
      <c r="P837" s="44"/>
      <c r="Q837" s="44"/>
      <c r="R837" s="44"/>
      <c r="S837" s="44" t="s">
        <v>29</v>
      </c>
      <c r="T837" s="44"/>
      <c r="U837" s="44"/>
      <c r="V837" s="44"/>
      <c r="W837" s="44"/>
      <c r="X837" s="44"/>
      <c r="Y837" s="44"/>
      <c r="Z837" s="44"/>
      <c r="AA837" s="44" t="s">
        <v>29</v>
      </c>
      <c r="AB837" s="45"/>
      <c r="AC837" s="45"/>
    </row>
    <row r="838" spans="2:29" s="37" customFormat="1" ht="58" x14ac:dyDescent="0.35">
      <c r="B838" s="52">
        <v>863</v>
      </c>
      <c r="C838" s="54" t="str">
        <f>_xlfn.XLOOKUP(Kravtabell[[#This Row],[3 Siffer]],Bygningsdeler[Kombinert 3],Bygningsdeler[Kombinert 1],"",0,1)</f>
        <v>5 TELE- OG AUTOMATISERING</v>
      </c>
      <c r="D838" s="54" t="str">
        <f>_xlfn.XLOOKUP(Kravtabell[[#This Row],[3 Siffer]],Bygningsdeler[Kombinert 3],Bygningsdeler[Kombinert 2],"",0,1)</f>
        <v>54 Alarm- og signal</v>
      </c>
      <c r="E838" s="112" t="str">
        <f>_xlfn.XLOOKUP(Kravtabell[[#This Row],[3 sifret kode (for inntasting)
Slår opp bygningsdel]],Bygningsdeler[Siffer 3],Bygningsdeler[Kombinert 3],"FEIL",0,1)</f>
        <v>542 Brannalarm</v>
      </c>
      <c r="F838" s="114">
        <v>542</v>
      </c>
      <c r="G838" s="54" t="s">
        <v>971</v>
      </c>
      <c r="H838" s="54"/>
      <c r="I838" s="54"/>
      <c r="J838" s="44"/>
      <c r="K838" s="44" t="s">
        <v>29</v>
      </c>
      <c r="L838" s="44" t="s">
        <v>29</v>
      </c>
      <c r="M838" s="44"/>
      <c r="N838" s="44"/>
      <c r="O838" s="44"/>
      <c r="P838" s="44"/>
      <c r="Q838" s="44"/>
      <c r="R838" s="44"/>
      <c r="S838" s="44" t="s">
        <v>29</v>
      </c>
      <c r="T838" s="44"/>
      <c r="U838" s="44"/>
      <c r="V838" s="44"/>
      <c r="W838" s="44"/>
      <c r="X838" s="44"/>
      <c r="Y838" s="44"/>
      <c r="Z838" s="44"/>
      <c r="AA838" s="44" t="s">
        <v>29</v>
      </c>
      <c r="AB838" s="45"/>
      <c r="AC838" s="45" t="s">
        <v>29</v>
      </c>
    </row>
    <row r="839" spans="2:29" s="37" customFormat="1" ht="58" x14ac:dyDescent="0.35">
      <c r="B839" s="52">
        <v>864</v>
      </c>
      <c r="C839" s="54" t="str">
        <f>_xlfn.XLOOKUP(Kravtabell[[#This Row],[3 Siffer]],Bygningsdeler[Kombinert 3],Bygningsdeler[Kombinert 1],"",0,1)</f>
        <v>5 TELE- OG AUTOMATISERING</v>
      </c>
      <c r="D839" s="54" t="str">
        <f>_xlfn.XLOOKUP(Kravtabell[[#This Row],[3 Siffer]],Bygningsdeler[Kombinert 3],Bygningsdeler[Kombinert 2],"",0,1)</f>
        <v>54 Alarm- og signal</v>
      </c>
      <c r="E839" s="112" t="str">
        <f>_xlfn.XLOOKUP(Kravtabell[[#This Row],[3 sifret kode (for inntasting)
Slår opp bygningsdel]],Bygningsdeler[Siffer 3],Bygningsdeler[Kombinert 3],"FEIL",0,1)</f>
        <v>542 Brannalarm</v>
      </c>
      <c r="F839" s="114">
        <v>542</v>
      </c>
      <c r="G839" s="54" t="s">
        <v>972</v>
      </c>
      <c r="H839" s="54"/>
      <c r="I839" s="238" t="s">
        <v>973</v>
      </c>
      <c r="J839" s="44" t="s">
        <v>29</v>
      </c>
      <c r="K839" s="44"/>
      <c r="L839" s="44" t="s">
        <v>29</v>
      </c>
      <c r="M839" s="44"/>
      <c r="N839" s="44"/>
      <c r="O839" s="44" t="s">
        <v>29</v>
      </c>
      <c r="P839" s="44" t="s">
        <v>29</v>
      </c>
      <c r="Q839" s="44"/>
      <c r="R839" s="44"/>
      <c r="S839" s="44" t="s">
        <v>29</v>
      </c>
      <c r="T839" s="44"/>
      <c r="U839" s="44"/>
      <c r="V839" s="44"/>
      <c r="W839" s="44"/>
      <c r="X839" s="44"/>
      <c r="Y839" s="44"/>
      <c r="Z839" s="44"/>
      <c r="AA839" s="44" t="s">
        <v>29</v>
      </c>
      <c r="AB839" s="45"/>
      <c r="AC839" s="45"/>
    </row>
    <row r="840" spans="2:29" s="37" customFormat="1" ht="43.5" x14ac:dyDescent="0.35">
      <c r="B840" s="52">
        <v>865</v>
      </c>
      <c r="C840" s="54" t="str">
        <f>_xlfn.XLOOKUP(Kravtabell[[#This Row],[3 Siffer]],Bygningsdeler[Kombinert 3],Bygningsdeler[Kombinert 1],"",0,1)</f>
        <v>5 TELE- OG AUTOMATISERING</v>
      </c>
      <c r="D840" s="54" t="str">
        <f>_xlfn.XLOOKUP(Kravtabell[[#This Row],[3 Siffer]],Bygningsdeler[Kombinert 3],Bygningsdeler[Kombinert 2],"",0,1)</f>
        <v>54 Alarm- og signal</v>
      </c>
      <c r="E840" s="112" t="str">
        <f>_xlfn.XLOOKUP(Kravtabell[[#This Row],[3 sifret kode (for inntasting)
Slår opp bygningsdel]],Bygningsdeler[Siffer 3],Bygningsdeler[Kombinert 3],"FEIL",0,1)</f>
        <v>542 Brannalarm</v>
      </c>
      <c r="F840" s="114">
        <v>542</v>
      </c>
      <c r="G840" s="54" t="s">
        <v>974</v>
      </c>
      <c r="H840" s="54"/>
      <c r="I840" s="110"/>
      <c r="J840" s="44"/>
      <c r="K840" s="44"/>
      <c r="L840" s="44" t="s">
        <v>29</v>
      </c>
      <c r="M840" s="44"/>
      <c r="N840" s="44"/>
      <c r="O840" s="44"/>
      <c r="P840" s="44"/>
      <c r="Q840" s="44"/>
      <c r="R840" s="44"/>
      <c r="S840" s="44" t="s">
        <v>29</v>
      </c>
      <c r="T840" s="44"/>
      <c r="U840" s="44"/>
      <c r="V840" s="44"/>
      <c r="W840" s="44"/>
      <c r="X840" s="44"/>
      <c r="Y840" s="44"/>
      <c r="Z840" s="44"/>
      <c r="AA840" s="44" t="s">
        <v>29</v>
      </c>
      <c r="AB840" s="45"/>
      <c r="AC840" s="45" t="s">
        <v>29</v>
      </c>
    </row>
    <row r="841" spans="2:29" s="37" customFormat="1" ht="43.5" x14ac:dyDescent="0.35">
      <c r="B841" s="52">
        <v>866</v>
      </c>
      <c r="C841" s="54" t="str">
        <f>_xlfn.XLOOKUP(Kravtabell[[#This Row],[3 Siffer]],Bygningsdeler[Kombinert 3],Bygningsdeler[Kombinert 1],"",0,1)</f>
        <v>5 TELE- OG AUTOMATISERING</v>
      </c>
      <c r="D841" s="54" t="str">
        <f>_xlfn.XLOOKUP(Kravtabell[[#This Row],[3 Siffer]],Bygningsdeler[Kombinert 3],Bygningsdeler[Kombinert 2],"",0,1)</f>
        <v>54 Alarm- og signal</v>
      </c>
      <c r="E841" s="112" t="str">
        <f>_xlfn.XLOOKUP(Kravtabell[[#This Row],[3 sifret kode (for inntasting)
Slår opp bygningsdel]],Bygningsdeler[Siffer 3],Bygningsdeler[Kombinert 3],"FEIL",0,1)</f>
        <v>542 Brannalarm</v>
      </c>
      <c r="F841" s="114">
        <v>542</v>
      </c>
      <c r="G841" s="54" t="s">
        <v>975</v>
      </c>
      <c r="H841" s="54"/>
      <c r="I841" s="54"/>
      <c r="J841" s="44"/>
      <c r="K841" s="44"/>
      <c r="L841" s="44" t="s">
        <v>29</v>
      </c>
      <c r="M841" s="44"/>
      <c r="N841" s="44"/>
      <c r="O841" s="44"/>
      <c r="P841" s="44"/>
      <c r="Q841" s="44"/>
      <c r="R841" s="44"/>
      <c r="S841" s="44" t="s">
        <v>29</v>
      </c>
      <c r="T841" s="44"/>
      <c r="U841" s="44"/>
      <c r="V841" s="44"/>
      <c r="W841" s="44"/>
      <c r="X841" s="44"/>
      <c r="Y841" s="44"/>
      <c r="Z841" s="44"/>
      <c r="AA841" s="44" t="s">
        <v>29</v>
      </c>
      <c r="AB841" s="45"/>
      <c r="AC841" s="45"/>
    </row>
    <row r="842" spans="2:29" s="37" customFormat="1" ht="43.5" x14ac:dyDescent="0.35">
      <c r="B842" s="52">
        <v>867</v>
      </c>
      <c r="C842" s="54" t="str">
        <f>_xlfn.XLOOKUP(Kravtabell[[#This Row],[3 Siffer]],Bygningsdeler[Kombinert 3],Bygningsdeler[Kombinert 1],"",0,1)</f>
        <v>5 TELE- OG AUTOMATISERING</v>
      </c>
      <c r="D842" s="54" t="str">
        <f>_xlfn.XLOOKUP(Kravtabell[[#This Row],[3 Siffer]],Bygningsdeler[Kombinert 3],Bygningsdeler[Kombinert 2],"",0,1)</f>
        <v>54 Alarm- og signal</v>
      </c>
      <c r="E842" s="112" t="str">
        <f>_xlfn.XLOOKUP(Kravtabell[[#This Row],[3 sifret kode (for inntasting)
Slår opp bygningsdel]],Bygningsdeler[Siffer 3],Bygningsdeler[Kombinert 3],"FEIL",0,1)</f>
        <v>542 Brannalarm</v>
      </c>
      <c r="F842" s="114">
        <v>542</v>
      </c>
      <c r="G842" s="54" t="s">
        <v>976</v>
      </c>
      <c r="H842" s="54"/>
      <c r="I842" s="54"/>
      <c r="J842" s="44" t="s">
        <v>29</v>
      </c>
      <c r="K842" s="44" t="s">
        <v>29</v>
      </c>
      <c r="L842" s="44" t="s">
        <v>29</v>
      </c>
      <c r="M842" s="44"/>
      <c r="N842" s="44"/>
      <c r="O842" s="44"/>
      <c r="P842" s="44"/>
      <c r="Q842" s="44"/>
      <c r="R842" s="44"/>
      <c r="S842" s="44" t="s">
        <v>29</v>
      </c>
      <c r="T842" s="44"/>
      <c r="U842" s="44"/>
      <c r="V842" s="44"/>
      <c r="W842" s="44"/>
      <c r="X842" s="44"/>
      <c r="Y842" s="44"/>
      <c r="Z842" s="44"/>
      <c r="AA842" s="44" t="s">
        <v>29</v>
      </c>
      <c r="AB842" s="45"/>
      <c r="AC842" s="45"/>
    </row>
    <row r="843" spans="2:29" s="37" customFormat="1" ht="43.5" x14ac:dyDescent="0.35">
      <c r="B843" s="52">
        <v>868</v>
      </c>
      <c r="C843" s="54" t="str">
        <f>_xlfn.XLOOKUP(Kravtabell[[#This Row],[3 Siffer]],Bygningsdeler[Kombinert 3],Bygningsdeler[Kombinert 1],"",0,1)</f>
        <v>5 TELE- OG AUTOMATISERING</v>
      </c>
      <c r="D843" s="54" t="str">
        <f>_xlfn.XLOOKUP(Kravtabell[[#This Row],[3 Siffer]],Bygningsdeler[Kombinert 3],Bygningsdeler[Kombinert 2],"",0,1)</f>
        <v>54 Alarm- og signal</v>
      </c>
      <c r="E843" s="112" t="str">
        <f>_xlfn.XLOOKUP(Kravtabell[[#This Row],[3 sifret kode (for inntasting)
Slår opp bygningsdel]],Bygningsdeler[Siffer 3],Bygningsdeler[Kombinert 3],"FEIL",0,1)</f>
        <v>542 Brannalarm</v>
      </c>
      <c r="F843" s="114">
        <v>542</v>
      </c>
      <c r="G843" s="54" t="s">
        <v>977</v>
      </c>
      <c r="H843" s="54"/>
      <c r="I843" s="54"/>
      <c r="J843" s="44"/>
      <c r="K843" s="44"/>
      <c r="L843" s="44" t="s">
        <v>29</v>
      </c>
      <c r="M843" s="44"/>
      <c r="N843" s="44"/>
      <c r="O843" s="44"/>
      <c r="P843" s="44"/>
      <c r="Q843" s="44"/>
      <c r="R843" s="44"/>
      <c r="S843" s="44" t="s">
        <v>29</v>
      </c>
      <c r="T843" s="44"/>
      <c r="U843" s="44"/>
      <c r="V843" s="44"/>
      <c r="W843" s="44"/>
      <c r="X843" s="44"/>
      <c r="Y843" s="44"/>
      <c r="Z843" s="44"/>
      <c r="AA843" s="44" t="s">
        <v>29</v>
      </c>
      <c r="AB843" s="45"/>
      <c r="AC843" s="45"/>
    </row>
    <row r="844" spans="2:29" s="37" customFormat="1" ht="43.5" x14ac:dyDescent="0.35">
      <c r="B844" s="52">
        <v>869</v>
      </c>
      <c r="C844" s="54" t="str">
        <f>_xlfn.XLOOKUP(Kravtabell[[#This Row],[3 Siffer]],Bygningsdeler[Kombinert 3],Bygningsdeler[Kombinert 1],"",0,1)</f>
        <v>5 TELE- OG AUTOMATISERING</v>
      </c>
      <c r="D844" s="54" t="str">
        <f>_xlfn.XLOOKUP(Kravtabell[[#This Row],[3 Siffer]],Bygningsdeler[Kombinert 3],Bygningsdeler[Kombinert 2],"",0,1)</f>
        <v>54 Alarm- og signal</v>
      </c>
      <c r="E844" s="112" t="str">
        <f>_xlfn.XLOOKUP(Kravtabell[[#This Row],[3 sifret kode (for inntasting)
Slår opp bygningsdel]],Bygningsdeler[Siffer 3],Bygningsdeler[Kombinert 3],"FEIL",0,1)</f>
        <v>542 Brannalarm</v>
      </c>
      <c r="F844" s="114">
        <v>542</v>
      </c>
      <c r="G844" s="54" t="s">
        <v>978</v>
      </c>
      <c r="H844" s="54"/>
      <c r="I844" s="54"/>
      <c r="J844" s="44" t="s">
        <v>29</v>
      </c>
      <c r="K844" s="44"/>
      <c r="L844" s="44" t="s">
        <v>29</v>
      </c>
      <c r="M844" s="44"/>
      <c r="N844" s="44"/>
      <c r="O844" s="44"/>
      <c r="P844" s="44"/>
      <c r="Q844" s="44"/>
      <c r="R844" s="44"/>
      <c r="S844" s="44" t="s">
        <v>29</v>
      </c>
      <c r="T844" s="44"/>
      <c r="U844" s="44"/>
      <c r="V844" s="44"/>
      <c r="W844" s="44"/>
      <c r="X844" s="44"/>
      <c r="Y844" s="44"/>
      <c r="Z844" s="44"/>
      <c r="AA844" s="44" t="s">
        <v>29</v>
      </c>
      <c r="AB844" s="45"/>
      <c r="AC844" s="45"/>
    </row>
    <row r="845" spans="2:29" s="37" customFormat="1" ht="43.5" x14ac:dyDescent="0.35">
      <c r="B845" s="52">
        <v>870</v>
      </c>
      <c r="C845" s="54" t="str">
        <f>_xlfn.XLOOKUP(Kravtabell[[#This Row],[3 Siffer]],Bygningsdeler[Kombinert 3],Bygningsdeler[Kombinert 1],"",0,1)</f>
        <v>5 TELE- OG AUTOMATISERING</v>
      </c>
      <c r="D845" s="54" t="str">
        <f>_xlfn.XLOOKUP(Kravtabell[[#This Row],[3 Siffer]],Bygningsdeler[Kombinert 3],Bygningsdeler[Kombinert 2],"",0,1)</f>
        <v>54 Alarm- og signal</v>
      </c>
      <c r="E845" s="112" t="str">
        <f>_xlfn.XLOOKUP(Kravtabell[[#This Row],[3 sifret kode (for inntasting)
Slår opp bygningsdel]],Bygningsdeler[Siffer 3],Bygningsdeler[Kombinert 3],"FEIL",0,1)</f>
        <v>542 Brannalarm</v>
      </c>
      <c r="F845" s="114">
        <v>542</v>
      </c>
      <c r="G845" s="54" t="s">
        <v>979</v>
      </c>
      <c r="H845" s="54"/>
      <c r="I845" s="54"/>
      <c r="J845" s="44"/>
      <c r="K845" s="44"/>
      <c r="L845" s="44" t="s">
        <v>29</v>
      </c>
      <c r="M845" s="44"/>
      <c r="N845" s="44"/>
      <c r="O845" s="44"/>
      <c r="P845" s="44"/>
      <c r="Q845" s="44"/>
      <c r="R845" s="44"/>
      <c r="S845" s="44" t="s">
        <v>29</v>
      </c>
      <c r="T845" s="44"/>
      <c r="U845" s="44"/>
      <c r="V845" s="44"/>
      <c r="W845" s="44"/>
      <c r="X845" s="44"/>
      <c r="Y845" s="44"/>
      <c r="Z845" s="44"/>
      <c r="AA845" s="44" t="s">
        <v>29</v>
      </c>
      <c r="AB845" s="45"/>
      <c r="AC845" s="45"/>
    </row>
    <row r="846" spans="2:29" s="37" customFormat="1" ht="43.5" x14ac:dyDescent="0.35">
      <c r="B846" s="52">
        <v>871</v>
      </c>
      <c r="C846" s="54" t="str">
        <f>_xlfn.XLOOKUP(Kravtabell[[#This Row],[3 Siffer]],Bygningsdeler[Kombinert 3],Bygningsdeler[Kombinert 1],"",0,1)</f>
        <v>5 TELE- OG AUTOMATISERING</v>
      </c>
      <c r="D846" s="54" t="str">
        <f>_xlfn.XLOOKUP(Kravtabell[[#This Row],[3 Siffer]],Bygningsdeler[Kombinert 3],Bygningsdeler[Kombinert 2],"",0,1)</f>
        <v>54 Alarm- og signal</v>
      </c>
      <c r="E846" s="112" t="str">
        <f>_xlfn.XLOOKUP(Kravtabell[[#This Row],[3 sifret kode (for inntasting)
Slår opp bygningsdel]],Bygningsdeler[Siffer 3],Bygningsdeler[Kombinert 3],"FEIL",0,1)</f>
        <v>542 Brannalarm</v>
      </c>
      <c r="F846" s="114">
        <v>542</v>
      </c>
      <c r="G846" s="54" t="s">
        <v>980</v>
      </c>
      <c r="H846" s="54"/>
      <c r="I846" s="54"/>
      <c r="J846" s="44"/>
      <c r="K846" s="44"/>
      <c r="L846" s="44" t="s">
        <v>29</v>
      </c>
      <c r="M846" s="44"/>
      <c r="N846" s="44"/>
      <c r="O846" s="44"/>
      <c r="P846" s="44"/>
      <c r="Q846" s="44"/>
      <c r="R846" s="44"/>
      <c r="S846" s="44" t="s">
        <v>29</v>
      </c>
      <c r="T846" s="44"/>
      <c r="U846" s="44"/>
      <c r="V846" s="44"/>
      <c r="W846" s="44"/>
      <c r="X846" s="44"/>
      <c r="Y846" s="44"/>
      <c r="Z846" s="44"/>
      <c r="AA846" s="44" t="s">
        <v>29</v>
      </c>
      <c r="AB846" s="45"/>
      <c r="AC846" s="45"/>
    </row>
    <row r="847" spans="2:29" s="37" customFormat="1" ht="43.5" x14ac:dyDescent="0.35">
      <c r="B847" s="52">
        <v>872</v>
      </c>
      <c r="C847" s="54" t="str">
        <f>_xlfn.XLOOKUP(Kravtabell[[#This Row],[3 Siffer]],Bygningsdeler[Kombinert 3],Bygningsdeler[Kombinert 1],"",0,1)</f>
        <v>5 TELE- OG AUTOMATISERING</v>
      </c>
      <c r="D847" s="54" t="str">
        <f>_xlfn.XLOOKUP(Kravtabell[[#This Row],[3 Siffer]],Bygningsdeler[Kombinert 3],Bygningsdeler[Kombinert 2],"",0,1)</f>
        <v>54 Alarm- og signal</v>
      </c>
      <c r="E847" s="112" t="str">
        <f>_xlfn.XLOOKUP(Kravtabell[[#This Row],[3 sifret kode (for inntasting)
Slår opp bygningsdel]],Bygningsdeler[Siffer 3],Bygningsdeler[Kombinert 3],"FEIL",0,1)</f>
        <v>542 Brannalarm</v>
      </c>
      <c r="F847" s="114">
        <v>542</v>
      </c>
      <c r="G847" s="54" t="s">
        <v>981</v>
      </c>
      <c r="H847" s="54"/>
      <c r="I847" s="54"/>
      <c r="J847" s="44"/>
      <c r="K847" s="44"/>
      <c r="L847" s="44" t="s">
        <v>29</v>
      </c>
      <c r="M847" s="44"/>
      <c r="N847" s="44"/>
      <c r="O847" s="44"/>
      <c r="P847" s="44"/>
      <c r="Q847" s="44"/>
      <c r="R847" s="44"/>
      <c r="S847" s="44" t="s">
        <v>29</v>
      </c>
      <c r="T847" s="44"/>
      <c r="U847" s="44"/>
      <c r="V847" s="44"/>
      <c r="W847" s="44"/>
      <c r="X847" s="44"/>
      <c r="Y847" s="44"/>
      <c r="Z847" s="44"/>
      <c r="AA847" s="44" t="s">
        <v>29</v>
      </c>
      <c r="AB847" s="48"/>
      <c r="AC847" s="48"/>
    </row>
    <row r="848" spans="2:29" s="37" customFormat="1" ht="43.5" x14ac:dyDescent="0.35">
      <c r="B848" s="52">
        <v>873</v>
      </c>
      <c r="C848" s="54" t="str">
        <f>_xlfn.XLOOKUP(Kravtabell[[#This Row],[3 Siffer]],Bygningsdeler[Kombinert 3],Bygningsdeler[Kombinert 1],"",0,1)</f>
        <v>5 TELE- OG AUTOMATISERING</v>
      </c>
      <c r="D848" s="54" t="str">
        <f>_xlfn.XLOOKUP(Kravtabell[[#This Row],[3 Siffer]],Bygningsdeler[Kombinert 3],Bygningsdeler[Kombinert 2],"",0,1)</f>
        <v>54 Alarm- og signal</v>
      </c>
      <c r="E848" s="112" t="str">
        <f>_xlfn.XLOOKUP(Kravtabell[[#This Row],[3 sifret kode (for inntasting)
Slår opp bygningsdel]],Bygningsdeler[Siffer 3],Bygningsdeler[Kombinert 3],"FEIL",0,1)</f>
        <v>542 Brannalarm</v>
      </c>
      <c r="F848" s="114">
        <v>542</v>
      </c>
      <c r="G848" s="54" t="s">
        <v>982</v>
      </c>
      <c r="H848" s="54"/>
      <c r="I848" s="38"/>
      <c r="J848" s="44"/>
      <c r="K848" s="44"/>
      <c r="L848" s="44" t="s">
        <v>29</v>
      </c>
      <c r="M848" s="44"/>
      <c r="N848" s="44"/>
      <c r="O848" s="44"/>
      <c r="P848" s="44"/>
      <c r="Q848" s="44"/>
      <c r="R848" s="44"/>
      <c r="S848" s="44" t="s">
        <v>29</v>
      </c>
      <c r="T848" s="44"/>
      <c r="U848" s="44"/>
      <c r="V848" s="44"/>
      <c r="W848" s="44"/>
      <c r="X848" s="44"/>
      <c r="Y848" s="44"/>
      <c r="Z848" s="44"/>
      <c r="AA848" s="44" t="s">
        <v>29</v>
      </c>
      <c r="AB848" s="48"/>
      <c r="AC848" s="48"/>
    </row>
    <row r="849" spans="2:29" s="37" customFormat="1" ht="43.5" x14ac:dyDescent="0.35">
      <c r="B849" s="52">
        <v>874</v>
      </c>
      <c r="C849" s="54" t="str">
        <f>_xlfn.XLOOKUP(Kravtabell[[#This Row],[3 Siffer]],Bygningsdeler[Kombinert 3],Bygningsdeler[Kombinert 1],"",0,1)</f>
        <v>5 TELE- OG AUTOMATISERING</v>
      </c>
      <c r="D849" s="54" t="str">
        <f>_xlfn.XLOOKUP(Kravtabell[[#This Row],[3 Siffer]],Bygningsdeler[Kombinert 3],Bygningsdeler[Kombinert 2],"",0,1)</f>
        <v>54 Alarm- og signal</v>
      </c>
      <c r="E849" s="112" t="str">
        <f>_xlfn.XLOOKUP(Kravtabell[[#This Row],[3 sifret kode (for inntasting)
Slår opp bygningsdel]],Bygningsdeler[Siffer 3],Bygningsdeler[Kombinert 3],"FEIL",0,1)</f>
        <v>542 Brannalarm</v>
      </c>
      <c r="F849" s="114">
        <v>542</v>
      </c>
      <c r="G849" s="54" t="s">
        <v>983</v>
      </c>
      <c r="H849" s="54"/>
      <c r="I849" s="110"/>
      <c r="J849" s="44"/>
      <c r="K849" s="44"/>
      <c r="L849" s="44" t="s">
        <v>29</v>
      </c>
      <c r="M849" s="44"/>
      <c r="N849" s="44"/>
      <c r="O849" s="44"/>
      <c r="P849" s="44"/>
      <c r="Q849" s="44"/>
      <c r="R849" s="44"/>
      <c r="S849" s="44" t="s">
        <v>29</v>
      </c>
      <c r="T849" s="44"/>
      <c r="U849" s="44"/>
      <c r="V849" s="44"/>
      <c r="W849" s="44"/>
      <c r="X849" s="44"/>
      <c r="Y849" s="44"/>
      <c r="Z849" s="44"/>
      <c r="AA849" s="44" t="s">
        <v>29</v>
      </c>
      <c r="AB849" s="48"/>
      <c r="AC849" s="48"/>
    </row>
    <row r="850" spans="2:29" s="37" customFormat="1" ht="43.5" x14ac:dyDescent="0.35">
      <c r="B850" s="52">
        <v>875</v>
      </c>
      <c r="C850" s="54" t="str">
        <f>_xlfn.XLOOKUP(Kravtabell[[#This Row],[3 Siffer]],Bygningsdeler[Kombinert 3],Bygningsdeler[Kombinert 1],"",0,1)</f>
        <v>5 TELE- OG AUTOMATISERING</v>
      </c>
      <c r="D850" s="54" t="str">
        <f>_xlfn.XLOOKUP(Kravtabell[[#This Row],[3 Siffer]],Bygningsdeler[Kombinert 3],Bygningsdeler[Kombinert 2],"",0,1)</f>
        <v>54 Alarm- og signal</v>
      </c>
      <c r="E850" s="112" t="str">
        <f>_xlfn.XLOOKUP(Kravtabell[[#This Row],[3 sifret kode (for inntasting)
Slår opp bygningsdel]],Bygningsdeler[Siffer 3],Bygningsdeler[Kombinert 3],"FEIL",0,1)</f>
        <v>542 Brannalarm</v>
      </c>
      <c r="F850" s="114">
        <v>542</v>
      </c>
      <c r="G850" s="54" t="s">
        <v>984</v>
      </c>
      <c r="H850" s="54"/>
      <c r="I850" s="54"/>
      <c r="J850" s="44"/>
      <c r="K850" s="44"/>
      <c r="L850" s="44" t="s">
        <v>29</v>
      </c>
      <c r="M850" s="44"/>
      <c r="N850" s="44"/>
      <c r="O850" s="44"/>
      <c r="P850" s="44"/>
      <c r="Q850" s="44"/>
      <c r="R850" s="44"/>
      <c r="S850" s="44" t="s">
        <v>29</v>
      </c>
      <c r="T850" s="44"/>
      <c r="U850" s="44"/>
      <c r="V850" s="44"/>
      <c r="W850" s="44"/>
      <c r="X850" s="44"/>
      <c r="Y850" s="44"/>
      <c r="Z850" s="44"/>
      <c r="AA850" s="44" t="s">
        <v>29</v>
      </c>
      <c r="AB850" s="48"/>
      <c r="AC850" s="48"/>
    </row>
    <row r="851" spans="2:29" s="37" customFormat="1" ht="43.5" x14ac:dyDescent="0.35">
      <c r="B851" s="52">
        <v>876</v>
      </c>
      <c r="C851" s="54" t="str">
        <f>_xlfn.XLOOKUP(Kravtabell[[#This Row],[3 Siffer]],Bygningsdeler[Kombinert 3],Bygningsdeler[Kombinert 1],"",0,1)</f>
        <v>5 TELE- OG AUTOMATISERING</v>
      </c>
      <c r="D851" s="54" t="str">
        <f>_xlfn.XLOOKUP(Kravtabell[[#This Row],[3 Siffer]],Bygningsdeler[Kombinert 3],Bygningsdeler[Kombinert 2],"",0,1)</f>
        <v>54 Alarm- og signal</v>
      </c>
      <c r="E851" s="112" t="str">
        <f>_xlfn.XLOOKUP(Kravtabell[[#This Row],[3 sifret kode (for inntasting)
Slår opp bygningsdel]],Bygningsdeler[Siffer 3],Bygningsdeler[Kombinert 3],"FEIL",0,1)</f>
        <v>542 Brannalarm</v>
      </c>
      <c r="F851" s="114">
        <v>542</v>
      </c>
      <c r="G851" s="54" t="s">
        <v>985</v>
      </c>
      <c r="H851" s="54"/>
      <c r="I851" s="54"/>
      <c r="J851" s="44"/>
      <c r="K851" s="44"/>
      <c r="L851" s="44" t="s">
        <v>29</v>
      </c>
      <c r="M851" s="44"/>
      <c r="N851" s="44"/>
      <c r="O851" s="44"/>
      <c r="P851" s="44"/>
      <c r="Q851" s="44"/>
      <c r="R851" s="44"/>
      <c r="S851" s="44" t="s">
        <v>29</v>
      </c>
      <c r="T851" s="44"/>
      <c r="U851" s="44"/>
      <c r="V851" s="44"/>
      <c r="W851" s="44"/>
      <c r="X851" s="44"/>
      <c r="Y851" s="44"/>
      <c r="Z851" s="44"/>
      <c r="AA851" s="44" t="s">
        <v>29</v>
      </c>
      <c r="AB851" s="48"/>
      <c r="AC851" s="48"/>
    </row>
    <row r="852" spans="2:29" s="37" customFormat="1" ht="43.5" x14ac:dyDescent="0.35">
      <c r="B852" s="52">
        <v>877</v>
      </c>
      <c r="C852" s="54" t="str">
        <f>_xlfn.XLOOKUP(Kravtabell[[#This Row],[3 Siffer]],Bygningsdeler[Kombinert 3],Bygningsdeler[Kombinert 1],"",0,1)</f>
        <v>5 TELE- OG AUTOMATISERING</v>
      </c>
      <c r="D852" s="54" t="str">
        <f>_xlfn.XLOOKUP(Kravtabell[[#This Row],[3 Siffer]],Bygningsdeler[Kombinert 3],Bygningsdeler[Kombinert 2],"",0,1)</f>
        <v>54 Alarm- og signal</v>
      </c>
      <c r="E852" s="112" t="str">
        <f>_xlfn.XLOOKUP(Kravtabell[[#This Row],[3 sifret kode (for inntasting)
Slår opp bygningsdel]],Bygningsdeler[Siffer 3],Bygningsdeler[Kombinert 3],"FEIL",0,1)</f>
        <v>542 Brannalarm</v>
      </c>
      <c r="F852" s="114">
        <v>542</v>
      </c>
      <c r="G852" s="54" t="s">
        <v>986</v>
      </c>
      <c r="H852" s="54"/>
      <c r="I852" s="54"/>
      <c r="J852" s="44" t="s">
        <v>29</v>
      </c>
      <c r="K852" s="44"/>
      <c r="L852" s="44" t="s">
        <v>29</v>
      </c>
      <c r="M852" s="44"/>
      <c r="N852" s="44"/>
      <c r="O852" s="44"/>
      <c r="P852" s="44"/>
      <c r="Q852" s="44"/>
      <c r="R852" s="44"/>
      <c r="S852" s="44" t="s">
        <v>29</v>
      </c>
      <c r="T852" s="44"/>
      <c r="U852" s="44"/>
      <c r="V852" s="44"/>
      <c r="W852" s="44"/>
      <c r="X852" s="44"/>
      <c r="Y852" s="44"/>
      <c r="Z852" s="44"/>
      <c r="AA852" s="44" t="s">
        <v>29</v>
      </c>
      <c r="AB852" s="48"/>
      <c r="AC852" s="48"/>
    </row>
    <row r="853" spans="2:29" s="37" customFormat="1" ht="72.5" x14ac:dyDescent="0.35">
      <c r="B853" s="52">
        <v>878</v>
      </c>
      <c r="C853" s="54" t="str">
        <f>_xlfn.XLOOKUP(Kravtabell[[#This Row],[3 Siffer]],Bygningsdeler[Kombinert 3],Bygningsdeler[Kombinert 1],"",0,1)</f>
        <v>5 TELE- OG AUTOMATISERING</v>
      </c>
      <c r="D853" s="54" t="str">
        <f>_xlfn.XLOOKUP(Kravtabell[[#This Row],[3 Siffer]],Bygningsdeler[Kombinert 3],Bygningsdeler[Kombinert 2],"",0,1)</f>
        <v>54 Alarm- og signal</v>
      </c>
      <c r="E853" s="112" t="str">
        <f>_xlfn.XLOOKUP(Kravtabell[[#This Row],[3 sifret kode (for inntasting)
Slår opp bygningsdel]],Bygningsdeler[Siffer 3],Bygningsdeler[Kombinert 3],"FEIL",0,1)</f>
        <v xml:space="preserve">543 Adgangskontroll, innbrudds- og overfallsalarm </v>
      </c>
      <c r="F853" s="114">
        <v>543</v>
      </c>
      <c r="G853" s="54" t="s">
        <v>987</v>
      </c>
      <c r="H853" s="54"/>
      <c r="I853" s="54"/>
      <c r="J853" s="44"/>
      <c r="K853" s="44"/>
      <c r="L853" s="44" t="s">
        <v>29</v>
      </c>
      <c r="M853" s="44"/>
      <c r="N853" s="44"/>
      <c r="O853" s="44" t="s">
        <v>29</v>
      </c>
      <c r="P853" s="44" t="s">
        <v>29</v>
      </c>
      <c r="Q853" s="44"/>
      <c r="R853" s="44"/>
      <c r="S853" s="44"/>
      <c r="T853" s="44"/>
      <c r="U853" s="44"/>
      <c r="V853" s="44"/>
      <c r="W853" s="44"/>
      <c r="X853" s="44"/>
      <c r="Y853" s="44"/>
      <c r="Z853" s="44"/>
      <c r="AA853" s="44" t="s">
        <v>29</v>
      </c>
      <c r="AB853" s="48"/>
      <c r="AC853" s="48"/>
    </row>
    <row r="854" spans="2:29" s="37" customFormat="1" ht="145" x14ac:dyDescent="0.35">
      <c r="B854" s="52">
        <v>879</v>
      </c>
      <c r="C854" s="54" t="str">
        <f>_xlfn.XLOOKUP(Kravtabell[[#This Row],[3 Siffer]],Bygningsdeler[Kombinert 3],Bygningsdeler[Kombinert 1],"",0,1)</f>
        <v>5 TELE- OG AUTOMATISERING</v>
      </c>
      <c r="D854" s="54" t="str">
        <f>_xlfn.XLOOKUP(Kravtabell[[#This Row],[3 Siffer]],Bygningsdeler[Kombinert 3],Bygningsdeler[Kombinert 2],"",0,1)</f>
        <v>54 Alarm- og signal</v>
      </c>
      <c r="E854" s="112" t="str">
        <f>_xlfn.XLOOKUP(Kravtabell[[#This Row],[3 sifret kode (for inntasting)
Slår opp bygningsdel]],Bygningsdeler[Siffer 3],Bygningsdeler[Kombinert 3],"FEIL",0,1)</f>
        <v xml:space="preserve">543 Adgangskontroll, innbrudds- og overfallsalarm </v>
      </c>
      <c r="F854" s="114">
        <v>543</v>
      </c>
      <c r="G854" s="54" t="s">
        <v>988</v>
      </c>
      <c r="H854" s="54"/>
      <c r="I854" s="54"/>
      <c r="J854" s="44"/>
      <c r="K854" s="44"/>
      <c r="L854" s="44" t="s">
        <v>29</v>
      </c>
      <c r="M854" s="44"/>
      <c r="N854" s="44"/>
      <c r="O854" s="44" t="s">
        <v>29</v>
      </c>
      <c r="P854" s="44" t="s">
        <v>29</v>
      </c>
      <c r="Q854" s="44"/>
      <c r="R854" s="44"/>
      <c r="S854" s="44"/>
      <c r="T854" s="44"/>
      <c r="U854" s="44"/>
      <c r="V854" s="44"/>
      <c r="W854" s="44"/>
      <c r="X854" s="44"/>
      <c r="Y854" s="44"/>
      <c r="Z854" s="44"/>
      <c r="AA854" s="44" t="s">
        <v>29</v>
      </c>
      <c r="AB854" s="48"/>
      <c r="AC854" s="48"/>
    </row>
    <row r="855" spans="2:29" s="37" customFormat="1" ht="174" x14ac:dyDescent="0.35">
      <c r="B855" s="52">
        <v>880</v>
      </c>
      <c r="C855" s="54" t="str">
        <f>_xlfn.XLOOKUP(Kravtabell[[#This Row],[3 Siffer]],Bygningsdeler[Kombinert 3],Bygningsdeler[Kombinert 1],"",0,1)</f>
        <v>5 TELE- OG AUTOMATISERING</v>
      </c>
      <c r="D855" s="54" t="str">
        <f>_xlfn.XLOOKUP(Kravtabell[[#This Row],[3 Siffer]],Bygningsdeler[Kombinert 3],Bygningsdeler[Kombinert 2],"",0,1)</f>
        <v>54 Alarm- og signal</v>
      </c>
      <c r="E855" s="112" t="str">
        <f>_xlfn.XLOOKUP(Kravtabell[[#This Row],[3 sifret kode (for inntasting)
Slår opp bygningsdel]],Bygningsdeler[Siffer 3],Bygningsdeler[Kombinert 3],"FEIL",0,1)</f>
        <v xml:space="preserve">543 Adgangskontroll, innbrudds- og overfallsalarm </v>
      </c>
      <c r="F855" s="114">
        <v>543</v>
      </c>
      <c r="G855" s="54" t="s">
        <v>989</v>
      </c>
      <c r="H855" s="54"/>
      <c r="I855" s="54"/>
      <c r="J855" s="44"/>
      <c r="K855" s="44"/>
      <c r="L855" s="44" t="s">
        <v>29</v>
      </c>
      <c r="M855" s="44"/>
      <c r="N855" s="44"/>
      <c r="O855" s="44" t="s">
        <v>29</v>
      </c>
      <c r="P855" s="44" t="s">
        <v>29</v>
      </c>
      <c r="Q855" s="44"/>
      <c r="R855" s="44"/>
      <c r="S855" s="44"/>
      <c r="T855" s="44"/>
      <c r="U855" s="44"/>
      <c r="V855" s="44"/>
      <c r="W855" s="44"/>
      <c r="X855" s="44"/>
      <c r="Y855" s="44"/>
      <c r="Z855" s="44"/>
      <c r="AA855" s="44" t="s">
        <v>29</v>
      </c>
      <c r="AB855" s="48"/>
      <c r="AC855" s="48"/>
    </row>
    <row r="856" spans="2:29" s="37" customFormat="1" ht="101.5" x14ac:dyDescent="0.35">
      <c r="B856" s="52">
        <v>881</v>
      </c>
      <c r="C856" s="54" t="str">
        <f>_xlfn.XLOOKUP(Kravtabell[[#This Row],[3 Siffer]],Bygningsdeler[Kombinert 3],Bygningsdeler[Kombinert 1],"",0,1)</f>
        <v>5 TELE- OG AUTOMATISERING</v>
      </c>
      <c r="D856" s="54" t="str">
        <f>_xlfn.XLOOKUP(Kravtabell[[#This Row],[3 Siffer]],Bygningsdeler[Kombinert 3],Bygningsdeler[Kombinert 2],"",0,1)</f>
        <v>54 Alarm- og signal</v>
      </c>
      <c r="E856" s="112" t="str">
        <f>_xlfn.XLOOKUP(Kravtabell[[#This Row],[3 sifret kode (for inntasting)
Slår opp bygningsdel]],Bygningsdeler[Siffer 3],Bygningsdeler[Kombinert 3],"FEIL",0,1)</f>
        <v xml:space="preserve">543 Adgangskontroll, innbrudds- og overfallsalarm </v>
      </c>
      <c r="F856" s="114">
        <v>543</v>
      </c>
      <c r="G856" s="54" t="s">
        <v>990</v>
      </c>
      <c r="H856" s="54"/>
      <c r="I856" s="54"/>
      <c r="J856" s="44"/>
      <c r="K856" s="44"/>
      <c r="L856" s="44" t="s">
        <v>29</v>
      </c>
      <c r="M856" s="44"/>
      <c r="N856" s="44"/>
      <c r="O856" s="44" t="s">
        <v>29</v>
      </c>
      <c r="P856" s="44" t="s">
        <v>29</v>
      </c>
      <c r="Q856" s="44"/>
      <c r="R856" s="44"/>
      <c r="S856" s="44"/>
      <c r="T856" s="44"/>
      <c r="U856" s="44"/>
      <c r="V856" s="44"/>
      <c r="W856" s="44"/>
      <c r="X856" s="44"/>
      <c r="Y856" s="44"/>
      <c r="Z856" s="44"/>
      <c r="AA856" s="44" t="s">
        <v>29</v>
      </c>
      <c r="AB856" s="48" t="s">
        <v>29</v>
      </c>
      <c r="AC856" s="48"/>
    </row>
    <row r="857" spans="2:29" s="37" customFormat="1" ht="116" x14ac:dyDescent="0.35">
      <c r="B857" s="52">
        <v>882</v>
      </c>
      <c r="C857" s="54" t="str">
        <f>_xlfn.XLOOKUP(Kravtabell[[#This Row],[3 Siffer]],Bygningsdeler[Kombinert 3],Bygningsdeler[Kombinert 1],"",0,1)</f>
        <v>5 TELE- OG AUTOMATISERING</v>
      </c>
      <c r="D857" s="54" t="str">
        <f>_xlfn.XLOOKUP(Kravtabell[[#This Row],[3 Siffer]],Bygningsdeler[Kombinert 3],Bygningsdeler[Kombinert 2],"",0,1)</f>
        <v>54 Alarm- og signal</v>
      </c>
      <c r="E857" s="112" t="str">
        <f>_xlfn.XLOOKUP(Kravtabell[[#This Row],[3 sifret kode (for inntasting)
Slår opp bygningsdel]],Bygningsdeler[Siffer 3],Bygningsdeler[Kombinert 3],"FEIL",0,1)</f>
        <v xml:space="preserve">543 Adgangskontroll, innbrudds- og overfallsalarm </v>
      </c>
      <c r="F857" s="114">
        <v>543</v>
      </c>
      <c r="G857" s="54" t="s">
        <v>991</v>
      </c>
      <c r="H857" s="54"/>
      <c r="I857" s="54"/>
      <c r="J857" s="44"/>
      <c r="K857" s="44"/>
      <c r="L857" s="44" t="s">
        <v>29</v>
      </c>
      <c r="M857" s="44"/>
      <c r="N857" s="44"/>
      <c r="O857" s="44" t="s">
        <v>29</v>
      </c>
      <c r="P857" s="44" t="s">
        <v>29</v>
      </c>
      <c r="Q857" s="44"/>
      <c r="R857" s="44"/>
      <c r="S857" s="44"/>
      <c r="T857" s="44"/>
      <c r="U857" s="44"/>
      <c r="V857" s="44"/>
      <c r="W857" s="44"/>
      <c r="X857" s="44"/>
      <c r="Y857" s="44"/>
      <c r="Z857" s="44"/>
      <c r="AA857" s="44" t="s">
        <v>29</v>
      </c>
      <c r="AB857" s="48"/>
      <c r="AC857" s="48"/>
    </row>
    <row r="858" spans="2:29" s="37" customFormat="1" ht="217.5" x14ac:dyDescent="0.35">
      <c r="B858" s="52">
        <v>883</v>
      </c>
      <c r="C858" s="54" t="str">
        <f>_xlfn.XLOOKUP(Kravtabell[[#This Row],[3 Siffer]],Bygningsdeler[Kombinert 3],Bygningsdeler[Kombinert 1],"",0,1)</f>
        <v>5 TELE- OG AUTOMATISERING</v>
      </c>
      <c r="D858" s="54" t="str">
        <f>_xlfn.XLOOKUP(Kravtabell[[#This Row],[3 Siffer]],Bygningsdeler[Kombinert 3],Bygningsdeler[Kombinert 2],"",0,1)</f>
        <v>54 Alarm- og signal</v>
      </c>
      <c r="E858" s="112" t="str">
        <f>_xlfn.XLOOKUP(Kravtabell[[#This Row],[3 sifret kode (for inntasting)
Slår opp bygningsdel]],Bygningsdeler[Siffer 3],Bygningsdeler[Kombinert 3],"FEIL",0,1)</f>
        <v xml:space="preserve">543 Adgangskontroll, innbrudds- og overfallsalarm </v>
      </c>
      <c r="F858" s="114">
        <v>543</v>
      </c>
      <c r="G858" s="54" t="s">
        <v>992</v>
      </c>
      <c r="H858" s="54"/>
      <c r="I858" s="54"/>
      <c r="J858" s="44"/>
      <c r="K858" s="44"/>
      <c r="L858" s="44" t="s">
        <v>29</v>
      </c>
      <c r="M858" s="44"/>
      <c r="N858" s="44"/>
      <c r="O858" s="44" t="s">
        <v>29</v>
      </c>
      <c r="P858" s="44" t="s">
        <v>29</v>
      </c>
      <c r="Q858" s="44"/>
      <c r="R858" s="44"/>
      <c r="S858" s="44"/>
      <c r="T858" s="44"/>
      <c r="U858" s="44"/>
      <c r="V858" s="44"/>
      <c r="W858" s="44"/>
      <c r="X858" s="44"/>
      <c r="Y858" s="44"/>
      <c r="Z858" s="44"/>
      <c r="AA858" s="44" t="s">
        <v>29</v>
      </c>
      <c r="AB858" s="48"/>
      <c r="AC858" s="48"/>
    </row>
    <row r="859" spans="2:29" s="37" customFormat="1" ht="116" x14ac:dyDescent="0.35">
      <c r="B859" s="52">
        <v>884</v>
      </c>
      <c r="C859" s="54" t="str">
        <f>_xlfn.XLOOKUP(Kravtabell[[#This Row],[3 Siffer]],Bygningsdeler[Kombinert 3],Bygningsdeler[Kombinert 1],"",0,1)</f>
        <v>5 TELE- OG AUTOMATISERING</v>
      </c>
      <c r="D859" s="54" t="str">
        <f>_xlfn.XLOOKUP(Kravtabell[[#This Row],[3 Siffer]],Bygningsdeler[Kombinert 3],Bygningsdeler[Kombinert 2],"",0,1)</f>
        <v>54 Alarm- og signal</v>
      </c>
      <c r="E859" s="112" t="str">
        <f>_xlfn.XLOOKUP(Kravtabell[[#This Row],[3 sifret kode (for inntasting)
Slår opp bygningsdel]],Bygningsdeler[Siffer 3],Bygningsdeler[Kombinert 3],"FEIL",0,1)</f>
        <v xml:space="preserve">543 Adgangskontroll, innbrudds- og overfallsalarm </v>
      </c>
      <c r="F859" s="114">
        <v>543</v>
      </c>
      <c r="G859" s="236" t="s">
        <v>993</v>
      </c>
      <c r="H859" s="54"/>
      <c r="I859" s="54"/>
      <c r="J859" s="44"/>
      <c r="K859" s="44"/>
      <c r="L859" s="44" t="s">
        <v>29</v>
      </c>
      <c r="M859" s="44"/>
      <c r="N859" s="44"/>
      <c r="O859" s="44" t="s">
        <v>29</v>
      </c>
      <c r="P859" s="44" t="s">
        <v>29</v>
      </c>
      <c r="Q859" s="44"/>
      <c r="R859" s="44"/>
      <c r="S859" s="44"/>
      <c r="T859" s="44"/>
      <c r="U859" s="44"/>
      <c r="V859" s="44"/>
      <c r="W859" s="44"/>
      <c r="X859" s="44"/>
      <c r="Y859" s="44"/>
      <c r="Z859" s="44"/>
      <c r="AA859" s="44" t="s">
        <v>29</v>
      </c>
      <c r="AB859" s="48"/>
      <c r="AC859" s="45"/>
    </row>
    <row r="860" spans="2:29" s="37" customFormat="1" ht="101.5" x14ac:dyDescent="0.35">
      <c r="B860" s="52">
        <v>885</v>
      </c>
      <c r="C860" s="54" t="str">
        <f>_xlfn.XLOOKUP(Kravtabell[[#This Row],[3 Siffer]],Bygningsdeler[Kombinert 3],Bygningsdeler[Kombinert 1],"",0,1)</f>
        <v>5 TELE- OG AUTOMATISERING</v>
      </c>
      <c r="D860" s="54" t="str">
        <f>_xlfn.XLOOKUP(Kravtabell[[#This Row],[3 Siffer]],Bygningsdeler[Kombinert 3],Bygningsdeler[Kombinert 2],"",0,1)</f>
        <v>54 Alarm- og signal</v>
      </c>
      <c r="E860" s="112" t="str">
        <f>_xlfn.XLOOKUP(Kravtabell[[#This Row],[3 sifret kode (for inntasting)
Slår opp bygningsdel]],Bygningsdeler[Siffer 3],Bygningsdeler[Kombinert 3],"FEIL",0,1)</f>
        <v xml:space="preserve">543 Adgangskontroll, innbrudds- og overfallsalarm </v>
      </c>
      <c r="F860" s="114">
        <v>543</v>
      </c>
      <c r="G860" s="236" t="s">
        <v>994</v>
      </c>
      <c r="H860" s="54"/>
      <c r="I860" s="54"/>
      <c r="J860" s="44"/>
      <c r="K860" s="44"/>
      <c r="L860" s="44" t="s">
        <v>29</v>
      </c>
      <c r="M860" s="44"/>
      <c r="N860" s="44"/>
      <c r="O860" s="44" t="s">
        <v>29</v>
      </c>
      <c r="P860" s="44" t="s">
        <v>29</v>
      </c>
      <c r="Q860" s="44"/>
      <c r="R860" s="44"/>
      <c r="S860" s="44"/>
      <c r="T860" s="44"/>
      <c r="U860" s="44"/>
      <c r="V860" s="44"/>
      <c r="W860" s="44"/>
      <c r="X860" s="44"/>
      <c r="Y860" s="44"/>
      <c r="Z860" s="44"/>
      <c r="AA860" s="44" t="s">
        <v>29</v>
      </c>
      <c r="AB860" s="48"/>
      <c r="AC860" s="45"/>
    </row>
    <row r="861" spans="2:29" s="37" customFormat="1" ht="101.5" x14ac:dyDescent="0.35">
      <c r="B861" s="52">
        <v>886</v>
      </c>
      <c r="C861" s="54" t="str">
        <f>_xlfn.XLOOKUP(Kravtabell[[#This Row],[3 Siffer]],Bygningsdeler[Kombinert 3],Bygningsdeler[Kombinert 1],"",0,1)</f>
        <v>5 TELE- OG AUTOMATISERING</v>
      </c>
      <c r="D861" s="54" t="str">
        <f>_xlfn.XLOOKUP(Kravtabell[[#This Row],[3 Siffer]],Bygningsdeler[Kombinert 3],Bygningsdeler[Kombinert 2],"",0,1)</f>
        <v>54 Alarm- og signal</v>
      </c>
      <c r="E861" s="112" t="str">
        <f>_xlfn.XLOOKUP(Kravtabell[[#This Row],[3 sifret kode (for inntasting)
Slår opp bygningsdel]],Bygningsdeler[Siffer 3],Bygningsdeler[Kombinert 3],"FEIL",0,1)</f>
        <v xml:space="preserve">543 Adgangskontroll, innbrudds- og overfallsalarm </v>
      </c>
      <c r="F861" s="114">
        <v>543</v>
      </c>
      <c r="G861" s="54" t="s">
        <v>995</v>
      </c>
      <c r="H861" s="54"/>
      <c r="I861" s="54"/>
      <c r="J861" s="44"/>
      <c r="K861" s="44"/>
      <c r="L861" s="44" t="s">
        <v>29</v>
      </c>
      <c r="M861" s="44"/>
      <c r="N861" s="44"/>
      <c r="O861" s="44" t="s">
        <v>29</v>
      </c>
      <c r="P861" s="44" t="s">
        <v>29</v>
      </c>
      <c r="Q861" s="44"/>
      <c r="R861" s="44"/>
      <c r="S861" s="44"/>
      <c r="T861" s="44"/>
      <c r="U861" s="44"/>
      <c r="V861" s="44"/>
      <c r="W861" s="44"/>
      <c r="X861" s="44"/>
      <c r="Y861" s="44"/>
      <c r="Z861" s="44"/>
      <c r="AA861" s="44" t="s">
        <v>29</v>
      </c>
      <c r="AB861" s="48"/>
      <c r="AC861" s="48"/>
    </row>
    <row r="862" spans="2:29" s="37" customFormat="1" ht="217.5" x14ac:dyDescent="0.35">
      <c r="B862" s="52">
        <v>887</v>
      </c>
      <c r="C862" s="54" t="str">
        <f>_xlfn.XLOOKUP(Kravtabell[[#This Row],[3 Siffer]],Bygningsdeler[Kombinert 3],Bygningsdeler[Kombinert 1],"",0,1)</f>
        <v>5 TELE- OG AUTOMATISERING</v>
      </c>
      <c r="D862" s="54" t="str">
        <f>_xlfn.XLOOKUP(Kravtabell[[#This Row],[3 Siffer]],Bygningsdeler[Kombinert 3],Bygningsdeler[Kombinert 2],"",0,1)</f>
        <v>54 Alarm- og signal</v>
      </c>
      <c r="E862" s="112" t="str">
        <f>_xlfn.XLOOKUP(Kravtabell[[#This Row],[3 sifret kode (for inntasting)
Slår opp bygningsdel]],Bygningsdeler[Siffer 3],Bygningsdeler[Kombinert 3],"FEIL",0,1)</f>
        <v xml:space="preserve">543 Adgangskontroll, innbrudds- og overfallsalarm </v>
      </c>
      <c r="F862" s="114">
        <v>543</v>
      </c>
      <c r="G862" s="54" t="s">
        <v>996</v>
      </c>
      <c r="H862" s="54"/>
      <c r="I862" s="54"/>
      <c r="J862" s="44"/>
      <c r="K862" s="44"/>
      <c r="L862" s="44" t="s">
        <v>29</v>
      </c>
      <c r="M862" s="44"/>
      <c r="N862" s="44"/>
      <c r="O862" s="44" t="s">
        <v>29</v>
      </c>
      <c r="P862" s="44" t="s">
        <v>29</v>
      </c>
      <c r="Q862" s="44"/>
      <c r="R862" s="44"/>
      <c r="S862" s="44" t="s">
        <v>29</v>
      </c>
      <c r="T862" s="44"/>
      <c r="U862" s="44"/>
      <c r="V862" s="44"/>
      <c r="W862" s="44"/>
      <c r="X862" s="44"/>
      <c r="Y862" s="44"/>
      <c r="Z862" s="44"/>
      <c r="AA862" s="44" t="s">
        <v>29</v>
      </c>
      <c r="AB862" s="48"/>
      <c r="AC862" s="48"/>
    </row>
    <row r="863" spans="2:29" s="37" customFormat="1" ht="174" x14ac:dyDescent="0.35">
      <c r="B863" s="52">
        <v>888</v>
      </c>
      <c r="C863" s="54" t="str">
        <f>_xlfn.XLOOKUP(Kravtabell[[#This Row],[3 Siffer]],Bygningsdeler[Kombinert 3],Bygningsdeler[Kombinert 1],"",0,1)</f>
        <v>5 TELE- OG AUTOMATISERING</v>
      </c>
      <c r="D863" s="54" t="str">
        <f>_xlfn.XLOOKUP(Kravtabell[[#This Row],[3 Siffer]],Bygningsdeler[Kombinert 3],Bygningsdeler[Kombinert 2],"",0,1)</f>
        <v>54 Alarm- og signal</v>
      </c>
      <c r="E863" s="112" t="str">
        <f>_xlfn.XLOOKUP(Kravtabell[[#This Row],[3 sifret kode (for inntasting)
Slår opp bygningsdel]],Bygningsdeler[Siffer 3],Bygningsdeler[Kombinert 3],"FEIL",0,1)</f>
        <v xml:space="preserve">543 Adgangskontroll, innbrudds- og overfallsalarm </v>
      </c>
      <c r="F863" s="114">
        <v>543</v>
      </c>
      <c r="G863" s="54" t="s">
        <v>997</v>
      </c>
      <c r="H863" s="54"/>
      <c r="I863" s="54"/>
      <c r="J863" s="44"/>
      <c r="K863" s="44"/>
      <c r="L863" s="44" t="s">
        <v>29</v>
      </c>
      <c r="M863" s="44"/>
      <c r="N863" s="44"/>
      <c r="O863" s="44" t="s">
        <v>29</v>
      </c>
      <c r="P863" s="44" t="s">
        <v>29</v>
      </c>
      <c r="Q863" s="44"/>
      <c r="R863" s="44"/>
      <c r="S863" s="44"/>
      <c r="T863" s="44"/>
      <c r="U863" s="44"/>
      <c r="V863" s="44"/>
      <c r="W863" s="44"/>
      <c r="X863" s="44"/>
      <c r="Y863" s="44"/>
      <c r="Z863" s="44"/>
      <c r="AA863" s="44" t="s">
        <v>29</v>
      </c>
      <c r="AB863" s="48"/>
      <c r="AC863" s="48"/>
    </row>
    <row r="864" spans="2:29" s="37" customFormat="1" ht="290" x14ac:dyDescent="0.35">
      <c r="B864" s="52">
        <v>889</v>
      </c>
      <c r="C864" s="54" t="str">
        <f>_xlfn.XLOOKUP(Kravtabell[[#This Row],[3 Siffer]],Bygningsdeler[Kombinert 3],Bygningsdeler[Kombinert 1],"",0,1)</f>
        <v>5 TELE- OG AUTOMATISERING</v>
      </c>
      <c r="D864" s="54" t="str">
        <f>_xlfn.XLOOKUP(Kravtabell[[#This Row],[3 Siffer]],Bygningsdeler[Kombinert 3],Bygningsdeler[Kombinert 2],"",0,1)</f>
        <v>54 Alarm- og signal</v>
      </c>
      <c r="E864" s="112" t="str">
        <f>_xlfn.XLOOKUP(Kravtabell[[#This Row],[3 sifret kode (for inntasting)
Slår opp bygningsdel]],Bygningsdeler[Siffer 3],Bygningsdeler[Kombinert 3],"FEIL",0,1)</f>
        <v xml:space="preserve">543 Adgangskontroll, innbrudds- og overfallsalarm </v>
      </c>
      <c r="F864" s="114">
        <v>543</v>
      </c>
      <c r="G864" s="54" t="s">
        <v>998</v>
      </c>
      <c r="H864" s="54"/>
      <c r="I864" s="54"/>
      <c r="J864" s="44"/>
      <c r="K864" s="44"/>
      <c r="L864" s="44" t="s">
        <v>29</v>
      </c>
      <c r="M864" s="44"/>
      <c r="N864" s="44"/>
      <c r="O864" s="44" t="s">
        <v>29</v>
      </c>
      <c r="P864" s="44" t="s">
        <v>29</v>
      </c>
      <c r="Q864" s="44"/>
      <c r="R864" s="44"/>
      <c r="S864" s="44"/>
      <c r="T864" s="44"/>
      <c r="U864" s="44"/>
      <c r="V864" s="44"/>
      <c r="W864" s="44"/>
      <c r="X864" s="44"/>
      <c r="Y864" s="44"/>
      <c r="Z864" s="44"/>
      <c r="AA864" s="44" t="s">
        <v>29</v>
      </c>
      <c r="AB864" s="48"/>
      <c r="AC864" s="48"/>
    </row>
    <row r="865" spans="2:29" s="37" customFormat="1" ht="159.5" x14ac:dyDescent="0.35">
      <c r="B865" s="52">
        <v>890</v>
      </c>
      <c r="C865" s="54" t="str">
        <f>_xlfn.XLOOKUP(Kravtabell[[#This Row],[3 Siffer]],Bygningsdeler[Kombinert 3],Bygningsdeler[Kombinert 1],"",0,1)</f>
        <v>5 TELE- OG AUTOMATISERING</v>
      </c>
      <c r="D865" s="54" t="str">
        <f>_xlfn.XLOOKUP(Kravtabell[[#This Row],[3 Siffer]],Bygningsdeler[Kombinert 3],Bygningsdeler[Kombinert 2],"",0,1)</f>
        <v>54 Alarm- og signal</v>
      </c>
      <c r="E865" s="112" t="str">
        <f>_xlfn.XLOOKUP(Kravtabell[[#This Row],[3 sifret kode (for inntasting)
Slår opp bygningsdel]],Bygningsdeler[Siffer 3],Bygningsdeler[Kombinert 3],"FEIL",0,1)</f>
        <v xml:space="preserve">543 Adgangskontroll, innbrudds- og overfallsalarm </v>
      </c>
      <c r="F865" s="114">
        <v>543</v>
      </c>
      <c r="G865" s="54" t="s">
        <v>999</v>
      </c>
      <c r="H865" s="54"/>
      <c r="I865" s="54"/>
      <c r="J865" s="44"/>
      <c r="K865" s="44"/>
      <c r="L865" s="44" t="s">
        <v>29</v>
      </c>
      <c r="M865" s="44"/>
      <c r="N865" s="44"/>
      <c r="O865" s="44" t="s">
        <v>29</v>
      </c>
      <c r="P865" s="44" t="s">
        <v>29</v>
      </c>
      <c r="Q865" s="44"/>
      <c r="R865" s="44"/>
      <c r="S865" s="44"/>
      <c r="T865" s="44"/>
      <c r="U865" s="44"/>
      <c r="V865" s="44"/>
      <c r="W865" s="44"/>
      <c r="X865" s="44"/>
      <c r="Y865" s="44"/>
      <c r="Z865" s="44"/>
      <c r="AA865" s="44" t="s">
        <v>29</v>
      </c>
      <c r="AB865" s="43"/>
      <c r="AC865" s="43"/>
    </row>
    <row r="866" spans="2:29" s="37" customFormat="1" ht="72.5" x14ac:dyDescent="0.35">
      <c r="B866" s="52">
        <v>891</v>
      </c>
      <c r="C866" s="54" t="str">
        <f>_xlfn.XLOOKUP(Kravtabell[[#This Row],[3 Siffer]],Bygningsdeler[Kombinert 3],Bygningsdeler[Kombinert 1],"",0,1)</f>
        <v>5 TELE- OG AUTOMATISERING</v>
      </c>
      <c r="D866" s="54" t="str">
        <f>_xlfn.XLOOKUP(Kravtabell[[#This Row],[3 Siffer]],Bygningsdeler[Kombinert 3],Bygningsdeler[Kombinert 2],"",0,1)</f>
        <v>54 Alarm- og signal</v>
      </c>
      <c r="E866" s="112" t="str">
        <f>_xlfn.XLOOKUP(Kravtabell[[#This Row],[3 sifret kode (for inntasting)
Slår opp bygningsdel]],Bygningsdeler[Siffer 3],Bygningsdeler[Kombinert 3],"FEIL",0,1)</f>
        <v xml:space="preserve">543 Adgangskontroll, innbrudds- og overfallsalarm </v>
      </c>
      <c r="F866" s="114">
        <v>543</v>
      </c>
      <c r="G866" s="54" t="s">
        <v>1000</v>
      </c>
      <c r="H866" s="54"/>
      <c r="I866" s="54"/>
      <c r="J866" s="44"/>
      <c r="K866" s="44"/>
      <c r="L866" s="44" t="s">
        <v>29</v>
      </c>
      <c r="M866" s="44"/>
      <c r="N866" s="44"/>
      <c r="O866" s="44" t="s">
        <v>29</v>
      </c>
      <c r="P866" s="44" t="s">
        <v>29</v>
      </c>
      <c r="Q866" s="44"/>
      <c r="R866" s="44"/>
      <c r="S866" s="44"/>
      <c r="T866" s="44"/>
      <c r="U866" s="44"/>
      <c r="V866" s="44"/>
      <c r="W866" s="44"/>
      <c r="X866" s="44"/>
      <c r="Y866" s="44"/>
      <c r="Z866" s="44"/>
      <c r="AA866" s="44" t="s">
        <v>29</v>
      </c>
      <c r="AB866" s="43"/>
      <c r="AC866" s="43"/>
    </row>
    <row r="867" spans="2:29" s="37" customFormat="1" ht="101.5" x14ac:dyDescent="0.35">
      <c r="B867" s="52">
        <v>892</v>
      </c>
      <c r="C867" s="54" t="str">
        <f>_xlfn.XLOOKUP(Kravtabell[[#This Row],[3 Siffer]],Bygningsdeler[Kombinert 3],Bygningsdeler[Kombinert 1],"",0,1)</f>
        <v>5 TELE- OG AUTOMATISERING</v>
      </c>
      <c r="D867" s="54" t="str">
        <f>_xlfn.XLOOKUP(Kravtabell[[#This Row],[3 Siffer]],Bygningsdeler[Kombinert 3],Bygningsdeler[Kombinert 2],"",0,1)</f>
        <v>54 Alarm- og signal</v>
      </c>
      <c r="E867" s="112" t="str">
        <f>_xlfn.XLOOKUP(Kravtabell[[#This Row],[3 sifret kode (for inntasting)
Slår opp bygningsdel]],Bygningsdeler[Siffer 3],Bygningsdeler[Kombinert 3],"FEIL",0,1)</f>
        <v xml:space="preserve">543 Adgangskontroll, innbrudds- og overfallsalarm </v>
      </c>
      <c r="F867" s="114">
        <v>543</v>
      </c>
      <c r="G867" s="54" t="s">
        <v>1001</v>
      </c>
      <c r="H867" s="54"/>
      <c r="I867" s="54"/>
      <c r="J867" s="44"/>
      <c r="K867" s="44"/>
      <c r="L867" s="44" t="s">
        <v>29</v>
      </c>
      <c r="M867" s="44"/>
      <c r="N867" s="44"/>
      <c r="O867" s="44" t="s">
        <v>29</v>
      </c>
      <c r="P867" s="44" t="s">
        <v>29</v>
      </c>
      <c r="Q867" s="44"/>
      <c r="R867" s="44"/>
      <c r="S867" s="44"/>
      <c r="T867" s="44"/>
      <c r="U867" s="44"/>
      <c r="V867" s="44"/>
      <c r="W867" s="44"/>
      <c r="X867" s="44"/>
      <c r="Y867" s="44"/>
      <c r="Z867" s="44"/>
      <c r="AA867" s="44" t="s">
        <v>29</v>
      </c>
      <c r="AB867" s="43"/>
      <c r="AC867" s="43"/>
    </row>
    <row r="868" spans="2:29" s="37" customFormat="1" ht="159.5" x14ac:dyDescent="0.35">
      <c r="B868" s="52">
        <v>893</v>
      </c>
      <c r="C868" s="54" t="str">
        <f>_xlfn.XLOOKUP(Kravtabell[[#This Row],[3 Siffer]],Bygningsdeler[Kombinert 3],Bygningsdeler[Kombinert 1],"",0,1)</f>
        <v>5 TELE- OG AUTOMATISERING</v>
      </c>
      <c r="D868" s="54" t="str">
        <f>_xlfn.XLOOKUP(Kravtabell[[#This Row],[3 Siffer]],Bygningsdeler[Kombinert 3],Bygningsdeler[Kombinert 2],"",0,1)</f>
        <v>54 Alarm- og signal</v>
      </c>
      <c r="E868" s="112" t="str">
        <f>_xlfn.XLOOKUP(Kravtabell[[#This Row],[3 sifret kode (for inntasting)
Slår opp bygningsdel]],Bygningsdeler[Siffer 3],Bygningsdeler[Kombinert 3],"FEIL",0,1)</f>
        <v xml:space="preserve">543 Adgangskontroll, innbrudds- og overfallsalarm </v>
      </c>
      <c r="F868" s="114">
        <v>543</v>
      </c>
      <c r="G868" s="54" t="s">
        <v>1002</v>
      </c>
      <c r="H868" s="54"/>
      <c r="I868" s="54"/>
      <c r="J868" s="44"/>
      <c r="K868" s="44"/>
      <c r="L868" s="44" t="s">
        <v>29</v>
      </c>
      <c r="M868" s="44"/>
      <c r="N868" s="44"/>
      <c r="O868" s="44" t="s">
        <v>29</v>
      </c>
      <c r="P868" s="44" t="s">
        <v>29</v>
      </c>
      <c r="Q868" s="44"/>
      <c r="R868" s="44"/>
      <c r="S868" s="44"/>
      <c r="T868" s="44"/>
      <c r="U868" s="44"/>
      <c r="V868" s="44"/>
      <c r="W868" s="44"/>
      <c r="X868" s="44"/>
      <c r="Y868" s="44"/>
      <c r="Z868" s="44"/>
      <c r="AA868" s="44" t="s">
        <v>29</v>
      </c>
      <c r="AB868" s="43"/>
      <c r="AC868" s="43"/>
    </row>
    <row r="869" spans="2:29" s="37" customFormat="1" ht="246.5" x14ac:dyDescent="0.35">
      <c r="B869" s="52">
        <v>894</v>
      </c>
      <c r="C869" s="54" t="str">
        <f>_xlfn.XLOOKUP(Kravtabell[[#This Row],[3 Siffer]],Bygningsdeler[Kombinert 3],Bygningsdeler[Kombinert 1],"",0,1)</f>
        <v>5 TELE- OG AUTOMATISERING</v>
      </c>
      <c r="D869" s="54" t="str">
        <f>_xlfn.XLOOKUP(Kravtabell[[#This Row],[3 Siffer]],Bygningsdeler[Kombinert 3],Bygningsdeler[Kombinert 2],"",0,1)</f>
        <v>55 Lyd- og bilde</v>
      </c>
      <c r="E869" s="112" t="str">
        <f>_xlfn.XLOOKUP(Kravtabell[[#This Row],[3 sifret kode (for inntasting)
Slår opp bygningsdel]],Bygningsdeler[Siffer 3],Bygningsdeler[Kombinert 3],"FEIL",0,1)</f>
        <v>554 Lyddistribusjonsanlegg</v>
      </c>
      <c r="F869" s="114">
        <v>554</v>
      </c>
      <c r="G869" s="54" t="s">
        <v>1003</v>
      </c>
      <c r="H869" s="54"/>
      <c r="I869" s="54"/>
      <c r="J869" s="44"/>
      <c r="K869" s="44"/>
      <c r="L869" s="44" t="s">
        <v>29</v>
      </c>
      <c r="M869" s="44"/>
      <c r="N869" s="44"/>
      <c r="O869" s="44"/>
      <c r="P869" s="44"/>
      <c r="Q869" s="43"/>
      <c r="R869" s="44"/>
      <c r="S869" s="44"/>
      <c r="T869" s="44" t="s">
        <v>29</v>
      </c>
      <c r="U869" s="44" t="s">
        <v>29</v>
      </c>
      <c r="V869" s="44"/>
      <c r="W869" s="44"/>
      <c r="X869" s="44"/>
      <c r="Y869" s="44" t="s">
        <v>29</v>
      </c>
      <c r="Z869" s="44"/>
      <c r="AA869" s="44"/>
      <c r="AB869" s="43"/>
      <c r="AC869" s="43"/>
    </row>
    <row r="870" spans="2:29" s="37" customFormat="1" ht="87" x14ac:dyDescent="0.35">
      <c r="B870" s="52">
        <v>895</v>
      </c>
      <c r="C870" s="54" t="str">
        <f>_xlfn.XLOOKUP(Kravtabell[[#This Row],[3 Siffer]],Bygningsdeler[Kombinert 3],Bygningsdeler[Kombinert 1],"",0,1)</f>
        <v>5 TELE- OG AUTOMATISERING</v>
      </c>
      <c r="D870" s="54" t="str">
        <f>_xlfn.XLOOKUP(Kravtabell[[#This Row],[3 Siffer]],Bygningsdeler[Kombinert 3],Bygningsdeler[Kombinert 2],"",0,1)</f>
        <v>55 Lyd- og bilde</v>
      </c>
      <c r="E870" s="112" t="str">
        <f>_xlfn.XLOOKUP(Kravtabell[[#This Row],[3 sifret kode (for inntasting)
Slår opp bygningsdel]],Bygningsdeler[Siffer 3],Bygningsdeler[Kombinert 3],"FEIL",0,1)</f>
        <v>555 Lydanlegg</v>
      </c>
      <c r="F870" s="113">
        <v>555</v>
      </c>
      <c r="G870" s="110" t="s">
        <v>1004</v>
      </c>
      <c r="H870" s="110"/>
      <c r="I870" s="110"/>
      <c r="J870" s="45"/>
      <c r="K870" s="44"/>
      <c r="L870" s="44" t="s">
        <v>29</v>
      </c>
      <c r="M870" s="44"/>
      <c r="N870" s="44"/>
      <c r="O870" s="45"/>
      <c r="P870" s="45"/>
      <c r="Q870" s="48"/>
      <c r="R870" s="44"/>
      <c r="S870" s="44"/>
      <c r="T870" s="44" t="s">
        <v>29</v>
      </c>
      <c r="U870" s="44"/>
      <c r="V870" s="44"/>
      <c r="W870" s="44"/>
      <c r="X870" s="44"/>
      <c r="Y870" s="44" t="s">
        <v>29</v>
      </c>
      <c r="Z870" s="44"/>
      <c r="AA870" s="189"/>
      <c r="AB870" s="48"/>
      <c r="AC870" s="43"/>
    </row>
    <row r="871" spans="2:29" s="37" customFormat="1" ht="116" x14ac:dyDescent="0.35">
      <c r="B871" s="52">
        <v>896</v>
      </c>
      <c r="C871" s="54" t="str">
        <f>_xlfn.XLOOKUP(Kravtabell[[#This Row],[3 Siffer]],Bygningsdeler[Kombinert 3],Bygningsdeler[Kombinert 1],"",0,1)</f>
        <v>5 TELE- OG AUTOMATISERING</v>
      </c>
      <c r="D871" s="54" t="str">
        <f>_xlfn.XLOOKUP(Kravtabell[[#This Row],[3 Siffer]],Bygningsdeler[Kombinert 3],Bygningsdeler[Kombinert 2],"",0,1)</f>
        <v>55 Lyd- og bilde</v>
      </c>
      <c r="E871" s="112" t="str">
        <f>_xlfn.XLOOKUP(Kravtabell[[#This Row],[3 sifret kode (for inntasting)
Slår opp bygningsdel]],Bygningsdeler[Siffer 3],Bygningsdeler[Kombinert 3],"FEIL",0,1)</f>
        <v>556 Bilde- og AV-systemer</v>
      </c>
      <c r="F871" s="113">
        <v>556</v>
      </c>
      <c r="G871" s="110" t="s">
        <v>1005</v>
      </c>
      <c r="H871" s="110"/>
      <c r="I871" s="110"/>
      <c r="J871" s="45"/>
      <c r="K871" s="44"/>
      <c r="L871" s="44" t="s">
        <v>29</v>
      </c>
      <c r="M871" s="44"/>
      <c r="N871" s="44"/>
      <c r="O871" s="45"/>
      <c r="P871" s="45"/>
      <c r="Q871" s="48"/>
      <c r="R871" s="44"/>
      <c r="S871" s="44"/>
      <c r="T871" s="44" t="s">
        <v>29</v>
      </c>
      <c r="U871" s="44"/>
      <c r="V871" s="44"/>
      <c r="W871" s="44"/>
      <c r="X871" s="44"/>
      <c r="Y871" s="44" t="s">
        <v>29</v>
      </c>
      <c r="Z871" s="44"/>
      <c r="AA871" s="189"/>
      <c r="AB871" s="48"/>
      <c r="AC871" s="43"/>
    </row>
    <row r="872" spans="2:29" s="37" customFormat="1" ht="43.5" x14ac:dyDescent="0.35">
      <c r="B872" s="52">
        <v>897</v>
      </c>
      <c r="C872" s="54" t="str">
        <f>_xlfn.XLOOKUP(Kravtabell[[#This Row],[3 Siffer]],Bygningsdeler[Kombinert 3],Bygningsdeler[Kombinert 1],"",0,1)</f>
        <v>5 TELE- OG AUTOMATISERING</v>
      </c>
      <c r="D872" s="54" t="str">
        <f>_xlfn.XLOOKUP(Kravtabell[[#This Row],[3 Siffer]],Bygningsdeler[Kombinert 3],Bygningsdeler[Kombinert 2],"",0,1)</f>
        <v>56 Automatisering</v>
      </c>
      <c r="E872" s="112" t="str">
        <f>_xlfn.XLOOKUP(Kravtabell[[#This Row],[3 sifret kode (for inntasting)
Slår opp bygningsdel]],Bygningsdeler[Siffer 3],Bygningsdeler[Kombinert 3],"FEIL",0,1)</f>
        <v>560 Automatisering, generelt</v>
      </c>
      <c r="F872" s="113">
        <v>560</v>
      </c>
      <c r="G872" s="110" t="s">
        <v>1006</v>
      </c>
      <c r="H872" s="110"/>
      <c r="I872" s="110"/>
      <c r="J872" s="45"/>
      <c r="K872" s="44" t="s">
        <v>29</v>
      </c>
      <c r="L872" s="44" t="s">
        <v>29</v>
      </c>
      <c r="M872" s="44" t="s">
        <v>29</v>
      </c>
      <c r="N872" s="44"/>
      <c r="O872" s="45"/>
      <c r="P872" s="45"/>
      <c r="Q872" s="45"/>
      <c r="R872" s="44"/>
      <c r="S872" s="44"/>
      <c r="T872" s="44"/>
      <c r="U872" s="44"/>
      <c r="V872" s="44"/>
      <c r="W872" s="44"/>
      <c r="X872" s="44"/>
      <c r="Y872" s="44"/>
      <c r="Z872" s="44"/>
      <c r="AA872" s="189" t="s">
        <v>29</v>
      </c>
      <c r="AB872" s="48"/>
      <c r="AC872" s="43"/>
    </row>
    <row r="873" spans="2:29" s="37" customFormat="1" ht="43.5" x14ac:dyDescent="0.35">
      <c r="B873" s="52">
        <v>898</v>
      </c>
      <c r="C873" s="54" t="str">
        <f>_xlfn.XLOOKUP(Kravtabell[[#This Row],[3 Siffer]],Bygningsdeler[Kombinert 3],Bygningsdeler[Kombinert 1],"",0,1)</f>
        <v>5 TELE- OG AUTOMATISERING</v>
      </c>
      <c r="D873" s="54" t="str">
        <f>_xlfn.XLOOKUP(Kravtabell[[#This Row],[3 Siffer]],Bygningsdeler[Kombinert 3],Bygningsdeler[Kombinert 2],"",0,1)</f>
        <v>56 Automatisering</v>
      </c>
      <c r="E873" s="112" t="str">
        <f>_xlfn.XLOOKUP(Kravtabell[[#This Row],[3 sifret kode (for inntasting)
Slår opp bygningsdel]],Bygningsdeler[Siffer 3],Bygningsdeler[Kombinert 3],"FEIL",0,1)</f>
        <v>560 Automatisering, generelt</v>
      </c>
      <c r="F873" s="114">
        <v>560</v>
      </c>
      <c r="G873" s="54" t="s">
        <v>1007</v>
      </c>
      <c r="H873" s="54"/>
      <c r="I873" s="54"/>
      <c r="J873" s="44"/>
      <c r="K873" s="44"/>
      <c r="L873" s="44" t="s">
        <v>29</v>
      </c>
      <c r="M873" s="44" t="s">
        <v>29</v>
      </c>
      <c r="N873" s="44"/>
      <c r="O873" s="44"/>
      <c r="P873" s="44"/>
      <c r="Q873" s="44"/>
      <c r="R873" s="44"/>
      <c r="S873" s="44"/>
      <c r="T873" s="44"/>
      <c r="U873" s="44"/>
      <c r="V873" s="44"/>
      <c r="W873" s="44"/>
      <c r="X873" s="44"/>
      <c r="Y873" s="44"/>
      <c r="Z873" s="44"/>
      <c r="AA873" s="44" t="s">
        <v>29</v>
      </c>
      <c r="AB873" s="43"/>
      <c r="AC873" s="43"/>
    </row>
    <row r="874" spans="2:29" s="37" customFormat="1" ht="43.5" x14ac:dyDescent="0.35">
      <c r="B874" s="52">
        <v>899</v>
      </c>
      <c r="C874" s="54" t="str">
        <f>_xlfn.XLOOKUP(Kravtabell[[#This Row],[3 Siffer]],Bygningsdeler[Kombinert 3],Bygningsdeler[Kombinert 1],"",0,1)</f>
        <v>5 TELE- OG AUTOMATISERING</v>
      </c>
      <c r="D874" s="54" t="str">
        <f>_xlfn.XLOOKUP(Kravtabell[[#This Row],[3 Siffer]],Bygningsdeler[Kombinert 3],Bygningsdeler[Kombinert 2],"",0,1)</f>
        <v>56 Automatisering</v>
      </c>
      <c r="E874" s="112" t="str">
        <f>_xlfn.XLOOKUP(Kravtabell[[#This Row],[3 sifret kode (for inntasting)
Slår opp bygningsdel]],Bygningsdeler[Siffer 3],Bygningsdeler[Kombinert 3],"FEIL",0,1)</f>
        <v>560 Automatisering, generelt</v>
      </c>
      <c r="F874" s="114">
        <v>560</v>
      </c>
      <c r="G874" s="54" t="s">
        <v>1008</v>
      </c>
      <c r="H874" s="54"/>
      <c r="I874" s="54"/>
      <c r="J874" s="44"/>
      <c r="K874" s="44"/>
      <c r="L874" s="44" t="s">
        <v>29</v>
      </c>
      <c r="M874" s="44" t="s">
        <v>29</v>
      </c>
      <c r="N874" s="44"/>
      <c r="O874" s="44"/>
      <c r="P874" s="44"/>
      <c r="Q874" s="44"/>
      <c r="R874" s="44"/>
      <c r="S874" s="44"/>
      <c r="T874" s="44"/>
      <c r="U874" s="44"/>
      <c r="V874" s="44"/>
      <c r="W874" s="44"/>
      <c r="X874" s="44"/>
      <c r="Y874" s="44"/>
      <c r="Z874" s="44"/>
      <c r="AA874" s="44" t="s">
        <v>29</v>
      </c>
      <c r="AB874" s="43"/>
      <c r="AC874" s="43"/>
    </row>
    <row r="875" spans="2:29" s="37" customFormat="1" ht="43.5" x14ac:dyDescent="0.35">
      <c r="B875" s="52">
        <v>900</v>
      </c>
      <c r="C875" s="54" t="str">
        <f>_xlfn.XLOOKUP(Kravtabell[[#This Row],[3 Siffer]],Bygningsdeler[Kombinert 3],Bygningsdeler[Kombinert 1],"",0,1)</f>
        <v>5 TELE- OG AUTOMATISERING</v>
      </c>
      <c r="D875" s="54" t="str">
        <f>_xlfn.XLOOKUP(Kravtabell[[#This Row],[3 Siffer]],Bygningsdeler[Kombinert 3],Bygningsdeler[Kombinert 2],"",0,1)</f>
        <v>56 Automatisering</v>
      </c>
      <c r="E875" s="112" t="str">
        <f>_xlfn.XLOOKUP(Kravtabell[[#This Row],[3 sifret kode (for inntasting)
Slår opp bygningsdel]],Bygningsdeler[Siffer 3],Bygningsdeler[Kombinert 3],"FEIL",0,1)</f>
        <v>560 Automatisering, generelt</v>
      </c>
      <c r="F875" s="114">
        <v>560</v>
      </c>
      <c r="G875" s="54" t="s">
        <v>1009</v>
      </c>
      <c r="H875" s="54"/>
      <c r="I875" s="54"/>
      <c r="J875" s="44"/>
      <c r="K875" s="44"/>
      <c r="L875" s="44"/>
      <c r="M875" s="44" t="s">
        <v>29</v>
      </c>
      <c r="N875" s="44"/>
      <c r="O875" s="44"/>
      <c r="P875" s="44"/>
      <c r="Q875" s="44"/>
      <c r="R875" s="44"/>
      <c r="S875" s="44"/>
      <c r="T875" s="44"/>
      <c r="U875" s="44"/>
      <c r="V875" s="44"/>
      <c r="W875" s="44"/>
      <c r="X875" s="44"/>
      <c r="Y875" s="44"/>
      <c r="Z875" s="44"/>
      <c r="AA875" s="44" t="s">
        <v>29</v>
      </c>
      <c r="AB875" s="48"/>
      <c r="AC875" s="48"/>
    </row>
    <row r="876" spans="2:29" s="37" customFormat="1" ht="43.5" x14ac:dyDescent="0.35">
      <c r="B876" s="52">
        <v>902</v>
      </c>
      <c r="C876" s="54" t="str">
        <f>_xlfn.XLOOKUP(Kravtabell[[#This Row],[3 Siffer]],Bygningsdeler[Kombinert 3],Bygningsdeler[Kombinert 1],"",0,1)</f>
        <v>5 TELE- OG AUTOMATISERING</v>
      </c>
      <c r="D876" s="54" t="str">
        <f>_xlfn.XLOOKUP(Kravtabell[[#This Row],[3 Siffer]],Bygningsdeler[Kombinert 3],Bygningsdeler[Kombinert 2],"",0,1)</f>
        <v>56 Automatisering</v>
      </c>
      <c r="E876" s="112" t="str">
        <f>_xlfn.XLOOKUP(Kravtabell[[#This Row],[3 sifret kode (for inntasting)
Slår opp bygningsdel]],Bygningsdeler[Siffer 3],Bygningsdeler[Kombinert 3],"FEIL",0,1)</f>
        <v>560 Automatisering, generelt</v>
      </c>
      <c r="F876" s="114">
        <v>560</v>
      </c>
      <c r="G876" s="54" t="s">
        <v>1010</v>
      </c>
      <c r="H876" s="54"/>
      <c r="I876" s="54"/>
      <c r="J876" s="44"/>
      <c r="K876" s="44"/>
      <c r="L876" s="44"/>
      <c r="M876" s="44" t="s">
        <v>29</v>
      </c>
      <c r="N876" s="44"/>
      <c r="O876" s="44"/>
      <c r="P876" s="44"/>
      <c r="Q876" s="44"/>
      <c r="R876" s="44"/>
      <c r="S876" s="44"/>
      <c r="T876" s="44"/>
      <c r="U876" s="44"/>
      <c r="V876" s="44"/>
      <c r="W876" s="44"/>
      <c r="X876" s="44"/>
      <c r="Y876" s="44"/>
      <c r="Z876" s="44"/>
      <c r="AA876" s="44" t="s">
        <v>29</v>
      </c>
      <c r="AB876" s="48"/>
      <c r="AC876" s="48"/>
    </row>
    <row r="877" spans="2:29" s="37" customFormat="1" ht="43.5" x14ac:dyDescent="0.35">
      <c r="B877" s="52">
        <v>904</v>
      </c>
      <c r="C877" s="54" t="str">
        <f>_xlfn.XLOOKUP(Kravtabell[[#This Row],[3 Siffer]],Bygningsdeler[Kombinert 3],Bygningsdeler[Kombinert 1],"",0,1)</f>
        <v>5 TELE- OG AUTOMATISERING</v>
      </c>
      <c r="D877" s="54" t="str">
        <f>_xlfn.XLOOKUP(Kravtabell[[#This Row],[3 Siffer]],Bygningsdeler[Kombinert 3],Bygningsdeler[Kombinert 2],"",0,1)</f>
        <v>56 Automatisering</v>
      </c>
      <c r="E877" s="112" t="str">
        <f>_xlfn.XLOOKUP(Kravtabell[[#This Row],[3 sifret kode (for inntasting)
Slår opp bygningsdel]],Bygningsdeler[Siffer 3],Bygningsdeler[Kombinert 3],"FEIL",0,1)</f>
        <v>560 Automatisering, generelt</v>
      </c>
      <c r="F877" s="114">
        <v>560</v>
      </c>
      <c r="G877" s="54" t="s">
        <v>1011</v>
      </c>
      <c r="H877" s="54"/>
      <c r="I877" s="54"/>
      <c r="J877" s="44"/>
      <c r="K877" s="44"/>
      <c r="L877" s="44" t="s">
        <v>29</v>
      </c>
      <c r="M877" s="44" t="s">
        <v>29</v>
      </c>
      <c r="N877" s="44"/>
      <c r="O877" s="44"/>
      <c r="P877" s="44"/>
      <c r="Q877" s="44"/>
      <c r="R877" s="44"/>
      <c r="S877" s="44"/>
      <c r="T877" s="44"/>
      <c r="U877" s="44"/>
      <c r="V877" s="44"/>
      <c r="W877" s="44"/>
      <c r="X877" s="44"/>
      <c r="Y877" s="44"/>
      <c r="Z877" s="44"/>
      <c r="AA877" s="44" t="s">
        <v>29</v>
      </c>
      <c r="AB877" s="48"/>
      <c r="AC877" s="48"/>
    </row>
    <row r="878" spans="2:29" s="37" customFormat="1" ht="43.5" x14ac:dyDescent="0.35">
      <c r="B878" s="52">
        <v>905</v>
      </c>
      <c r="C878" s="54" t="str">
        <f>_xlfn.XLOOKUP(Kravtabell[[#This Row],[3 Siffer]],Bygningsdeler[Kombinert 3],Bygningsdeler[Kombinert 1],"",0,1)</f>
        <v>5 TELE- OG AUTOMATISERING</v>
      </c>
      <c r="D878" s="54" t="str">
        <f>_xlfn.XLOOKUP(Kravtabell[[#This Row],[3 Siffer]],Bygningsdeler[Kombinert 3],Bygningsdeler[Kombinert 2],"",0,1)</f>
        <v>56 Automatisering</v>
      </c>
      <c r="E878" s="112" t="str">
        <f>_xlfn.XLOOKUP(Kravtabell[[#This Row],[3 sifret kode (for inntasting)
Slår opp bygningsdel]],Bygningsdeler[Siffer 3],Bygningsdeler[Kombinert 3],"FEIL",0,1)</f>
        <v>560 Automatisering, generelt</v>
      </c>
      <c r="F878" s="114">
        <v>560</v>
      </c>
      <c r="G878" s="54" t="s">
        <v>1012</v>
      </c>
      <c r="H878" s="54"/>
      <c r="I878" s="54"/>
      <c r="J878" s="44"/>
      <c r="K878" s="44"/>
      <c r="L878" s="44" t="s">
        <v>29</v>
      </c>
      <c r="M878" s="44" t="s">
        <v>29</v>
      </c>
      <c r="N878" s="44"/>
      <c r="O878" s="44"/>
      <c r="P878" s="44"/>
      <c r="Q878" s="44"/>
      <c r="R878" s="44"/>
      <c r="S878" s="44"/>
      <c r="T878" s="44"/>
      <c r="U878" s="44"/>
      <c r="V878" s="44"/>
      <c r="W878" s="44"/>
      <c r="X878" s="44"/>
      <c r="Y878" s="44"/>
      <c r="Z878" s="44"/>
      <c r="AA878" s="44" t="s">
        <v>29</v>
      </c>
      <c r="AB878" s="48"/>
      <c r="AC878" s="48"/>
    </row>
    <row r="879" spans="2:29" s="37" customFormat="1" ht="43.5" x14ac:dyDescent="0.35">
      <c r="B879" s="52">
        <v>906</v>
      </c>
      <c r="C879" s="54" t="str">
        <f>_xlfn.XLOOKUP(Kravtabell[[#This Row],[3 Siffer]],Bygningsdeler[Kombinert 3],Bygningsdeler[Kombinert 1],"",0,1)</f>
        <v>5 TELE- OG AUTOMATISERING</v>
      </c>
      <c r="D879" s="54" t="str">
        <f>_xlfn.XLOOKUP(Kravtabell[[#This Row],[3 Siffer]],Bygningsdeler[Kombinert 3],Bygningsdeler[Kombinert 2],"",0,1)</f>
        <v>56 Automatisering</v>
      </c>
      <c r="E879" s="112" t="str">
        <f>_xlfn.XLOOKUP(Kravtabell[[#This Row],[3 sifret kode (for inntasting)
Slår opp bygningsdel]],Bygningsdeler[Siffer 3],Bygningsdeler[Kombinert 3],"FEIL",0,1)</f>
        <v>560 Automatisering, generelt</v>
      </c>
      <c r="F879" s="114">
        <v>560</v>
      </c>
      <c r="G879" s="54" t="s">
        <v>1013</v>
      </c>
      <c r="H879" s="54"/>
      <c r="I879" s="54"/>
      <c r="J879" s="44"/>
      <c r="K879" s="44" t="s">
        <v>29</v>
      </c>
      <c r="L879" s="44"/>
      <c r="M879" s="44" t="s">
        <v>29</v>
      </c>
      <c r="N879" s="44"/>
      <c r="O879" s="44"/>
      <c r="P879" s="44"/>
      <c r="Q879" s="44"/>
      <c r="R879" s="44"/>
      <c r="S879" s="44"/>
      <c r="T879" s="44"/>
      <c r="U879" s="44"/>
      <c r="V879" s="44"/>
      <c r="W879" s="44"/>
      <c r="X879" s="44"/>
      <c r="Y879" s="44"/>
      <c r="Z879" s="44"/>
      <c r="AA879" s="44" t="s">
        <v>29</v>
      </c>
      <c r="AB879" s="48"/>
      <c r="AC879" s="48"/>
    </row>
    <row r="880" spans="2:29" s="37" customFormat="1" ht="43.5" x14ac:dyDescent="0.35">
      <c r="B880" s="52">
        <v>909</v>
      </c>
      <c r="C880" s="54" t="str">
        <f>_xlfn.XLOOKUP(Kravtabell[[#This Row],[3 Siffer]],Bygningsdeler[Kombinert 3],Bygningsdeler[Kombinert 1],"",0,1)</f>
        <v>5 TELE- OG AUTOMATISERING</v>
      </c>
      <c r="D880" s="54" t="str">
        <f>_xlfn.XLOOKUP(Kravtabell[[#This Row],[3 Siffer]],Bygningsdeler[Kombinert 3],Bygningsdeler[Kombinert 2],"",0,1)</f>
        <v>56 Automatisering</v>
      </c>
      <c r="E880" s="112" t="str">
        <f>_xlfn.XLOOKUP(Kravtabell[[#This Row],[3 sifret kode (for inntasting)
Slår opp bygningsdel]],Bygningsdeler[Siffer 3],Bygningsdeler[Kombinert 3],"FEIL",0,1)</f>
        <v>560 Automatisering, generelt</v>
      </c>
      <c r="F880" s="114">
        <v>560</v>
      </c>
      <c r="G880" s="54" t="s">
        <v>1014</v>
      </c>
      <c r="H880" s="54"/>
      <c r="I880" s="54"/>
      <c r="J880" s="44"/>
      <c r="K880" s="44"/>
      <c r="L880" s="44"/>
      <c r="M880" s="44" t="s">
        <v>29</v>
      </c>
      <c r="N880" s="44"/>
      <c r="O880" s="44"/>
      <c r="P880" s="44"/>
      <c r="Q880" s="44"/>
      <c r="R880" s="44"/>
      <c r="S880" s="44"/>
      <c r="T880" s="44"/>
      <c r="U880" s="44"/>
      <c r="V880" s="44"/>
      <c r="W880" s="44"/>
      <c r="X880" s="44"/>
      <c r="Y880" s="44"/>
      <c r="Z880" s="44"/>
      <c r="AA880" s="44" t="s">
        <v>29</v>
      </c>
      <c r="AB880" s="48"/>
      <c r="AC880" s="48"/>
    </row>
    <row r="881" spans="2:29" s="37" customFormat="1" ht="43.5" x14ac:dyDescent="0.35">
      <c r="B881" s="52">
        <v>910</v>
      </c>
      <c r="C881" s="54" t="str">
        <f>_xlfn.XLOOKUP(Kravtabell[[#This Row],[3 Siffer]],Bygningsdeler[Kombinert 3],Bygningsdeler[Kombinert 1],"",0,1)</f>
        <v>5 TELE- OG AUTOMATISERING</v>
      </c>
      <c r="D881" s="54" t="str">
        <f>_xlfn.XLOOKUP(Kravtabell[[#This Row],[3 Siffer]],Bygningsdeler[Kombinert 3],Bygningsdeler[Kombinert 2],"",0,1)</f>
        <v>56 Automatisering</v>
      </c>
      <c r="E881" s="112" t="str">
        <f>_xlfn.XLOOKUP(Kravtabell[[#This Row],[3 sifret kode (for inntasting)
Slår opp bygningsdel]],Bygningsdeler[Siffer 3],Bygningsdeler[Kombinert 3],"FEIL",0,1)</f>
        <v>560 Automatisering, generelt</v>
      </c>
      <c r="F881" s="114">
        <v>560</v>
      </c>
      <c r="G881" s="54" t="s">
        <v>1015</v>
      </c>
      <c r="H881" s="54"/>
      <c r="I881" s="54"/>
      <c r="J881" s="44"/>
      <c r="K881" s="44"/>
      <c r="L881" s="44"/>
      <c r="M881" s="44" t="s">
        <v>29</v>
      </c>
      <c r="N881" s="44"/>
      <c r="O881" s="44"/>
      <c r="P881" s="44"/>
      <c r="Q881" s="44"/>
      <c r="R881" s="44"/>
      <c r="S881" s="44"/>
      <c r="T881" s="44"/>
      <c r="U881" s="44"/>
      <c r="V881" s="44"/>
      <c r="W881" s="44"/>
      <c r="X881" s="44"/>
      <c r="Y881" s="44"/>
      <c r="Z881" s="44"/>
      <c r="AA881" s="44" t="s">
        <v>29</v>
      </c>
      <c r="AB881" s="48"/>
      <c r="AC881" s="48"/>
    </row>
    <row r="882" spans="2:29" s="37" customFormat="1" ht="43.5" x14ac:dyDescent="0.35">
      <c r="B882" s="52">
        <v>911</v>
      </c>
      <c r="C882" s="54" t="str">
        <f>_xlfn.XLOOKUP(Kravtabell[[#This Row],[3 Siffer]],Bygningsdeler[Kombinert 3],Bygningsdeler[Kombinert 1],"",0,1)</f>
        <v>5 TELE- OG AUTOMATISERING</v>
      </c>
      <c r="D882" s="54" t="str">
        <f>_xlfn.XLOOKUP(Kravtabell[[#This Row],[3 Siffer]],Bygningsdeler[Kombinert 3],Bygningsdeler[Kombinert 2],"",0,1)</f>
        <v>56 Automatisering</v>
      </c>
      <c r="E882" s="112" t="str">
        <f>_xlfn.XLOOKUP(Kravtabell[[#This Row],[3 sifret kode (for inntasting)
Slår opp bygningsdel]],Bygningsdeler[Siffer 3],Bygningsdeler[Kombinert 3],"FEIL",0,1)</f>
        <v>560 Automatisering, generelt</v>
      </c>
      <c r="F882" s="114">
        <v>560</v>
      </c>
      <c r="G882" s="54" t="s">
        <v>1016</v>
      </c>
      <c r="H882" s="54"/>
      <c r="I882" s="54"/>
      <c r="J882" s="44"/>
      <c r="K882" s="44"/>
      <c r="L882" s="44"/>
      <c r="M882" s="44" t="s">
        <v>29</v>
      </c>
      <c r="N882" s="44"/>
      <c r="O882" s="44"/>
      <c r="P882" s="44"/>
      <c r="Q882" s="44"/>
      <c r="R882" s="44"/>
      <c r="S882" s="44"/>
      <c r="T882" s="44"/>
      <c r="U882" s="44"/>
      <c r="V882" s="44"/>
      <c r="W882" s="44"/>
      <c r="X882" s="44"/>
      <c r="Y882" s="44"/>
      <c r="Z882" s="44"/>
      <c r="AA882" s="44" t="s">
        <v>29</v>
      </c>
      <c r="AB882" s="48"/>
      <c r="AC882" s="48"/>
    </row>
    <row r="883" spans="2:29" s="37" customFormat="1" ht="43.5" x14ac:dyDescent="0.35">
      <c r="B883" s="52">
        <v>912</v>
      </c>
      <c r="C883" s="54" t="str">
        <f>_xlfn.XLOOKUP(Kravtabell[[#This Row],[3 Siffer]],Bygningsdeler[Kombinert 3],Bygningsdeler[Kombinert 1],"",0,1)</f>
        <v>5 TELE- OG AUTOMATISERING</v>
      </c>
      <c r="D883" s="54" t="str">
        <f>_xlfn.XLOOKUP(Kravtabell[[#This Row],[3 Siffer]],Bygningsdeler[Kombinert 3],Bygningsdeler[Kombinert 2],"",0,1)</f>
        <v>56 Automatisering</v>
      </c>
      <c r="E883" s="112" t="str">
        <f>_xlfn.XLOOKUP(Kravtabell[[#This Row],[3 sifret kode (for inntasting)
Slår opp bygningsdel]],Bygningsdeler[Siffer 3],Bygningsdeler[Kombinert 3],"FEIL",0,1)</f>
        <v>560 Automatisering, generelt</v>
      </c>
      <c r="F883" s="114">
        <v>560</v>
      </c>
      <c r="G883" s="54" t="s">
        <v>1017</v>
      </c>
      <c r="H883" s="54" t="s">
        <v>1018</v>
      </c>
      <c r="I883" s="54"/>
      <c r="J883" s="44"/>
      <c r="K883" s="44"/>
      <c r="L883" s="44"/>
      <c r="M883" s="44" t="s">
        <v>29</v>
      </c>
      <c r="N883" s="44"/>
      <c r="O883" s="44"/>
      <c r="P883" s="44"/>
      <c r="Q883" s="44"/>
      <c r="R883" s="44"/>
      <c r="S883" s="44"/>
      <c r="T883" s="44"/>
      <c r="U883" s="44"/>
      <c r="V883" s="44"/>
      <c r="W883" s="44"/>
      <c r="X883" s="44"/>
      <c r="Y883" s="44"/>
      <c r="Z883" s="44"/>
      <c r="AA883" s="44" t="s">
        <v>29</v>
      </c>
      <c r="AB883" s="48"/>
      <c r="AC883" s="48"/>
    </row>
    <row r="884" spans="2:29" s="37" customFormat="1" ht="43.5" x14ac:dyDescent="0.35">
      <c r="B884" s="52">
        <v>913</v>
      </c>
      <c r="C884" s="54" t="str">
        <f>_xlfn.XLOOKUP(Kravtabell[[#This Row],[3 Siffer]],Bygningsdeler[Kombinert 3],Bygningsdeler[Kombinert 1],"",0,1)</f>
        <v>5 TELE- OG AUTOMATISERING</v>
      </c>
      <c r="D884" s="54" t="str">
        <f>_xlfn.XLOOKUP(Kravtabell[[#This Row],[3 Siffer]],Bygningsdeler[Kombinert 3],Bygningsdeler[Kombinert 2],"",0,1)</f>
        <v>56 Automatisering</v>
      </c>
      <c r="E884" s="112" t="str">
        <f>_xlfn.XLOOKUP(Kravtabell[[#This Row],[3 sifret kode (for inntasting)
Slår opp bygningsdel]],Bygningsdeler[Siffer 3],Bygningsdeler[Kombinert 3],"FEIL",0,1)</f>
        <v>560 Automatisering, generelt</v>
      </c>
      <c r="F884" s="114">
        <v>560</v>
      </c>
      <c r="G884" s="54" t="s">
        <v>1019</v>
      </c>
      <c r="H884" s="54"/>
      <c r="I884" s="54"/>
      <c r="J884" s="44"/>
      <c r="K884" s="44"/>
      <c r="L884" s="44"/>
      <c r="M884" s="44" t="s">
        <v>29</v>
      </c>
      <c r="N884" s="44"/>
      <c r="O884" s="44"/>
      <c r="P884" s="44"/>
      <c r="Q884" s="44"/>
      <c r="R884" s="44"/>
      <c r="S884" s="44"/>
      <c r="T884" s="44"/>
      <c r="U884" s="44"/>
      <c r="V884" s="44"/>
      <c r="W884" s="44"/>
      <c r="X884" s="44"/>
      <c r="Y884" s="44"/>
      <c r="Z884" s="44"/>
      <c r="AA884" s="44" t="s">
        <v>29</v>
      </c>
      <c r="AB884" s="48"/>
      <c r="AC884" s="48"/>
    </row>
    <row r="885" spans="2:29" s="37" customFormat="1" ht="43.5" x14ac:dyDescent="0.35">
      <c r="B885" s="52">
        <v>914</v>
      </c>
      <c r="C885" s="54" t="str">
        <f>_xlfn.XLOOKUP(Kravtabell[[#This Row],[3 Siffer]],Bygningsdeler[Kombinert 3],Bygningsdeler[Kombinert 1],"",0,1)</f>
        <v>5 TELE- OG AUTOMATISERING</v>
      </c>
      <c r="D885" s="54" t="str">
        <f>_xlfn.XLOOKUP(Kravtabell[[#This Row],[3 Siffer]],Bygningsdeler[Kombinert 3],Bygningsdeler[Kombinert 2],"",0,1)</f>
        <v>56 Automatisering</v>
      </c>
      <c r="E885" s="112" t="str">
        <f>_xlfn.XLOOKUP(Kravtabell[[#This Row],[3 sifret kode (for inntasting)
Slår opp bygningsdel]],Bygningsdeler[Siffer 3],Bygningsdeler[Kombinert 3],"FEIL",0,1)</f>
        <v>560 Automatisering, generelt</v>
      </c>
      <c r="F885" s="114">
        <v>560</v>
      </c>
      <c r="G885" s="54" t="s">
        <v>1020</v>
      </c>
      <c r="H885" s="54"/>
      <c r="I885" s="54"/>
      <c r="J885" s="44"/>
      <c r="K885" s="44"/>
      <c r="L885" s="44"/>
      <c r="M885" s="44" t="s">
        <v>29</v>
      </c>
      <c r="N885" s="44"/>
      <c r="O885" s="44"/>
      <c r="P885" s="44"/>
      <c r="Q885" s="44"/>
      <c r="R885" s="44"/>
      <c r="S885" s="44"/>
      <c r="T885" s="44"/>
      <c r="U885" s="44"/>
      <c r="V885" s="44"/>
      <c r="W885" s="44"/>
      <c r="X885" s="44"/>
      <c r="Y885" s="44"/>
      <c r="Z885" s="44"/>
      <c r="AA885" s="44" t="s">
        <v>29</v>
      </c>
      <c r="AB885" s="48"/>
      <c r="AC885" s="48"/>
    </row>
    <row r="886" spans="2:29" s="37" customFormat="1" ht="43.5" x14ac:dyDescent="0.35">
      <c r="B886" s="52">
        <v>915</v>
      </c>
      <c r="C886" s="54" t="str">
        <f>_xlfn.XLOOKUP(Kravtabell[[#This Row],[3 Siffer]],Bygningsdeler[Kombinert 3],Bygningsdeler[Kombinert 1],"",0,1)</f>
        <v>5 TELE- OG AUTOMATISERING</v>
      </c>
      <c r="D886" s="54" t="str">
        <f>_xlfn.XLOOKUP(Kravtabell[[#This Row],[3 Siffer]],Bygningsdeler[Kombinert 3],Bygningsdeler[Kombinert 2],"",0,1)</f>
        <v>56 Automatisering</v>
      </c>
      <c r="E886" s="112" t="str">
        <f>_xlfn.XLOOKUP(Kravtabell[[#This Row],[3 sifret kode (for inntasting)
Slår opp bygningsdel]],Bygningsdeler[Siffer 3],Bygningsdeler[Kombinert 3],"FEIL",0,1)</f>
        <v>560 Automatisering, generelt</v>
      </c>
      <c r="F886" s="114">
        <v>560</v>
      </c>
      <c r="G886" s="54" t="s">
        <v>1021</v>
      </c>
      <c r="H886" s="54"/>
      <c r="I886" s="54"/>
      <c r="J886" s="44"/>
      <c r="K886" s="44"/>
      <c r="L886" s="44"/>
      <c r="M886" s="44" t="s">
        <v>29</v>
      </c>
      <c r="N886" s="44"/>
      <c r="O886" s="44"/>
      <c r="P886" s="44"/>
      <c r="Q886" s="44"/>
      <c r="R886" s="44"/>
      <c r="S886" s="44"/>
      <c r="T886" s="44"/>
      <c r="U886" s="44"/>
      <c r="V886" s="44"/>
      <c r="W886" s="44"/>
      <c r="X886" s="44"/>
      <c r="Y886" s="44"/>
      <c r="Z886" s="44"/>
      <c r="AA886" s="44" t="s">
        <v>29</v>
      </c>
      <c r="AB886" s="48"/>
      <c r="AC886" s="48"/>
    </row>
    <row r="887" spans="2:29" s="37" customFormat="1" ht="43.5" x14ac:dyDescent="0.35">
      <c r="B887" s="52">
        <v>916</v>
      </c>
      <c r="C887" s="54" t="str">
        <f>_xlfn.XLOOKUP(Kravtabell[[#This Row],[3 Siffer]],Bygningsdeler[Kombinert 3],Bygningsdeler[Kombinert 1],"",0,1)</f>
        <v>5 TELE- OG AUTOMATISERING</v>
      </c>
      <c r="D887" s="54" t="str">
        <f>_xlfn.XLOOKUP(Kravtabell[[#This Row],[3 Siffer]],Bygningsdeler[Kombinert 3],Bygningsdeler[Kombinert 2],"",0,1)</f>
        <v>56 Automatisering</v>
      </c>
      <c r="E887" s="112" t="str">
        <f>_xlfn.XLOOKUP(Kravtabell[[#This Row],[3 sifret kode (for inntasting)
Slår opp bygningsdel]],Bygningsdeler[Siffer 3],Bygningsdeler[Kombinert 3],"FEIL",0,1)</f>
        <v>560 Automatisering, generelt</v>
      </c>
      <c r="F887" s="114">
        <v>560</v>
      </c>
      <c r="G887" s="54" t="s">
        <v>1022</v>
      </c>
      <c r="H887" s="54"/>
      <c r="I887" s="54"/>
      <c r="J887" s="44"/>
      <c r="K887" s="44"/>
      <c r="L887" s="44"/>
      <c r="M887" s="44" t="s">
        <v>29</v>
      </c>
      <c r="N887" s="44"/>
      <c r="O887" s="44"/>
      <c r="P887" s="44"/>
      <c r="Q887" s="44"/>
      <c r="R887" s="44"/>
      <c r="S887" s="44"/>
      <c r="T887" s="44"/>
      <c r="U887" s="44"/>
      <c r="V887" s="44"/>
      <c r="W887" s="44"/>
      <c r="X887" s="44"/>
      <c r="Y887" s="44"/>
      <c r="Z887" s="44"/>
      <c r="AA887" s="44" t="s">
        <v>29</v>
      </c>
      <c r="AB887" s="48"/>
      <c r="AC887" s="43"/>
    </row>
    <row r="888" spans="2:29" s="37" customFormat="1" ht="43.5" x14ac:dyDescent="0.35">
      <c r="B888" s="52">
        <v>917</v>
      </c>
      <c r="C888" s="54" t="str">
        <f>_xlfn.XLOOKUP(Kravtabell[[#This Row],[3 Siffer]],Bygningsdeler[Kombinert 3],Bygningsdeler[Kombinert 1],"",0,1)</f>
        <v>5 TELE- OG AUTOMATISERING</v>
      </c>
      <c r="D888" s="54" t="str">
        <f>_xlfn.XLOOKUP(Kravtabell[[#This Row],[3 Siffer]],Bygningsdeler[Kombinert 3],Bygningsdeler[Kombinert 2],"",0,1)</f>
        <v>56 Automatisering</v>
      </c>
      <c r="E888" s="112" t="str">
        <f>_xlfn.XLOOKUP(Kravtabell[[#This Row],[3 sifret kode (for inntasting)
Slår opp bygningsdel]],Bygningsdeler[Siffer 3],Bygningsdeler[Kombinert 3],"FEIL",0,1)</f>
        <v>562 Sentral driftskontroll og automatisering</v>
      </c>
      <c r="F888" s="114">
        <v>562</v>
      </c>
      <c r="G888" s="54" t="s">
        <v>1023</v>
      </c>
      <c r="H888" s="54"/>
      <c r="I888" s="54"/>
      <c r="J888" s="44"/>
      <c r="K888" s="44"/>
      <c r="L888" s="44"/>
      <c r="M888" s="44" t="s">
        <v>29</v>
      </c>
      <c r="N888" s="44"/>
      <c r="O888" s="44"/>
      <c r="P888" s="44"/>
      <c r="Q888" s="44"/>
      <c r="R888" s="44"/>
      <c r="S888" s="44"/>
      <c r="T888" s="44"/>
      <c r="U888" s="44"/>
      <c r="V888" s="44"/>
      <c r="W888" s="44"/>
      <c r="X888" s="44"/>
      <c r="Y888" s="44"/>
      <c r="Z888" s="44"/>
      <c r="AA888" s="44" t="s">
        <v>29</v>
      </c>
      <c r="AB888" s="45"/>
      <c r="AC888" s="45"/>
    </row>
    <row r="889" spans="2:29" s="37" customFormat="1" ht="116" x14ac:dyDescent="0.35">
      <c r="B889" s="52">
        <v>919</v>
      </c>
      <c r="C889" s="54" t="str">
        <f>_xlfn.XLOOKUP(Kravtabell[[#This Row],[3 Siffer]],Bygningsdeler[Kombinert 3],Bygningsdeler[Kombinert 1],"",0,1)</f>
        <v>5 TELE- OG AUTOMATISERING</v>
      </c>
      <c r="D889" s="54" t="str">
        <f>_xlfn.XLOOKUP(Kravtabell[[#This Row],[3 Siffer]],Bygningsdeler[Kombinert 3],Bygningsdeler[Kombinert 2],"",0,1)</f>
        <v>56 Automatisering</v>
      </c>
      <c r="E889" s="112" t="str">
        <f>_xlfn.XLOOKUP(Kravtabell[[#This Row],[3 sifret kode (for inntasting)
Slår opp bygningsdel]],Bygningsdeler[Siffer 3],Bygningsdeler[Kombinert 3],"FEIL",0,1)</f>
        <v>562 Sentral driftskontroll og automatisering</v>
      </c>
      <c r="F889" s="114">
        <v>562</v>
      </c>
      <c r="G889" s="54" t="s">
        <v>1024</v>
      </c>
      <c r="H889" s="54"/>
      <c r="I889" s="54"/>
      <c r="J889" s="44"/>
      <c r="K889" s="44"/>
      <c r="L889" s="44"/>
      <c r="M889" s="44" t="s">
        <v>29</v>
      </c>
      <c r="N889" s="44"/>
      <c r="O889" s="44"/>
      <c r="P889" s="44"/>
      <c r="Q889" s="44"/>
      <c r="R889" s="44"/>
      <c r="S889" s="44"/>
      <c r="T889" s="44"/>
      <c r="U889" s="44"/>
      <c r="V889" s="44"/>
      <c r="W889" s="44"/>
      <c r="X889" s="44"/>
      <c r="Y889" s="44"/>
      <c r="Z889" s="44"/>
      <c r="AA889" s="44" t="s">
        <v>29</v>
      </c>
      <c r="AB889" s="45"/>
      <c r="AC889" s="45"/>
    </row>
    <row r="890" spans="2:29" s="37" customFormat="1" ht="43.5" x14ac:dyDescent="0.35">
      <c r="B890" s="52">
        <v>920</v>
      </c>
      <c r="C890" s="54" t="str">
        <f>_xlfn.XLOOKUP(Kravtabell[[#This Row],[3 Siffer]],Bygningsdeler[Kombinert 3],Bygningsdeler[Kombinert 1],"",0,1)</f>
        <v>5 TELE- OG AUTOMATISERING</v>
      </c>
      <c r="D890" s="54" t="str">
        <f>_xlfn.XLOOKUP(Kravtabell[[#This Row],[3 Siffer]],Bygningsdeler[Kombinert 3],Bygningsdeler[Kombinert 2],"",0,1)</f>
        <v>56 Automatisering</v>
      </c>
      <c r="E890" s="112" t="str">
        <f>_xlfn.XLOOKUP(Kravtabell[[#This Row],[3 sifret kode (for inntasting)
Slår opp bygningsdel]],Bygningsdeler[Siffer 3],Bygningsdeler[Kombinert 3],"FEIL",0,1)</f>
        <v>562 Sentral driftskontroll og automatisering</v>
      </c>
      <c r="F890" s="114">
        <v>562</v>
      </c>
      <c r="G890" s="54" t="s">
        <v>1025</v>
      </c>
      <c r="H890" s="54"/>
      <c r="I890" s="54"/>
      <c r="J890" s="44"/>
      <c r="K890" s="44"/>
      <c r="L890" s="44"/>
      <c r="M890" s="44" t="s">
        <v>29</v>
      </c>
      <c r="N890" s="44"/>
      <c r="O890" s="44"/>
      <c r="P890" s="44"/>
      <c r="Q890" s="44"/>
      <c r="R890" s="44"/>
      <c r="S890" s="44"/>
      <c r="T890" s="44"/>
      <c r="U890" s="44"/>
      <c r="V890" s="44"/>
      <c r="W890" s="44"/>
      <c r="X890" s="44"/>
      <c r="Y890" s="44"/>
      <c r="Z890" s="44"/>
      <c r="AA890" s="44" t="s">
        <v>29</v>
      </c>
      <c r="AB890" s="45"/>
      <c r="AC890" s="45"/>
    </row>
    <row r="891" spans="2:29" ht="174" x14ac:dyDescent="0.35">
      <c r="B891" s="52">
        <v>921</v>
      </c>
      <c r="C891" s="54" t="str">
        <f>_xlfn.XLOOKUP(Kravtabell[[#This Row],[3 Siffer]],Bygningsdeler[Kombinert 3],Bygningsdeler[Kombinert 1],"",0,1)</f>
        <v>5 TELE- OG AUTOMATISERING</v>
      </c>
      <c r="D891" s="54" t="str">
        <f>_xlfn.XLOOKUP(Kravtabell[[#This Row],[3 Siffer]],Bygningsdeler[Kombinert 3],Bygningsdeler[Kombinert 2],"",0,1)</f>
        <v>56 Automatisering</v>
      </c>
      <c r="E891" s="112" t="str">
        <f>_xlfn.XLOOKUP(Kravtabell[[#This Row],[3 sifret kode (for inntasting)
Slår opp bygningsdel]],Bygningsdeler[Siffer 3],Bygningsdeler[Kombinert 3],"FEIL",0,1)</f>
        <v>562 Sentral driftskontroll og automatisering</v>
      </c>
      <c r="F891" s="114">
        <v>562</v>
      </c>
      <c r="G891" s="54" t="s">
        <v>1026</v>
      </c>
      <c r="H891" s="54"/>
      <c r="I891" s="54"/>
      <c r="J891" s="44"/>
      <c r="K891" s="44"/>
      <c r="L891" s="44"/>
      <c r="M891" s="44" t="s">
        <v>29</v>
      </c>
      <c r="N891" s="44"/>
      <c r="O891" s="44"/>
      <c r="P891" s="44"/>
      <c r="Q891" s="44"/>
      <c r="R891" s="44"/>
      <c r="S891" s="44"/>
      <c r="T891" s="44"/>
      <c r="U891" s="44"/>
      <c r="V891" s="44"/>
      <c r="W891" s="44"/>
      <c r="X891" s="44"/>
      <c r="Y891" s="44"/>
      <c r="Z891" s="44"/>
      <c r="AA891" s="44" t="s">
        <v>29</v>
      </c>
      <c r="AB891" s="45"/>
      <c r="AC891" s="45"/>
    </row>
    <row r="892" spans="2:29" ht="58" x14ac:dyDescent="0.35">
      <c r="B892" s="52">
        <v>922</v>
      </c>
      <c r="C892" s="54" t="str">
        <f>_xlfn.XLOOKUP(Kravtabell[[#This Row],[3 Siffer]],Bygningsdeler[Kombinert 3],Bygningsdeler[Kombinert 1],"",0,1)</f>
        <v>5 TELE- OG AUTOMATISERING</v>
      </c>
      <c r="D892" s="54" t="str">
        <f>_xlfn.XLOOKUP(Kravtabell[[#This Row],[3 Siffer]],Bygningsdeler[Kombinert 3],Bygningsdeler[Kombinert 2],"",0,1)</f>
        <v>56 Automatisering</v>
      </c>
      <c r="E892" s="112" t="str">
        <f>_xlfn.XLOOKUP(Kravtabell[[#This Row],[3 sifret kode (for inntasting)
Slår opp bygningsdel]],Bygningsdeler[Siffer 3],Bygningsdeler[Kombinert 3],"FEIL",0,1)</f>
        <v>562 Sentral driftskontroll og automatisering</v>
      </c>
      <c r="F892" s="114">
        <v>562</v>
      </c>
      <c r="G892" s="54" t="s">
        <v>1027</v>
      </c>
      <c r="H892" s="54"/>
      <c r="I892" s="54" t="s">
        <v>1028</v>
      </c>
      <c r="J892" s="44"/>
      <c r="K892" s="44"/>
      <c r="L892" s="44"/>
      <c r="M892" s="44" t="s">
        <v>29</v>
      </c>
      <c r="N892" s="44"/>
      <c r="O892" s="44"/>
      <c r="P892" s="44"/>
      <c r="Q892" s="44"/>
      <c r="R892" s="44"/>
      <c r="S892" s="44"/>
      <c r="T892" s="44"/>
      <c r="U892" s="44"/>
      <c r="V892" s="44"/>
      <c r="W892" s="44"/>
      <c r="X892" s="44"/>
      <c r="Y892" s="44"/>
      <c r="Z892" s="44"/>
      <c r="AA892" s="44" t="s">
        <v>29</v>
      </c>
      <c r="AB892" s="45"/>
      <c r="AC892" s="45"/>
    </row>
    <row r="893" spans="2:29" ht="72.5" x14ac:dyDescent="0.35">
      <c r="B893" s="52">
        <v>923</v>
      </c>
      <c r="C893" s="54" t="str">
        <f>_xlfn.XLOOKUP(Kravtabell[[#This Row],[3 Siffer]],Bygningsdeler[Kombinert 3],Bygningsdeler[Kombinert 1],"",0,1)</f>
        <v>5 TELE- OG AUTOMATISERING</v>
      </c>
      <c r="D893" s="54" t="str">
        <f>_xlfn.XLOOKUP(Kravtabell[[#This Row],[3 Siffer]],Bygningsdeler[Kombinert 3],Bygningsdeler[Kombinert 2],"",0,1)</f>
        <v>56 Automatisering</v>
      </c>
      <c r="E893" s="112" t="str">
        <f>_xlfn.XLOOKUP(Kravtabell[[#This Row],[3 sifret kode (for inntasting)
Slår opp bygningsdel]],Bygningsdeler[Siffer 3],Bygningsdeler[Kombinert 3],"FEIL",0,1)</f>
        <v>562 Sentral driftskontroll og automatisering</v>
      </c>
      <c r="F893" s="114">
        <v>562</v>
      </c>
      <c r="G893" s="54" t="s">
        <v>1029</v>
      </c>
      <c r="H893" s="54"/>
      <c r="I893" s="54"/>
      <c r="J893" s="44"/>
      <c r="K893" s="44"/>
      <c r="L893" s="44"/>
      <c r="M893" s="44" t="s">
        <v>29</v>
      </c>
      <c r="N893" s="44"/>
      <c r="O893" s="44"/>
      <c r="P893" s="44"/>
      <c r="Q893" s="44"/>
      <c r="R893" s="44"/>
      <c r="S893" s="44"/>
      <c r="T893" s="44"/>
      <c r="U893" s="44"/>
      <c r="V893" s="44"/>
      <c r="W893" s="44"/>
      <c r="X893" s="44"/>
      <c r="Y893" s="44"/>
      <c r="Z893" s="44"/>
      <c r="AA893" s="44" t="s">
        <v>29</v>
      </c>
      <c r="AB893" s="45"/>
      <c r="AC893" s="44"/>
    </row>
    <row r="894" spans="2:29" ht="43.5" x14ac:dyDescent="0.35">
      <c r="B894" s="52">
        <v>924</v>
      </c>
      <c r="C894" s="54" t="str">
        <f>_xlfn.XLOOKUP(Kravtabell[[#This Row],[3 Siffer]],Bygningsdeler[Kombinert 3],Bygningsdeler[Kombinert 1],"",0,1)</f>
        <v>5 TELE- OG AUTOMATISERING</v>
      </c>
      <c r="D894" s="54" t="str">
        <f>_xlfn.XLOOKUP(Kravtabell[[#This Row],[3 Siffer]],Bygningsdeler[Kombinert 3],Bygningsdeler[Kombinert 2],"",0,1)</f>
        <v>56 Automatisering</v>
      </c>
      <c r="E894" s="112" t="str">
        <f>_xlfn.XLOOKUP(Kravtabell[[#This Row],[3 sifret kode (for inntasting)
Slår opp bygningsdel]],Bygningsdeler[Siffer 3],Bygningsdeler[Kombinert 3],"FEIL",0,1)</f>
        <v>562 Sentral driftskontroll og automatisering</v>
      </c>
      <c r="F894" s="114">
        <v>562</v>
      </c>
      <c r="G894" s="54" t="s">
        <v>1030</v>
      </c>
      <c r="H894" s="54"/>
      <c r="I894" s="54"/>
      <c r="J894" s="44"/>
      <c r="K894" s="44" t="s">
        <v>29</v>
      </c>
      <c r="L894" s="44" t="s">
        <v>29</v>
      </c>
      <c r="M894" s="44" t="s">
        <v>29</v>
      </c>
      <c r="N894" s="44"/>
      <c r="O894" s="44"/>
      <c r="P894" s="44"/>
      <c r="Q894" s="44"/>
      <c r="R894" s="44"/>
      <c r="S894" s="44"/>
      <c r="T894" s="44"/>
      <c r="U894" s="44"/>
      <c r="V894" s="44"/>
      <c r="W894" s="44"/>
      <c r="X894" s="44"/>
      <c r="Y894" s="44"/>
      <c r="Z894" s="44"/>
      <c r="AA894" s="44" t="s">
        <v>29</v>
      </c>
      <c r="AB894" s="45"/>
      <c r="AC894" s="44"/>
    </row>
    <row r="895" spans="2:29" ht="43.5" x14ac:dyDescent="0.35">
      <c r="B895" s="52">
        <v>925</v>
      </c>
      <c r="C895" s="54" t="str">
        <f>_xlfn.XLOOKUP(Kravtabell[[#This Row],[3 Siffer]],Bygningsdeler[Kombinert 3],Bygningsdeler[Kombinert 1],"",0,1)</f>
        <v>5 TELE- OG AUTOMATISERING</v>
      </c>
      <c r="D895" s="54" t="str">
        <f>_xlfn.XLOOKUP(Kravtabell[[#This Row],[3 Siffer]],Bygningsdeler[Kombinert 3],Bygningsdeler[Kombinert 2],"",0,1)</f>
        <v>56 Automatisering</v>
      </c>
      <c r="E895" s="112" t="str">
        <f>_xlfn.XLOOKUP(Kravtabell[[#This Row],[3 sifret kode (for inntasting)
Slår opp bygningsdel]],Bygningsdeler[Siffer 3],Bygningsdeler[Kombinert 3],"FEIL",0,1)</f>
        <v>562 Sentral driftskontroll og automatisering</v>
      </c>
      <c r="F895" s="114">
        <v>562</v>
      </c>
      <c r="G895" s="54" t="s">
        <v>1031</v>
      </c>
      <c r="H895" s="54"/>
      <c r="I895" s="54"/>
      <c r="J895" s="44"/>
      <c r="K895" s="44" t="s">
        <v>29</v>
      </c>
      <c r="L895" s="44" t="s">
        <v>29</v>
      </c>
      <c r="M895" s="44" t="s">
        <v>29</v>
      </c>
      <c r="N895" s="44"/>
      <c r="O895" s="44"/>
      <c r="P895" s="44"/>
      <c r="Q895" s="44"/>
      <c r="R895" s="44"/>
      <c r="S895" s="44"/>
      <c r="T895" s="44"/>
      <c r="U895" s="44"/>
      <c r="V895" s="44"/>
      <c r="W895" s="44"/>
      <c r="X895" s="44"/>
      <c r="Y895" s="44"/>
      <c r="Z895" s="44"/>
      <c r="AA895" s="44" t="s">
        <v>29</v>
      </c>
      <c r="AB895" s="45"/>
      <c r="AC895" s="44"/>
    </row>
    <row r="896" spans="2:29" ht="43.5" x14ac:dyDescent="0.35">
      <c r="B896" s="52">
        <v>927</v>
      </c>
      <c r="C896" s="54" t="str">
        <f>_xlfn.XLOOKUP(Kravtabell[[#This Row],[3 Siffer]],Bygningsdeler[Kombinert 3],Bygningsdeler[Kombinert 1],"",0,1)</f>
        <v>5 TELE- OG AUTOMATISERING</v>
      </c>
      <c r="D896" s="54" t="str">
        <f>_xlfn.XLOOKUP(Kravtabell[[#This Row],[3 Siffer]],Bygningsdeler[Kombinert 3],Bygningsdeler[Kombinert 2],"",0,1)</f>
        <v>56 Automatisering</v>
      </c>
      <c r="E896" s="112" t="str">
        <f>_xlfn.XLOOKUP(Kravtabell[[#This Row],[3 sifret kode (for inntasting)
Slår opp bygningsdel]],Bygningsdeler[Siffer 3],Bygningsdeler[Kombinert 3],"FEIL",0,1)</f>
        <v>562 Sentral driftskontroll og automatisering</v>
      </c>
      <c r="F896" s="114">
        <v>562</v>
      </c>
      <c r="G896" s="54" t="s">
        <v>1032</v>
      </c>
      <c r="H896" s="54"/>
      <c r="I896" s="54"/>
      <c r="J896" s="44"/>
      <c r="K896" s="44"/>
      <c r="L896" s="44"/>
      <c r="M896" s="44" t="s">
        <v>29</v>
      </c>
      <c r="N896" s="44"/>
      <c r="O896" s="44"/>
      <c r="P896" s="44"/>
      <c r="Q896" s="44"/>
      <c r="R896" s="44"/>
      <c r="S896" s="44"/>
      <c r="T896" s="44"/>
      <c r="U896" s="44"/>
      <c r="V896" s="44"/>
      <c r="W896" s="44"/>
      <c r="X896" s="44"/>
      <c r="Y896" s="44"/>
      <c r="Z896" s="44"/>
      <c r="AA896" s="44" t="s">
        <v>29</v>
      </c>
      <c r="AB896" s="45"/>
      <c r="AC896" s="45"/>
    </row>
    <row r="897" spans="2:29" ht="43.5" x14ac:dyDescent="0.35">
      <c r="B897" s="52">
        <v>928</v>
      </c>
      <c r="C897" s="54" t="str">
        <f>_xlfn.XLOOKUP(Kravtabell[[#This Row],[3 Siffer]],Bygningsdeler[Kombinert 3],Bygningsdeler[Kombinert 1],"",0,1)</f>
        <v>5 TELE- OG AUTOMATISERING</v>
      </c>
      <c r="D897" s="54" t="str">
        <f>_xlfn.XLOOKUP(Kravtabell[[#This Row],[3 Siffer]],Bygningsdeler[Kombinert 3],Bygningsdeler[Kombinert 2],"",0,1)</f>
        <v>56 Automatisering</v>
      </c>
      <c r="E897" s="112" t="str">
        <f>_xlfn.XLOOKUP(Kravtabell[[#This Row],[3 sifret kode (for inntasting)
Slår opp bygningsdel]],Bygningsdeler[Siffer 3],Bygningsdeler[Kombinert 3],"FEIL",0,1)</f>
        <v>562 Sentral driftskontroll og automatisering</v>
      </c>
      <c r="F897" s="114">
        <v>562</v>
      </c>
      <c r="G897" s="54" t="s">
        <v>1033</v>
      </c>
      <c r="H897" s="54"/>
      <c r="I897" s="54"/>
      <c r="J897" s="44"/>
      <c r="K897" s="44"/>
      <c r="L897" s="44"/>
      <c r="M897" s="44" t="s">
        <v>29</v>
      </c>
      <c r="N897" s="44"/>
      <c r="O897" s="44"/>
      <c r="P897" s="44"/>
      <c r="Q897" s="44"/>
      <c r="R897" s="44"/>
      <c r="S897" s="44"/>
      <c r="T897" s="44"/>
      <c r="U897" s="44"/>
      <c r="V897" s="44"/>
      <c r="W897" s="44"/>
      <c r="X897" s="44"/>
      <c r="Y897" s="44"/>
      <c r="Z897" s="44"/>
      <c r="AA897" s="44" t="s">
        <v>29</v>
      </c>
      <c r="AB897" s="45"/>
      <c r="AC897" s="45"/>
    </row>
    <row r="898" spans="2:29" ht="205.5" customHeight="1" x14ac:dyDescent="0.35">
      <c r="B898" s="52">
        <v>929</v>
      </c>
      <c r="C898" s="54" t="str">
        <f>_xlfn.XLOOKUP(Kravtabell[[#This Row],[3 Siffer]],Bygningsdeler[Kombinert 3],Bygningsdeler[Kombinert 1],"",0,1)</f>
        <v>5 TELE- OG AUTOMATISERING</v>
      </c>
      <c r="D898" s="54" t="str">
        <f>_xlfn.XLOOKUP(Kravtabell[[#This Row],[3 Siffer]],Bygningsdeler[Kombinert 3],Bygningsdeler[Kombinert 2],"",0,1)</f>
        <v>56 Automatisering</v>
      </c>
      <c r="E898" s="112" t="str">
        <f>_xlfn.XLOOKUP(Kravtabell[[#This Row],[3 sifret kode (for inntasting)
Slår opp bygningsdel]],Bygningsdeler[Siffer 3],Bygningsdeler[Kombinert 3],"FEIL",0,1)</f>
        <v>562 Sentral driftskontroll og automatisering</v>
      </c>
      <c r="F898" s="114">
        <v>562</v>
      </c>
      <c r="G898" s="54" t="s">
        <v>1034</v>
      </c>
      <c r="H898" s="54"/>
      <c r="I898" s="54"/>
      <c r="J898" s="44"/>
      <c r="K898" s="44"/>
      <c r="L898" s="44"/>
      <c r="M898" s="44" t="s">
        <v>29</v>
      </c>
      <c r="N898" s="44"/>
      <c r="O898" s="44"/>
      <c r="P898" s="44"/>
      <c r="Q898" s="44"/>
      <c r="R898" s="44"/>
      <c r="S898" s="44"/>
      <c r="T898" s="44"/>
      <c r="U898" s="44"/>
      <c r="V898" s="44"/>
      <c r="W898" s="44"/>
      <c r="X898" s="44"/>
      <c r="Y898" s="44"/>
      <c r="Z898" s="44"/>
      <c r="AA898" s="44" t="s">
        <v>29</v>
      </c>
      <c r="AB898" s="45"/>
      <c r="AC898" s="45"/>
    </row>
    <row r="899" spans="2:29" ht="43.5" x14ac:dyDescent="0.35">
      <c r="B899" s="52">
        <v>930</v>
      </c>
      <c r="C899" s="54" t="str">
        <f>_xlfn.XLOOKUP(Kravtabell[[#This Row],[3 Siffer]],Bygningsdeler[Kombinert 3],Bygningsdeler[Kombinert 1],"",0,1)</f>
        <v>5 TELE- OG AUTOMATISERING</v>
      </c>
      <c r="D899" s="54" t="str">
        <f>_xlfn.XLOOKUP(Kravtabell[[#This Row],[3 Siffer]],Bygningsdeler[Kombinert 3],Bygningsdeler[Kombinert 2],"",0,1)</f>
        <v>56 Automatisering</v>
      </c>
      <c r="E899" s="112" t="str">
        <f>_xlfn.XLOOKUP(Kravtabell[[#This Row],[3 sifret kode (for inntasting)
Slår opp bygningsdel]],Bygningsdeler[Siffer 3],Bygningsdeler[Kombinert 3],"FEIL",0,1)</f>
        <v>562 Sentral driftskontroll og automatisering</v>
      </c>
      <c r="F899" s="114">
        <v>562</v>
      </c>
      <c r="G899" s="54" t="s">
        <v>1035</v>
      </c>
      <c r="H899" s="54"/>
      <c r="I899" s="54"/>
      <c r="J899" s="44"/>
      <c r="K899" s="44"/>
      <c r="L899" s="44"/>
      <c r="M899" s="44" t="s">
        <v>29</v>
      </c>
      <c r="N899" s="44"/>
      <c r="O899" s="44"/>
      <c r="P899" s="44"/>
      <c r="Q899" s="44"/>
      <c r="R899" s="44"/>
      <c r="S899" s="44"/>
      <c r="T899" s="44"/>
      <c r="U899" s="44"/>
      <c r="V899" s="44"/>
      <c r="W899" s="44"/>
      <c r="X899" s="44"/>
      <c r="Y899" s="44"/>
      <c r="Z899" s="44"/>
      <c r="AA899" s="44" t="s">
        <v>29</v>
      </c>
      <c r="AB899" s="45"/>
      <c r="AC899" s="45"/>
    </row>
    <row r="900" spans="2:29" ht="43.5" x14ac:dyDescent="0.35">
      <c r="B900" s="52">
        <v>931</v>
      </c>
      <c r="C900" s="54" t="str">
        <f>_xlfn.XLOOKUP(Kravtabell[[#This Row],[3 Siffer]],Bygningsdeler[Kombinert 3],Bygningsdeler[Kombinert 1],"",0,1)</f>
        <v>5 TELE- OG AUTOMATISERING</v>
      </c>
      <c r="D900" s="54" t="str">
        <f>_xlfn.XLOOKUP(Kravtabell[[#This Row],[3 Siffer]],Bygningsdeler[Kombinert 3],Bygningsdeler[Kombinert 2],"",0,1)</f>
        <v>56 Automatisering</v>
      </c>
      <c r="E900" s="112" t="str">
        <f>_xlfn.XLOOKUP(Kravtabell[[#This Row],[3 sifret kode (for inntasting)
Slår opp bygningsdel]],Bygningsdeler[Siffer 3],Bygningsdeler[Kombinert 3],"FEIL",0,1)</f>
        <v>562 Sentral driftskontroll og automatisering</v>
      </c>
      <c r="F900" s="114">
        <v>562</v>
      </c>
      <c r="G900" s="54" t="s">
        <v>1036</v>
      </c>
      <c r="H900" s="54"/>
      <c r="I900" s="54"/>
      <c r="J900" s="44"/>
      <c r="K900" s="44"/>
      <c r="L900" s="44"/>
      <c r="M900" s="44" t="s">
        <v>29</v>
      </c>
      <c r="N900" s="44"/>
      <c r="O900" s="44"/>
      <c r="P900" s="44"/>
      <c r="Q900" s="44"/>
      <c r="R900" s="44"/>
      <c r="S900" s="44"/>
      <c r="T900" s="44"/>
      <c r="U900" s="44"/>
      <c r="V900" s="44"/>
      <c r="W900" s="44"/>
      <c r="X900" s="44"/>
      <c r="Y900" s="44"/>
      <c r="Z900" s="44"/>
      <c r="AA900" s="44" t="s">
        <v>29</v>
      </c>
      <c r="AB900" s="45"/>
      <c r="AC900" s="45"/>
    </row>
    <row r="901" spans="2:29" ht="43.5" x14ac:dyDescent="0.35">
      <c r="B901" s="52">
        <v>932</v>
      </c>
      <c r="C901" s="54" t="str">
        <f>_xlfn.XLOOKUP(Kravtabell[[#This Row],[3 Siffer]],Bygningsdeler[Kombinert 3],Bygningsdeler[Kombinert 1],"",0,1)</f>
        <v>5 TELE- OG AUTOMATISERING</v>
      </c>
      <c r="D901" s="54" t="str">
        <f>_xlfn.XLOOKUP(Kravtabell[[#This Row],[3 Siffer]],Bygningsdeler[Kombinert 3],Bygningsdeler[Kombinert 2],"",0,1)</f>
        <v>56 Automatisering</v>
      </c>
      <c r="E901" s="112" t="str">
        <f>_xlfn.XLOOKUP(Kravtabell[[#This Row],[3 sifret kode (for inntasting)
Slår opp bygningsdel]],Bygningsdeler[Siffer 3],Bygningsdeler[Kombinert 3],"FEIL",0,1)</f>
        <v>562 Sentral driftskontroll og automatisering</v>
      </c>
      <c r="F901" s="114">
        <v>562</v>
      </c>
      <c r="G901" s="54" t="s">
        <v>1037</v>
      </c>
      <c r="H901" s="54"/>
      <c r="I901" s="54"/>
      <c r="J901" s="44"/>
      <c r="K901" s="44"/>
      <c r="L901" s="44"/>
      <c r="M901" s="44" t="s">
        <v>29</v>
      </c>
      <c r="N901" s="44"/>
      <c r="O901" s="44"/>
      <c r="P901" s="44"/>
      <c r="Q901" s="44"/>
      <c r="R901" s="44"/>
      <c r="S901" s="44"/>
      <c r="T901" s="44"/>
      <c r="U901" s="44"/>
      <c r="V901" s="44"/>
      <c r="W901" s="44"/>
      <c r="X901" s="44"/>
      <c r="Y901" s="44"/>
      <c r="Z901" s="44"/>
      <c r="AA901" s="44" t="s">
        <v>29</v>
      </c>
      <c r="AB901" s="45"/>
      <c r="AC901" s="45"/>
    </row>
    <row r="902" spans="2:29" ht="43.5" x14ac:dyDescent="0.35">
      <c r="B902" s="52">
        <v>933</v>
      </c>
      <c r="C902" s="54" t="str">
        <f>_xlfn.XLOOKUP(Kravtabell[[#This Row],[3 Siffer]],Bygningsdeler[Kombinert 3],Bygningsdeler[Kombinert 1],"",0,1)</f>
        <v>5 TELE- OG AUTOMATISERING</v>
      </c>
      <c r="D902" s="54" t="str">
        <f>_xlfn.XLOOKUP(Kravtabell[[#This Row],[3 Siffer]],Bygningsdeler[Kombinert 3],Bygningsdeler[Kombinert 2],"",0,1)</f>
        <v>56 Automatisering</v>
      </c>
      <c r="E902" s="112" t="str">
        <f>_xlfn.XLOOKUP(Kravtabell[[#This Row],[3 sifret kode (for inntasting)
Slår opp bygningsdel]],Bygningsdeler[Siffer 3],Bygningsdeler[Kombinert 3],"FEIL",0,1)</f>
        <v>562 Sentral driftskontroll og automatisering</v>
      </c>
      <c r="F902" s="114">
        <v>562</v>
      </c>
      <c r="G902" s="236" t="s">
        <v>1038</v>
      </c>
      <c r="H902" s="54"/>
      <c r="I902" s="54"/>
      <c r="J902" s="44"/>
      <c r="K902" s="44"/>
      <c r="L902" s="44"/>
      <c r="M902" s="44" t="s">
        <v>29</v>
      </c>
      <c r="N902" s="44"/>
      <c r="O902" s="44"/>
      <c r="P902" s="44"/>
      <c r="Q902" s="44"/>
      <c r="R902" s="44"/>
      <c r="S902" s="44"/>
      <c r="T902" s="44"/>
      <c r="U902" s="44"/>
      <c r="V902" s="44"/>
      <c r="W902" s="44"/>
      <c r="X902" s="44"/>
      <c r="Y902" s="44"/>
      <c r="Z902" s="44"/>
      <c r="AA902" s="44" t="s">
        <v>29</v>
      </c>
      <c r="AB902" s="45"/>
      <c r="AC902" s="45"/>
    </row>
    <row r="903" spans="2:29" ht="174" x14ac:dyDescent="0.35">
      <c r="B903" s="52">
        <v>934</v>
      </c>
      <c r="C903" s="54" t="str">
        <f>_xlfn.XLOOKUP(Kravtabell[[#This Row],[3 Siffer]],Bygningsdeler[Kombinert 3],Bygningsdeler[Kombinert 1],"",0,1)</f>
        <v>5 TELE- OG AUTOMATISERING</v>
      </c>
      <c r="D903" s="54" t="str">
        <f>_xlfn.XLOOKUP(Kravtabell[[#This Row],[3 Siffer]],Bygningsdeler[Kombinert 3],Bygningsdeler[Kombinert 2],"",0,1)</f>
        <v>56 Automatisering</v>
      </c>
      <c r="E903" s="112" t="str">
        <f>_xlfn.XLOOKUP(Kravtabell[[#This Row],[3 sifret kode (for inntasting)
Slår opp bygningsdel]],Bygningsdeler[Siffer 3],Bygningsdeler[Kombinert 3],"FEIL",0,1)</f>
        <v>562 Sentral driftskontroll og automatisering</v>
      </c>
      <c r="F903" s="114">
        <v>562</v>
      </c>
      <c r="G903" s="54" t="s">
        <v>1039</v>
      </c>
      <c r="H903" s="54"/>
      <c r="I903" s="54"/>
      <c r="J903" s="44"/>
      <c r="K903" s="44"/>
      <c r="L903" s="44"/>
      <c r="M903" s="44" t="s">
        <v>29</v>
      </c>
      <c r="N903" s="44"/>
      <c r="O903" s="44"/>
      <c r="P903" s="44"/>
      <c r="Q903" s="44"/>
      <c r="R903" s="44"/>
      <c r="S903" s="44"/>
      <c r="T903" s="44"/>
      <c r="U903" s="44"/>
      <c r="V903" s="44"/>
      <c r="W903" s="44"/>
      <c r="X903" s="44"/>
      <c r="Y903" s="44"/>
      <c r="Z903" s="44"/>
      <c r="AA903" s="44" t="s">
        <v>29</v>
      </c>
      <c r="AB903" s="45"/>
      <c r="AC903" s="45"/>
    </row>
    <row r="904" spans="2:29" ht="43.5" x14ac:dyDescent="0.35">
      <c r="B904" s="52">
        <v>935</v>
      </c>
      <c r="C904" s="54" t="str">
        <f>_xlfn.XLOOKUP(Kravtabell[[#This Row],[3 Siffer]],Bygningsdeler[Kombinert 3],Bygningsdeler[Kombinert 1],"",0,1)</f>
        <v>5 TELE- OG AUTOMATISERING</v>
      </c>
      <c r="D904" s="54" t="str">
        <f>_xlfn.XLOOKUP(Kravtabell[[#This Row],[3 Siffer]],Bygningsdeler[Kombinert 3],Bygningsdeler[Kombinert 2],"",0,1)</f>
        <v>56 Automatisering</v>
      </c>
      <c r="E904" s="112" t="str">
        <f>_xlfn.XLOOKUP(Kravtabell[[#This Row],[3 sifret kode (for inntasting)
Slår opp bygningsdel]],Bygningsdeler[Siffer 3],Bygningsdeler[Kombinert 3],"FEIL",0,1)</f>
        <v>562 Sentral driftskontroll og automatisering</v>
      </c>
      <c r="F904" s="114">
        <v>562</v>
      </c>
      <c r="G904" s="54" t="s">
        <v>1040</v>
      </c>
      <c r="H904" s="54"/>
      <c r="I904" s="54"/>
      <c r="J904" s="44"/>
      <c r="K904" s="44"/>
      <c r="L904" s="44"/>
      <c r="M904" s="44" t="s">
        <v>29</v>
      </c>
      <c r="N904" s="44"/>
      <c r="O904" s="44"/>
      <c r="P904" s="44"/>
      <c r="Q904" s="44"/>
      <c r="R904" s="44"/>
      <c r="S904" s="44"/>
      <c r="T904" s="44"/>
      <c r="U904" s="44"/>
      <c r="V904" s="44"/>
      <c r="W904" s="44"/>
      <c r="X904" s="44"/>
      <c r="Y904" s="44"/>
      <c r="Z904" s="44"/>
      <c r="AA904" s="44" t="s">
        <v>29</v>
      </c>
      <c r="AB904" s="45"/>
      <c r="AC904" s="45"/>
    </row>
    <row r="905" spans="2:29" ht="43.5" x14ac:dyDescent="0.35">
      <c r="B905" s="52">
        <v>936</v>
      </c>
      <c r="C905" s="54" t="str">
        <f>_xlfn.XLOOKUP(Kravtabell[[#This Row],[3 Siffer]],Bygningsdeler[Kombinert 3],Bygningsdeler[Kombinert 1],"",0,1)</f>
        <v>5 TELE- OG AUTOMATISERING</v>
      </c>
      <c r="D905" s="54" t="str">
        <f>_xlfn.XLOOKUP(Kravtabell[[#This Row],[3 Siffer]],Bygningsdeler[Kombinert 3],Bygningsdeler[Kombinert 2],"",0,1)</f>
        <v>56 Automatisering</v>
      </c>
      <c r="E905" s="112" t="str">
        <f>_xlfn.XLOOKUP(Kravtabell[[#This Row],[3 sifret kode (for inntasting)
Slår opp bygningsdel]],Bygningsdeler[Siffer 3],Bygningsdeler[Kombinert 3],"FEIL",0,1)</f>
        <v>562 Sentral driftskontroll og automatisering</v>
      </c>
      <c r="F905" s="114">
        <v>562</v>
      </c>
      <c r="G905" s="54" t="s">
        <v>1041</v>
      </c>
      <c r="H905" s="54"/>
      <c r="I905" s="54"/>
      <c r="J905" s="44"/>
      <c r="K905" s="44"/>
      <c r="L905" s="44"/>
      <c r="M905" s="44" t="s">
        <v>29</v>
      </c>
      <c r="N905" s="44"/>
      <c r="O905" s="44"/>
      <c r="P905" s="44"/>
      <c r="Q905" s="44"/>
      <c r="R905" s="44"/>
      <c r="S905" s="44"/>
      <c r="T905" s="44"/>
      <c r="U905" s="44"/>
      <c r="V905" s="44"/>
      <c r="W905" s="44"/>
      <c r="X905" s="44"/>
      <c r="Y905" s="44"/>
      <c r="Z905" s="44"/>
      <c r="AA905" s="44" t="s">
        <v>29</v>
      </c>
      <c r="AB905" s="45"/>
      <c r="AC905" s="45"/>
    </row>
    <row r="906" spans="2:29" ht="43.5" x14ac:dyDescent="0.35">
      <c r="B906" s="52">
        <v>937</v>
      </c>
      <c r="C906" s="54" t="str">
        <f>_xlfn.XLOOKUP(Kravtabell[[#This Row],[3 Siffer]],Bygningsdeler[Kombinert 3],Bygningsdeler[Kombinert 1],"",0,1)</f>
        <v>5 TELE- OG AUTOMATISERING</v>
      </c>
      <c r="D906" s="54" t="str">
        <f>_xlfn.XLOOKUP(Kravtabell[[#This Row],[3 Siffer]],Bygningsdeler[Kombinert 3],Bygningsdeler[Kombinert 2],"",0,1)</f>
        <v>56 Automatisering</v>
      </c>
      <c r="E906" s="112" t="str">
        <f>_xlfn.XLOOKUP(Kravtabell[[#This Row],[3 sifret kode (for inntasting)
Slår opp bygningsdel]],Bygningsdeler[Siffer 3],Bygningsdeler[Kombinert 3],"FEIL",0,1)</f>
        <v>562 Sentral driftskontroll og automatisering</v>
      </c>
      <c r="F906" s="114">
        <v>562</v>
      </c>
      <c r="G906" s="54" t="s">
        <v>1042</v>
      </c>
      <c r="H906" s="54"/>
      <c r="I906" s="54"/>
      <c r="J906" s="44"/>
      <c r="K906" s="44"/>
      <c r="L906" s="44"/>
      <c r="M906" s="44" t="s">
        <v>29</v>
      </c>
      <c r="N906" s="44"/>
      <c r="O906" s="44"/>
      <c r="P906" s="44"/>
      <c r="Q906" s="44"/>
      <c r="R906" s="44"/>
      <c r="S906" s="44"/>
      <c r="T906" s="44"/>
      <c r="U906" s="44"/>
      <c r="V906" s="44"/>
      <c r="W906" s="44"/>
      <c r="X906" s="44"/>
      <c r="Y906" s="44"/>
      <c r="Z906" s="44"/>
      <c r="AA906" s="44" t="s">
        <v>29</v>
      </c>
      <c r="AB906" s="45"/>
      <c r="AC906" s="45"/>
    </row>
    <row r="907" spans="2:29" ht="43.5" x14ac:dyDescent="0.35">
      <c r="B907" s="52">
        <v>938</v>
      </c>
      <c r="C907" s="54" t="str">
        <f>_xlfn.XLOOKUP(Kravtabell[[#This Row],[3 Siffer]],Bygningsdeler[Kombinert 3],Bygningsdeler[Kombinert 1],"",0,1)</f>
        <v>5 TELE- OG AUTOMATISERING</v>
      </c>
      <c r="D907" s="54" t="str">
        <f>_xlfn.XLOOKUP(Kravtabell[[#This Row],[3 Siffer]],Bygningsdeler[Kombinert 3],Bygningsdeler[Kombinert 2],"",0,1)</f>
        <v>56 Automatisering</v>
      </c>
      <c r="E907" s="112" t="str">
        <f>_xlfn.XLOOKUP(Kravtabell[[#This Row],[3 sifret kode (for inntasting)
Slår opp bygningsdel]],Bygningsdeler[Siffer 3],Bygningsdeler[Kombinert 3],"FEIL",0,1)</f>
        <v>562 Sentral driftskontroll og automatisering</v>
      </c>
      <c r="F907" s="114">
        <v>562</v>
      </c>
      <c r="G907" s="54" t="s">
        <v>1043</v>
      </c>
      <c r="H907" s="54"/>
      <c r="I907" s="54"/>
      <c r="J907" s="44"/>
      <c r="K907" s="44"/>
      <c r="L907" s="44"/>
      <c r="M907" s="44" t="s">
        <v>29</v>
      </c>
      <c r="N907" s="44"/>
      <c r="O907" s="44"/>
      <c r="P907" s="44"/>
      <c r="Q907" s="44"/>
      <c r="R907" s="44"/>
      <c r="S907" s="44"/>
      <c r="T907" s="44"/>
      <c r="U907" s="44"/>
      <c r="V907" s="44"/>
      <c r="W907" s="44"/>
      <c r="X907" s="44"/>
      <c r="Y907" s="44"/>
      <c r="Z907" s="44"/>
      <c r="AA907" s="44" t="s">
        <v>29</v>
      </c>
      <c r="AB907" s="45"/>
      <c r="AC907" s="44"/>
    </row>
    <row r="908" spans="2:29" ht="43.5" x14ac:dyDescent="0.35">
      <c r="B908" s="52">
        <v>939</v>
      </c>
      <c r="C908" s="54" t="str">
        <f>_xlfn.XLOOKUP(Kravtabell[[#This Row],[3 Siffer]],Bygningsdeler[Kombinert 3],Bygningsdeler[Kombinert 1],"",0,1)</f>
        <v>5 TELE- OG AUTOMATISERING</v>
      </c>
      <c r="D908" s="54" t="str">
        <f>_xlfn.XLOOKUP(Kravtabell[[#This Row],[3 Siffer]],Bygningsdeler[Kombinert 3],Bygningsdeler[Kombinert 2],"",0,1)</f>
        <v>56 Automatisering</v>
      </c>
      <c r="E908" s="112" t="str">
        <f>_xlfn.XLOOKUP(Kravtabell[[#This Row],[3 sifret kode (for inntasting)
Slår opp bygningsdel]],Bygningsdeler[Siffer 3],Bygningsdeler[Kombinert 3],"FEIL",0,1)</f>
        <v>562 Sentral driftskontroll og automatisering</v>
      </c>
      <c r="F908" s="114">
        <v>562</v>
      </c>
      <c r="G908" s="54" t="s">
        <v>1044</v>
      </c>
      <c r="H908" s="54"/>
      <c r="I908" s="110"/>
      <c r="J908" s="44"/>
      <c r="K908" s="44"/>
      <c r="L908" s="44"/>
      <c r="M908" s="44" t="s">
        <v>29</v>
      </c>
      <c r="N908" s="44"/>
      <c r="O908" s="44"/>
      <c r="P908" s="44"/>
      <c r="Q908" s="44"/>
      <c r="R908" s="44"/>
      <c r="S908" s="44"/>
      <c r="T908" s="44"/>
      <c r="U908" s="44"/>
      <c r="V908" s="44"/>
      <c r="W908" s="44"/>
      <c r="X908" s="44"/>
      <c r="Y908" s="44"/>
      <c r="Z908" s="44"/>
      <c r="AA908" s="44" t="s">
        <v>29</v>
      </c>
      <c r="AB908" s="45"/>
      <c r="AC908" s="45"/>
    </row>
    <row r="909" spans="2:29" ht="43.5" x14ac:dyDescent="0.35">
      <c r="B909" s="52">
        <v>940</v>
      </c>
      <c r="C909" s="54" t="str">
        <f>_xlfn.XLOOKUP(Kravtabell[[#This Row],[3 Siffer]],Bygningsdeler[Kombinert 3],Bygningsdeler[Kombinert 1],"",0,1)</f>
        <v>5 TELE- OG AUTOMATISERING</v>
      </c>
      <c r="D909" s="54" t="str">
        <f>_xlfn.XLOOKUP(Kravtabell[[#This Row],[3 Siffer]],Bygningsdeler[Kombinert 3],Bygningsdeler[Kombinert 2],"",0,1)</f>
        <v>56 Automatisering</v>
      </c>
      <c r="E909" s="112" t="str">
        <f>_xlfn.XLOOKUP(Kravtabell[[#This Row],[3 sifret kode (for inntasting)
Slår opp bygningsdel]],Bygningsdeler[Siffer 3],Bygningsdeler[Kombinert 3],"FEIL",0,1)</f>
        <v>562 Sentral driftskontroll og automatisering</v>
      </c>
      <c r="F909" s="114">
        <v>562</v>
      </c>
      <c r="G909" s="54" t="s">
        <v>1045</v>
      </c>
      <c r="H909" s="54"/>
      <c r="I909" s="110"/>
      <c r="J909" s="44"/>
      <c r="K909" s="44"/>
      <c r="L909" s="44"/>
      <c r="M909" s="44" t="s">
        <v>29</v>
      </c>
      <c r="N909" s="44"/>
      <c r="O909" s="44"/>
      <c r="P909" s="44"/>
      <c r="Q909" s="44"/>
      <c r="R909" s="44"/>
      <c r="S909" s="44"/>
      <c r="T909" s="44"/>
      <c r="U909" s="44"/>
      <c r="V909" s="44"/>
      <c r="W909" s="44"/>
      <c r="X909" s="44"/>
      <c r="Y909" s="44"/>
      <c r="Z909" s="44"/>
      <c r="AA909" s="44" t="s">
        <v>29</v>
      </c>
      <c r="AB909" s="45"/>
      <c r="AC909" s="44"/>
    </row>
    <row r="910" spans="2:29" ht="69.75" customHeight="1" x14ac:dyDescent="0.35">
      <c r="B910" s="52">
        <v>941</v>
      </c>
      <c r="C910" s="54" t="str">
        <f>_xlfn.XLOOKUP(Kravtabell[[#This Row],[3 Siffer]],Bygningsdeler[Kombinert 3],Bygningsdeler[Kombinert 1],"",0,1)</f>
        <v>5 TELE- OG AUTOMATISERING</v>
      </c>
      <c r="D910" s="54" t="str">
        <f>_xlfn.XLOOKUP(Kravtabell[[#This Row],[3 Siffer]],Bygningsdeler[Kombinert 3],Bygningsdeler[Kombinert 2],"",0,1)</f>
        <v>56 Automatisering</v>
      </c>
      <c r="E910" s="112" t="str">
        <f>_xlfn.XLOOKUP(Kravtabell[[#This Row],[3 sifret kode (for inntasting)
Slår opp bygningsdel]],Bygningsdeler[Siffer 3],Bygningsdeler[Kombinert 3],"FEIL",0,1)</f>
        <v>562 Sentral driftskontroll og automatisering</v>
      </c>
      <c r="F910" s="114">
        <v>562</v>
      </c>
      <c r="G910" s="54" t="s">
        <v>1046</v>
      </c>
      <c r="H910" s="54"/>
      <c r="I910" s="110"/>
      <c r="J910" s="44"/>
      <c r="K910" s="44"/>
      <c r="L910" s="44"/>
      <c r="M910" s="44" t="s">
        <v>29</v>
      </c>
      <c r="N910" s="44"/>
      <c r="O910" s="44"/>
      <c r="P910" s="44"/>
      <c r="Q910" s="44"/>
      <c r="R910" s="44"/>
      <c r="S910" s="44"/>
      <c r="T910" s="44"/>
      <c r="U910" s="44"/>
      <c r="V910" s="44"/>
      <c r="W910" s="44"/>
      <c r="X910" s="44"/>
      <c r="Y910" s="44"/>
      <c r="Z910" s="44"/>
      <c r="AA910" s="44" t="s">
        <v>29</v>
      </c>
      <c r="AB910" s="45"/>
      <c r="AC910" s="45"/>
    </row>
    <row r="911" spans="2:29" ht="43.5" x14ac:dyDescent="0.35">
      <c r="B911" s="52">
        <v>942</v>
      </c>
      <c r="C911" s="54" t="str">
        <f>_xlfn.XLOOKUP(Kravtabell[[#This Row],[3 Siffer]],Bygningsdeler[Kombinert 3],Bygningsdeler[Kombinert 1],"",0,1)</f>
        <v>5 TELE- OG AUTOMATISERING</v>
      </c>
      <c r="D911" s="54" t="str">
        <f>_xlfn.XLOOKUP(Kravtabell[[#This Row],[3 Siffer]],Bygningsdeler[Kombinert 3],Bygningsdeler[Kombinert 2],"",0,1)</f>
        <v>56 Automatisering</v>
      </c>
      <c r="E911" s="112" t="str">
        <f>_xlfn.XLOOKUP(Kravtabell[[#This Row],[3 sifret kode (for inntasting)
Slår opp bygningsdel]],Bygningsdeler[Siffer 3],Bygningsdeler[Kombinert 3],"FEIL",0,1)</f>
        <v>562 Sentral driftskontroll og automatisering</v>
      </c>
      <c r="F911" s="114">
        <v>562</v>
      </c>
      <c r="G911" s="54" t="s">
        <v>1047</v>
      </c>
      <c r="H911" s="54"/>
      <c r="I911" s="110"/>
      <c r="J911" s="44"/>
      <c r="K911" s="44"/>
      <c r="L911" s="44"/>
      <c r="M911" s="44" t="s">
        <v>29</v>
      </c>
      <c r="N911" s="44"/>
      <c r="O911" s="44"/>
      <c r="P911" s="44"/>
      <c r="Q911" s="44"/>
      <c r="R911" s="44"/>
      <c r="S911" s="44"/>
      <c r="T911" s="44"/>
      <c r="U911" s="44"/>
      <c r="V911" s="44"/>
      <c r="W911" s="44"/>
      <c r="X911" s="44"/>
      <c r="Y911" s="44"/>
      <c r="Z911" s="44"/>
      <c r="AA911" s="44" t="s">
        <v>29</v>
      </c>
      <c r="AB911" s="48"/>
      <c r="AC911" s="48"/>
    </row>
    <row r="912" spans="2:29" ht="43.5" x14ac:dyDescent="0.35">
      <c r="B912" s="52">
        <v>943</v>
      </c>
      <c r="C912" s="54" t="str">
        <f>_xlfn.XLOOKUP(Kravtabell[[#This Row],[3 Siffer]],Bygningsdeler[Kombinert 3],Bygningsdeler[Kombinert 1],"",0,1)</f>
        <v>5 TELE- OG AUTOMATISERING</v>
      </c>
      <c r="D912" s="54" t="str">
        <f>_xlfn.XLOOKUP(Kravtabell[[#This Row],[3 Siffer]],Bygningsdeler[Kombinert 3],Bygningsdeler[Kombinert 2],"",0,1)</f>
        <v>56 Automatisering</v>
      </c>
      <c r="E912" s="112" t="str">
        <f>_xlfn.XLOOKUP(Kravtabell[[#This Row],[3 sifret kode (for inntasting)
Slår opp bygningsdel]],Bygningsdeler[Siffer 3],Bygningsdeler[Kombinert 3],"FEIL",0,1)</f>
        <v>562 Sentral driftskontroll og automatisering</v>
      </c>
      <c r="F912" s="114">
        <v>562</v>
      </c>
      <c r="G912" s="54" t="s">
        <v>1048</v>
      </c>
      <c r="H912" s="54"/>
      <c r="I912" s="54"/>
      <c r="J912" s="44"/>
      <c r="K912" s="44"/>
      <c r="L912" s="44"/>
      <c r="M912" s="44" t="s">
        <v>29</v>
      </c>
      <c r="N912" s="44"/>
      <c r="O912" s="44"/>
      <c r="P912" s="44"/>
      <c r="Q912" s="44"/>
      <c r="R912" s="44"/>
      <c r="S912" s="44"/>
      <c r="T912" s="44"/>
      <c r="U912" s="44"/>
      <c r="V912" s="44"/>
      <c r="W912" s="44"/>
      <c r="X912" s="44"/>
      <c r="Y912" s="44"/>
      <c r="Z912" s="44"/>
      <c r="AA912" s="44" t="s">
        <v>29</v>
      </c>
      <c r="AB912" s="48"/>
      <c r="AC912" s="48"/>
    </row>
    <row r="913" spans="2:29" ht="43.5" x14ac:dyDescent="0.35">
      <c r="B913" s="52">
        <v>944</v>
      </c>
      <c r="C913" s="54" t="str">
        <f>_xlfn.XLOOKUP(Kravtabell[[#This Row],[3 Siffer]],Bygningsdeler[Kombinert 3],Bygningsdeler[Kombinert 1],"",0,1)</f>
        <v>5 TELE- OG AUTOMATISERING</v>
      </c>
      <c r="D913" s="54" t="str">
        <f>_xlfn.XLOOKUP(Kravtabell[[#This Row],[3 Siffer]],Bygningsdeler[Kombinert 3],Bygningsdeler[Kombinert 2],"",0,1)</f>
        <v>56 Automatisering</v>
      </c>
      <c r="E913" s="112" t="str">
        <f>_xlfn.XLOOKUP(Kravtabell[[#This Row],[3 sifret kode (for inntasting)
Slår opp bygningsdel]],Bygningsdeler[Siffer 3],Bygningsdeler[Kombinert 3],"FEIL",0,1)</f>
        <v>562 Sentral driftskontroll og automatisering</v>
      </c>
      <c r="F913" s="114">
        <v>562</v>
      </c>
      <c r="G913" s="54" t="s">
        <v>1049</v>
      </c>
      <c r="H913" s="54"/>
      <c r="I913" s="110"/>
      <c r="J913" s="44"/>
      <c r="K913" s="44"/>
      <c r="L913" s="44"/>
      <c r="M913" s="44" t="s">
        <v>29</v>
      </c>
      <c r="N913" s="44"/>
      <c r="O913" s="44"/>
      <c r="P913" s="44"/>
      <c r="Q913" s="44"/>
      <c r="R913" s="44"/>
      <c r="S913" s="44"/>
      <c r="T913" s="44"/>
      <c r="U913" s="44"/>
      <c r="V913" s="44"/>
      <c r="W913" s="44"/>
      <c r="X913" s="44"/>
      <c r="Y913" s="44"/>
      <c r="Z913" s="44"/>
      <c r="AA913" s="44" t="s">
        <v>29</v>
      </c>
      <c r="AB913" s="48"/>
      <c r="AC913" s="48"/>
    </row>
    <row r="914" spans="2:29" ht="43.5" x14ac:dyDescent="0.35">
      <c r="B914" s="52">
        <v>945</v>
      </c>
      <c r="C914" s="54" t="str">
        <f>_xlfn.XLOOKUP(Kravtabell[[#This Row],[3 Siffer]],Bygningsdeler[Kombinert 3],Bygningsdeler[Kombinert 1],"",0,1)</f>
        <v>5 TELE- OG AUTOMATISERING</v>
      </c>
      <c r="D914" s="54" t="str">
        <f>_xlfn.XLOOKUP(Kravtabell[[#This Row],[3 Siffer]],Bygningsdeler[Kombinert 3],Bygningsdeler[Kombinert 2],"",0,1)</f>
        <v>56 Automatisering</v>
      </c>
      <c r="E914" s="112" t="str">
        <f>_xlfn.XLOOKUP(Kravtabell[[#This Row],[3 sifret kode (for inntasting)
Slår opp bygningsdel]],Bygningsdeler[Siffer 3],Bygningsdeler[Kombinert 3],"FEIL",0,1)</f>
        <v>562 Sentral driftskontroll og automatisering</v>
      </c>
      <c r="F914" s="114">
        <v>562</v>
      </c>
      <c r="G914" s="54" t="s">
        <v>1050</v>
      </c>
      <c r="H914" s="54"/>
      <c r="I914" s="54"/>
      <c r="J914" s="44"/>
      <c r="K914" s="44"/>
      <c r="L914" s="44"/>
      <c r="M914" s="44" t="s">
        <v>29</v>
      </c>
      <c r="N914" s="44"/>
      <c r="O914" s="44"/>
      <c r="P914" s="44"/>
      <c r="Q914" s="44"/>
      <c r="R914" s="44"/>
      <c r="S914" s="44"/>
      <c r="T914" s="44"/>
      <c r="U914" s="44"/>
      <c r="V914" s="44"/>
      <c r="W914" s="44"/>
      <c r="X914" s="44"/>
      <c r="Y914" s="44"/>
      <c r="Z914" s="44"/>
      <c r="AA914" s="44" t="s">
        <v>29</v>
      </c>
      <c r="AB914" s="48"/>
      <c r="AC914" s="48"/>
    </row>
    <row r="915" spans="2:29" ht="43.5" x14ac:dyDescent="0.35">
      <c r="B915" s="52">
        <v>946</v>
      </c>
      <c r="C915" s="54" t="str">
        <f>_xlfn.XLOOKUP(Kravtabell[[#This Row],[3 Siffer]],Bygningsdeler[Kombinert 3],Bygningsdeler[Kombinert 1],"",0,1)</f>
        <v>5 TELE- OG AUTOMATISERING</v>
      </c>
      <c r="D915" s="54" t="str">
        <f>_xlfn.XLOOKUP(Kravtabell[[#This Row],[3 Siffer]],Bygningsdeler[Kombinert 3],Bygningsdeler[Kombinert 2],"",0,1)</f>
        <v>56 Automatisering</v>
      </c>
      <c r="E915" s="112" t="str">
        <f>_xlfn.XLOOKUP(Kravtabell[[#This Row],[3 sifret kode (for inntasting)
Slår opp bygningsdel]],Bygningsdeler[Siffer 3],Bygningsdeler[Kombinert 3],"FEIL",0,1)</f>
        <v>562 Sentral driftskontroll og automatisering</v>
      </c>
      <c r="F915" s="114">
        <v>562</v>
      </c>
      <c r="G915" s="54" t="s">
        <v>1051</v>
      </c>
      <c r="H915" s="54"/>
      <c r="I915" s="110"/>
      <c r="J915" s="44"/>
      <c r="K915" s="44"/>
      <c r="L915" s="44"/>
      <c r="M915" s="44" t="s">
        <v>29</v>
      </c>
      <c r="N915" s="44"/>
      <c r="O915" s="44"/>
      <c r="P915" s="44"/>
      <c r="Q915" s="44"/>
      <c r="R915" s="44"/>
      <c r="S915" s="44"/>
      <c r="T915" s="44"/>
      <c r="U915" s="44"/>
      <c r="V915" s="44"/>
      <c r="W915" s="44"/>
      <c r="X915" s="44"/>
      <c r="Y915" s="44"/>
      <c r="Z915" s="44"/>
      <c r="AA915" s="44" t="s">
        <v>29</v>
      </c>
      <c r="AB915" s="48"/>
      <c r="AC915" s="48"/>
    </row>
    <row r="916" spans="2:29" ht="43.5" x14ac:dyDescent="0.35">
      <c r="B916" s="52">
        <v>947</v>
      </c>
      <c r="C916" s="54" t="str">
        <f>_xlfn.XLOOKUP(Kravtabell[[#This Row],[3 Siffer]],Bygningsdeler[Kombinert 3],Bygningsdeler[Kombinert 1],"",0,1)</f>
        <v>5 TELE- OG AUTOMATISERING</v>
      </c>
      <c r="D916" s="54" t="str">
        <f>_xlfn.XLOOKUP(Kravtabell[[#This Row],[3 Siffer]],Bygningsdeler[Kombinert 3],Bygningsdeler[Kombinert 2],"",0,1)</f>
        <v>56 Automatisering</v>
      </c>
      <c r="E916" s="112" t="str">
        <f>_xlfn.XLOOKUP(Kravtabell[[#This Row],[3 sifret kode (for inntasting)
Slår opp bygningsdel]],Bygningsdeler[Siffer 3],Bygningsdeler[Kombinert 3],"FEIL",0,1)</f>
        <v>562 Sentral driftskontroll og automatisering</v>
      </c>
      <c r="F916" s="114">
        <v>562</v>
      </c>
      <c r="G916" s="54" t="s">
        <v>1052</v>
      </c>
      <c r="H916" s="54"/>
      <c r="I916" s="110"/>
      <c r="J916" s="44"/>
      <c r="K916" s="44"/>
      <c r="L916" s="44"/>
      <c r="M916" s="44" t="s">
        <v>29</v>
      </c>
      <c r="N916" s="44"/>
      <c r="O916" s="44"/>
      <c r="P916" s="44"/>
      <c r="Q916" s="44"/>
      <c r="R916" s="44"/>
      <c r="S916" s="44"/>
      <c r="T916" s="44"/>
      <c r="U916" s="44"/>
      <c r="V916" s="44"/>
      <c r="W916" s="44"/>
      <c r="X916" s="44"/>
      <c r="Y916" s="44"/>
      <c r="Z916" s="44"/>
      <c r="AA916" s="44" t="s">
        <v>29</v>
      </c>
      <c r="AB916" s="48"/>
      <c r="AC916" s="48"/>
    </row>
    <row r="917" spans="2:29" ht="43.5" x14ac:dyDescent="0.35">
      <c r="B917" s="52">
        <v>948</v>
      </c>
      <c r="C917" s="54" t="str">
        <f>_xlfn.XLOOKUP(Kravtabell[[#This Row],[3 Siffer]],Bygningsdeler[Kombinert 3],Bygningsdeler[Kombinert 1],"",0,1)</f>
        <v>5 TELE- OG AUTOMATISERING</v>
      </c>
      <c r="D917" s="54" t="str">
        <f>_xlfn.XLOOKUP(Kravtabell[[#This Row],[3 Siffer]],Bygningsdeler[Kombinert 3],Bygningsdeler[Kombinert 2],"",0,1)</f>
        <v>56 Automatisering</v>
      </c>
      <c r="E917" s="112" t="str">
        <f>_xlfn.XLOOKUP(Kravtabell[[#This Row],[3 sifret kode (for inntasting)
Slår opp bygningsdel]],Bygningsdeler[Siffer 3],Bygningsdeler[Kombinert 3],"FEIL",0,1)</f>
        <v>562 Sentral driftskontroll og automatisering</v>
      </c>
      <c r="F917" s="114">
        <v>562</v>
      </c>
      <c r="G917" s="54" t="s">
        <v>1053</v>
      </c>
      <c r="H917" s="54"/>
      <c r="I917" s="110"/>
      <c r="J917" s="44"/>
      <c r="K917" s="44"/>
      <c r="L917" s="44"/>
      <c r="M917" s="44" t="s">
        <v>29</v>
      </c>
      <c r="N917" s="44"/>
      <c r="O917" s="44"/>
      <c r="P917" s="44"/>
      <c r="Q917" s="44"/>
      <c r="R917" s="44"/>
      <c r="S917" s="44"/>
      <c r="T917" s="44"/>
      <c r="U917" s="44"/>
      <c r="V917" s="44"/>
      <c r="W917" s="44"/>
      <c r="X917" s="44"/>
      <c r="Y917" s="44"/>
      <c r="Z917" s="44"/>
      <c r="AA917" s="44" t="s">
        <v>29</v>
      </c>
      <c r="AB917" s="48"/>
      <c r="AC917" s="48"/>
    </row>
    <row r="918" spans="2:29" ht="43.5" x14ac:dyDescent="0.35">
      <c r="B918" s="52">
        <v>949</v>
      </c>
      <c r="C918" s="54" t="str">
        <f>_xlfn.XLOOKUP(Kravtabell[[#This Row],[3 Siffer]],Bygningsdeler[Kombinert 3],Bygningsdeler[Kombinert 1],"",0,1)</f>
        <v>5 TELE- OG AUTOMATISERING</v>
      </c>
      <c r="D918" s="54" t="str">
        <f>_xlfn.XLOOKUP(Kravtabell[[#This Row],[3 Siffer]],Bygningsdeler[Kombinert 3],Bygningsdeler[Kombinert 2],"",0,1)</f>
        <v>57 Instrumentering</v>
      </c>
      <c r="E918" s="112" t="str">
        <f>_xlfn.XLOOKUP(Kravtabell[[#This Row],[3 sifret kode (for inntasting)
Slår opp bygningsdel]],Bygningsdeler[Siffer 3],Bygningsdeler[Kombinert 3],"FEIL",0,1)</f>
        <v>574 Instrumentering for måling av temperatur</v>
      </c>
      <c r="F918" s="114">
        <v>574</v>
      </c>
      <c r="G918" s="54" t="s">
        <v>1054</v>
      </c>
      <c r="H918" s="54"/>
      <c r="I918" s="110"/>
      <c r="J918" s="44"/>
      <c r="K918" s="44"/>
      <c r="L918" s="44" t="s">
        <v>29</v>
      </c>
      <c r="M918" s="44" t="s">
        <v>29</v>
      </c>
      <c r="N918" s="44"/>
      <c r="O918" s="44"/>
      <c r="P918" s="44"/>
      <c r="Q918" s="44"/>
      <c r="R918" s="44"/>
      <c r="S918" s="44"/>
      <c r="T918" s="44"/>
      <c r="U918" s="44"/>
      <c r="V918" s="44"/>
      <c r="W918" s="44"/>
      <c r="X918" s="44"/>
      <c r="Y918" s="44"/>
      <c r="Z918" s="44"/>
      <c r="AA918" s="44" t="s">
        <v>29</v>
      </c>
      <c r="AB918" s="45"/>
      <c r="AC918" s="45"/>
    </row>
    <row r="919" spans="2:29" ht="58" x14ac:dyDescent="0.35">
      <c r="B919" s="52">
        <v>952</v>
      </c>
      <c r="C919" s="54" t="str">
        <f>_xlfn.XLOOKUP(Kravtabell[[#This Row],[3 Siffer]],Bygningsdeler[Kombinert 3],Bygningsdeler[Kombinert 1],"",0,1)</f>
        <v>6 ANDRE INSTALLASJONER</v>
      </c>
      <c r="D919" s="54" t="str">
        <f>_xlfn.XLOOKUP(Kravtabell[[#This Row],[3 Siffer]],Bygningsdeler[Kombinert 3],Bygningsdeler[Kombinert 2],"",0,1)</f>
        <v>62 Person- og varetransport</v>
      </c>
      <c r="E919" s="112" t="str">
        <f>_xlfn.XLOOKUP(Kravtabell[[#This Row],[3 sifret kode (for inntasting)
Slår opp bygningsdel]],Bygningsdeler[Siffer 3],Bygningsdeler[Kombinert 3],"FEIL",0,1)</f>
        <v>621 Heiser</v>
      </c>
      <c r="F919" s="114">
        <v>621</v>
      </c>
      <c r="G919" s="54" t="s">
        <v>1055</v>
      </c>
      <c r="H919" s="54"/>
      <c r="I919" s="110"/>
      <c r="J919" s="44"/>
      <c r="K919" s="44"/>
      <c r="L919" s="44"/>
      <c r="M919" s="44"/>
      <c r="N919" s="44" t="s">
        <v>29</v>
      </c>
      <c r="O919" s="44"/>
      <c r="P919" s="44"/>
      <c r="Q919" s="44"/>
      <c r="R919" s="44"/>
      <c r="S919" s="44"/>
      <c r="T919" s="44"/>
      <c r="U919" s="44"/>
      <c r="V919" s="44"/>
      <c r="W919" s="44"/>
      <c r="X919" s="44"/>
      <c r="Y919" s="44"/>
      <c r="Z919" s="44"/>
      <c r="AA919" s="44" t="s">
        <v>29</v>
      </c>
      <c r="AB919" s="45"/>
      <c r="AC919" s="45"/>
    </row>
    <row r="920" spans="2:29" ht="333.5" x14ac:dyDescent="0.35">
      <c r="B920" s="52">
        <v>953</v>
      </c>
      <c r="C920" s="54" t="str">
        <f>_xlfn.XLOOKUP(Kravtabell[[#This Row],[3 Siffer]],Bygningsdeler[Kombinert 3],Bygningsdeler[Kombinert 1],"",0,1)</f>
        <v>6 ANDRE INSTALLASJONER</v>
      </c>
      <c r="D920" s="54" t="str">
        <f>_xlfn.XLOOKUP(Kravtabell[[#This Row],[3 Siffer]],Bygningsdeler[Kombinert 3],Bygningsdeler[Kombinert 2],"",0,1)</f>
        <v>62 Person- og varetransport</v>
      </c>
      <c r="E920" s="112" t="str">
        <f>_xlfn.XLOOKUP(Kravtabell[[#This Row],[3 sifret kode (for inntasting)
Slår opp bygningsdel]],Bygningsdeler[Siffer 3],Bygningsdeler[Kombinert 3],"FEIL",0,1)</f>
        <v>621 Heiser</v>
      </c>
      <c r="F920" s="114">
        <v>621</v>
      </c>
      <c r="G920" s="54" t="s">
        <v>1056</v>
      </c>
      <c r="H920" s="54"/>
      <c r="I920" s="54"/>
      <c r="J920" s="44"/>
      <c r="K920" s="44"/>
      <c r="L920" s="44" t="s">
        <v>29</v>
      </c>
      <c r="M920" s="44" t="s">
        <v>29</v>
      </c>
      <c r="N920" s="44"/>
      <c r="O920" s="44"/>
      <c r="P920" s="44" t="s">
        <v>29</v>
      </c>
      <c r="Q920" s="44"/>
      <c r="R920" s="44"/>
      <c r="S920" s="44" t="s">
        <v>29</v>
      </c>
      <c r="T920" s="44"/>
      <c r="U920" s="44"/>
      <c r="V920" s="44"/>
      <c r="W920" s="44"/>
      <c r="X920" s="44"/>
      <c r="Y920" s="44"/>
      <c r="Z920" s="44"/>
      <c r="AA920" s="44" t="s">
        <v>29</v>
      </c>
      <c r="AB920" s="45"/>
      <c r="AC920" s="45"/>
    </row>
    <row r="921" spans="2:29" ht="58" x14ac:dyDescent="0.35">
      <c r="B921" s="52">
        <v>954</v>
      </c>
      <c r="C921" s="54" t="str">
        <f>_xlfn.XLOOKUP(Kravtabell[[#This Row],[3 Siffer]],Bygningsdeler[Kombinert 3],Bygningsdeler[Kombinert 1],"",0,1)</f>
        <v>6 ANDRE INSTALLASJONER</v>
      </c>
      <c r="D921" s="54" t="str">
        <f>_xlfn.XLOOKUP(Kravtabell[[#This Row],[3 Siffer]],Bygningsdeler[Kombinert 3],Bygningsdeler[Kombinert 2],"",0,1)</f>
        <v>62 Person- og varetransport</v>
      </c>
      <c r="E921" s="112" t="str">
        <f>_xlfn.XLOOKUP(Kravtabell[[#This Row],[3 sifret kode (for inntasting)
Slår opp bygningsdel]],Bygningsdeler[Siffer 3],Bygningsdeler[Kombinert 3],"FEIL",0,1)</f>
        <v>621 Heiser</v>
      </c>
      <c r="F921" s="114">
        <v>621</v>
      </c>
      <c r="G921" s="54" t="s">
        <v>1057</v>
      </c>
      <c r="H921" s="54"/>
      <c r="I921" s="54"/>
      <c r="J921" s="44"/>
      <c r="K921" s="44"/>
      <c r="L921" s="44" t="s">
        <v>29</v>
      </c>
      <c r="M921" s="44"/>
      <c r="N921" s="44"/>
      <c r="O921" s="44"/>
      <c r="P921" s="44"/>
      <c r="Q921" s="44"/>
      <c r="R921" s="44"/>
      <c r="S921" s="44"/>
      <c r="T921" s="44"/>
      <c r="U921" s="44"/>
      <c r="V921" s="44"/>
      <c r="W921" s="44"/>
      <c r="X921" s="44"/>
      <c r="Y921" s="44"/>
      <c r="Z921" s="44"/>
      <c r="AA921" s="44" t="s">
        <v>29</v>
      </c>
      <c r="AB921" s="45"/>
      <c r="AC921" s="45"/>
    </row>
    <row r="922" spans="2:29" ht="58" x14ac:dyDescent="0.35">
      <c r="B922" s="52">
        <v>955</v>
      </c>
      <c r="C922" s="54" t="str">
        <f>_xlfn.XLOOKUP(Kravtabell[[#This Row],[3 Siffer]],Bygningsdeler[Kombinert 3],Bygningsdeler[Kombinert 1],"",0,1)</f>
        <v>6 ANDRE INSTALLASJONER</v>
      </c>
      <c r="D922" s="54" t="str">
        <f>_xlfn.XLOOKUP(Kravtabell[[#This Row],[3 Siffer]],Bygningsdeler[Kombinert 3],Bygningsdeler[Kombinert 2],"",0,1)</f>
        <v>62 Person- og varetransport</v>
      </c>
      <c r="E922" s="112" t="str">
        <f>_xlfn.XLOOKUP(Kravtabell[[#This Row],[3 sifret kode (for inntasting)
Slår opp bygningsdel]],Bygningsdeler[Siffer 3],Bygningsdeler[Kombinert 3],"FEIL",0,1)</f>
        <v>621 Heiser</v>
      </c>
      <c r="F922" s="114">
        <v>621</v>
      </c>
      <c r="G922" s="54" t="s">
        <v>1058</v>
      </c>
      <c r="H922" s="54"/>
      <c r="I922" s="54"/>
      <c r="J922" s="44"/>
      <c r="K922" s="44"/>
      <c r="L922" s="44" t="s">
        <v>29</v>
      </c>
      <c r="M922" s="44"/>
      <c r="N922" s="44"/>
      <c r="O922" s="44"/>
      <c r="P922" s="44"/>
      <c r="Q922" s="44"/>
      <c r="R922" s="44"/>
      <c r="S922" s="44"/>
      <c r="T922" s="44"/>
      <c r="U922" s="44"/>
      <c r="V922" s="44"/>
      <c r="W922" s="44"/>
      <c r="X922" s="44"/>
      <c r="Y922" s="44"/>
      <c r="Z922" s="44"/>
      <c r="AA922" s="44" t="s">
        <v>29</v>
      </c>
      <c r="AB922" s="45"/>
      <c r="AC922" s="45"/>
    </row>
    <row r="923" spans="2:29" ht="58" x14ac:dyDescent="0.35">
      <c r="B923" s="52">
        <v>956</v>
      </c>
      <c r="C923" s="54" t="str">
        <f>_xlfn.XLOOKUP(Kravtabell[[#This Row],[3 Siffer]],Bygningsdeler[Kombinert 3],Bygningsdeler[Kombinert 1],"",0,1)</f>
        <v>6 ANDRE INSTALLASJONER</v>
      </c>
      <c r="D923" s="54" t="str">
        <f>_xlfn.XLOOKUP(Kravtabell[[#This Row],[3 Siffer]],Bygningsdeler[Kombinert 3],Bygningsdeler[Kombinert 2],"",0,1)</f>
        <v>62 Person- og varetransport</v>
      </c>
      <c r="E923" s="112" t="str">
        <f>_xlfn.XLOOKUP(Kravtabell[[#This Row],[3 sifret kode (for inntasting)
Slår opp bygningsdel]],Bygningsdeler[Siffer 3],Bygningsdeler[Kombinert 3],"FEIL",0,1)</f>
        <v>621 Heiser</v>
      </c>
      <c r="F923" s="114">
        <v>621</v>
      </c>
      <c r="G923" s="54" t="s">
        <v>1059</v>
      </c>
      <c r="H923" s="54"/>
      <c r="I923" s="110"/>
      <c r="J923" s="44"/>
      <c r="K923" s="44"/>
      <c r="L923" s="44" t="s">
        <v>29</v>
      </c>
      <c r="M923" s="44" t="s">
        <v>29</v>
      </c>
      <c r="N923" s="44"/>
      <c r="O923" s="44"/>
      <c r="P923" s="44"/>
      <c r="Q923" s="44"/>
      <c r="R923" s="44"/>
      <c r="S923" s="44"/>
      <c r="T923" s="44"/>
      <c r="U923" s="44"/>
      <c r="V923" s="44"/>
      <c r="W923" s="44"/>
      <c r="X923" s="44"/>
      <c r="Y923" s="44"/>
      <c r="Z923" s="44"/>
      <c r="AA923" s="44" t="s">
        <v>29</v>
      </c>
      <c r="AB923" s="45"/>
      <c r="AC923" s="45"/>
    </row>
    <row r="924" spans="2:29" ht="58" x14ac:dyDescent="0.35">
      <c r="B924" s="52">
        <v>957</v>
      </c>
      <c r="C924" s="54" t="str">
        <f>_xlfn.XLOOKUP(Kravtabell[[#This Row],[3 Siffer]],Bygningsdeler[Kombinert 3],Bygningsdeler[Kombinert 1],"",0,1)</f>
        <v>6 ANDRE INSTALLASJONER</v>
      </c>
      <c r="D924" s="54" t="str">
        <f>_xlfn.XLOOKUP(Kravtabell[[#This Row],[3 Siffer]],Bygningsdeler[Kombinert 3],Bygningsdeler[Kombinert 2],"",0,1)</f>
        <v>62 Person- og varetransport</v>
      </c>
      <c r="E924" s="112" t="str">
        <f>_xlfn.XLOOKUP(Kravtabell[[#This Row],[3 sifret kode (for inntasting)
Slår opp bygningsdel]],Bygningsdeler[Siffer 3],Bygningsdeler[Kombinert 3],"FEIL",0,1)</f>
        <v>621 Heiser</v>
      </c>
      <c r="F924" s="114">
        <v>621</v>
      </c>
      <c r="G924" s="54" t="s">
        <v>1060</v>
      </c>
      <c r="H924" s="54"/>
      <c r="I924" s="110"/>
      <c r="J924" s="44"/>
      <c r="K924" s="44"/>
      <c r="L924" s="44" t="s">
        <v>29</v>
      </c>
      <c r="M924" s="44"/>
      <c r="N924" s="44" t="s">
        <v>29</v>
      </c>
      <c r="O924" s="44"/>
      <c r="P924" s="44"/>
      <c r="Q924" s="44"/>
      <c r="R924" s="44"/>
      <c r="S924" s="44" t="s">
        <v>29</v>
      </c>
      <c r="T924" s="44"/>
      <c r="U924" s="44"/>
      <c r="V924" s="44"/>
      <c r="W924" s="44"/>
      <c r="X924" s="44"/>
      <c r="Y924" s="44"/>
      <c r="Z924" s="44"/>
      <c r="AA924" s="44" t="s">
        <v>29</v>
      </c>
      <c r="AB924" s="45"/>
      <c r="AC924" s="45"/>
    </row>
    <row r="925" spans="2:29" ht="58" x14ac:dyDescent="0.35">
      <c r="B925" s="52">
        <v>958</v>
      </c>
      <c r="C925" s="54" t="str">
        <f>_xlfn.XLOOKUP(Kravtabell[[#This Row],[3 Siffer]],Bygningsdeler[Kombinert 3],Bygningsdeler[Kombinert 1],"",0,1)</f>
        <v>6 ANDRE INSTALLASJONER</v>
      </c>
      <c r="D925" s="54" t="str">
        <f>_xlfn.XLOOKUP(Kravtabell[[#This Row],[3 Siffer]],Bygningsdeler[Kombinert 3],Bygningsdeler[Kombinert 2],"",0,1)</f>
        <v>62 Person- og varetransport</v>
      </c>
      <c r="E925" s="112" t="str">
        <f>_xlfn.XLOOKUP(Kravtabell[[#This Row],[3 sifret kode (for inntasting)
Slår opp bygningsdel]],Bygningsdeler[Siffer 3],Bygningsdeler[Kombinert 3],"FEIL",0,1)</f>
        <v>621 Heiser</v>
      </c>
      <c r="F925" s="114">
        <v>621</v>
      </c>
      <c r="G925" s="54" t="s">
        <v>1061</v>
      </c>
      <c r="H925" s="54"/>
      <c r="I925" s="54"/>
      <c r="J925" s="44"/>
      <c r="K925" s="44"/>
      <c r="L925" s="44" t="s">
        <v>29</v>
      </c>
      <c r="M925" s="44"/>
      <c r="N925" s="44" t="s">
        <v>29</v>
      </c>
      <c r="O925" s="44"/>
      <c r="P925" s="44"/>
      <c r="Q925" s="44"/>
      <c r="R925" s="44"/>
      <c r="S925" s="44" t="s">
        <v>29</v>
      </c>
      <c r="T925" s="44"/>
      <c r="U925" s="44"/>
      <c r="V925" s="44"/>
      <c r="W925" s="44"/>
      <c r="X925" s="44"/>
      <c r="Y925" s="44"/>
      <c r="Z925" s="44"/>
      <c r="AA925" s="44" t="s">
        <v>29</v>
      </c>
      <c r="AB925" s="48"/>
      <c r="AC925" s="45"/>
    </row>
    <row r="926" spans="2:29" ht="58" x14ac:dyDescent="0.35">
      <c r="B926" s="52">
        <v>959</v>
      </c>
      <c r="C926" s="54" t="str">
        <f>_xlfn.XLOOKUP(Kravtabell[[#This Row],[3 Siffer]],Bygningsdeler[Kombinert 3],Bygningsdeler[Kombinert 1],"",0,1)</f>
        <v>6 ANDRE INSTALLASJONER</v>
      </c>
      <c r="D926" s="54" t="str">
        <f>_xlfn.XLOOKUP(Kravtabell[[#This Row],[3 Siffer]],Bygningsdeler[Kombinert 3],Bygningsdeler[Kombinert 2],"",0,1)</f>
        <v>62 Person- og varetransport</v>
      </c>
      <c r="E926" s="112" t="str">
        <f>_xlfn.XLOOKUP(Kravtabell[[#This Row],[3 sifret kode (for inntasting)
Slår opp bygningsdel]],Bygningsdeler[Siffer 3],Bygningsdeler[Kombinert 3],"FEIL",0,1)</f>
        <v>621 Heiser</v>
      </c>
      <c r="F926" s="114">
        <v>621</v>
      </c>
      <c r="G926" s="54" t="s">
        <v>1062</v>
      </c>
      <c r="H926" s="54"/>
      <c r="I926" s="110"/>
      <c r="J926" s="44"/>
      <c r="K926" s="44"/>
      <c r="L926" s="44" t="s">
        <v>29</v>
      </c>
      <c r="M926" s="44"/>
      <c r="N926" s="44" t="s">
        <v>29</v>
      </c>
      <c r="O926" s="44"/>
      <c r="P926" s="44"/>
      <c r="Q926" s="44"/>
      <c r="R926" s="44"/>
      <c r="S926" s="44" t="s">
        <v>29</v>
      </c>
      <c r="T926" s="44"/>
      <c r="U926" s="44"/>
      <c r="V926" s="44"/>
      <c r="W926" s="44"/>
      <c r="X926" s="44"/>
      <c r="Y926" s="44"/>
      <c r="Z926" s="44"/>
      <c r="AA926" s="44" t="s">
        <v>29</v>
      </c>
      <c r="AB926" s="48"/>
      <c r="AC926" s="45"/>
    </row>
    <row r="927" spans="2:29" ht="58" x14ac:dyDescent="0.35">
      <c r="B927" s="52">
        <v>960</v>
      </c>
      <c r="C927" s="54" t="str">
        <f>_xlfn.XLOOKUP(Kravtabell[[#This Row],[3 Siffer]],Bygningsdeler[Kombinert 3],Bygningsdeler[Kombinert 1],"",0,1)</f>
        <v>6 ANDRE INSTALLASJONER</v>
      </c>
      <c r="D927" s="54" t="str">
        <f>_xlfn.XLOOKUP(Kravtabell[[#This Row],[3 Siffer]],Bygningsdeler[Kombinert 3],Bygningsdeler[Kombinert 2],"",0,1)</f>
        <v>62 Person- og varetransport</v>
      </c>
      <c r="E927" s="112" t="str">
        <f>_xlfn.XLOOKUP(Kravtabell[[#This Row],[3 sifret kode (for inntasting)
Slår opp bygningsdel]],Bygningsdeler[Siffer 3],Bygningsdeler[Kombinert 3],"FEIL",0,1)</f>
        <v>621 Heiser</v>
      </c>
      <c r="F927" s="114">
        <v>621</v>
      </c>
      <c r="G927" s="54" t="s">
        <v>1063</v>
      </c>
      <c r="H927" s="54"/>
      <c r="I927" s="54"/>
      <c r="J927" s="44" t="s">
        <v>29</v>
      </c>
      <c r="K927" s="44"/>
      <c r="L927" s="44" t="s">
        <v>29</v>
      </c>
      <c r="M927" s="44"/>
      <c r="N927" s="44" t="s">
        <v>29</v>
      </c>
      <c r="O927" s="44"/>
      <c r="P927" s="44"/>
      <c r="Q927" s="44"/>
      <c r="R927" s="44"/>
      <c r="S927" s="44" t="s">
        <v>29</v>
      </c>
      <c r="T927" s="44"/>
      <c r="U927" s="44"/>
      <c r="V927" s="44"/>
      <c r="W927" s="44"/>
      <c r="X927" s="44"/>
      <c r="Y927" s="44"/>
      <c r="Z927" s="44"/>
      <c r="AA927" s="44" t="s">
        <v>29</v>
      </c>
      <c r="AB927" s="48"/>
      <c r="AC927" s="48"/>
    </row>
    <row r="928" spans="2:29" ht="58" x14ac:dyDescent="0.35">
      <c r="B928" s="52">
        <v>961</v>
      </c>
      <c r="C928" s="54" t="str">
        <f>_xlfn.XLOOKUP(Kravtabell[[#This Row],[3 Siffer]],Bygningsdeler[Kombinert 3],Bygningsdeler[Kombinert 1],"",0,1)</f>
        <v>6 ANDRE INSTALLASJONER</v>
      </c>
      <c r="D928" s="54" t="str">
        <f>_xlfn.XLOOKUP(Kravtabell[[#This Row],[3 Siffer]],Bygningsdeler[Kombinert 3],Bygningsdeler[Kombinert 2],"",0,1)</f>
        <v>62 Person- og varetransport</v>
      </c>
      <c r="E928" s="112" t="str">
        <f>_xlfn.XLOOKUP(Kravtabell[[#This Row],[3 sifret kode (for inntasting)
Slår opp bygningsdel]],Bygningsdeler[Siffer 3],Bygningsdeler[Kombinert 3],"FEIL",0,1)</f>
        <v>624 Løftebord</v>
      </c>
      <c r="F928" s="114">
        <v>624</v>
      </c>
      <c r="G928" s="54" t="s">
        <v>1064</v>
      </c>
      <c r="H928" s="54"/>
      <c r="I928" s="54"/>
      <c r="J928" s="44" t="s">
        <v>29</v>
      </c>
      <c r="K928" s="44"/>
      <c r="L928" s="44"/>
      <c r="M928" s="44"/>
      <c r="N928" s="44"/>
      <c r="O928" s="44"/>
      <c r="P928" s="44"/>
      <c r="Q928" s="44"/>
      <c r="R928" s="44"/>
      <c r="S928" s="44"/>
      <c r="T928" s="44"/>
      <c r="U928" s="44"/>
      <c r="V928" s="44"/>
      <c r="W928" s="44"/>
      <c r="X928" s="44"/>
      <c r="Y928" s="44"/>
      <c r="Z928" s="44"/>
      <c r="AA928" s="44" t="s">
        <v>29</v>
      </c>
      <c r="AB928" s="45"/>
      <c r="AC928" s="45"/>
    </row>
    <row r="929" spans="2:29" ht="58" x14ac:dyDescent="0.35">
      <c r="B929" s="52">
        <v>962</v>
      </c>
      <c r="C929" s="54" t="str">
        <f>_xlfn.XLOOKUP(Kravtabell[[#This Row],[3 Siffer]],Bygningsdeler[Kombinert 3],Bygningsdeler[Kombinert 1],"",0,1)</f>
        <v>6 ANDRE INSTALLASJONER</v>
      </c>
      <c r="D929" s="54" t="str">
        <f>_xlfn.XLOOKUP(Kravtabell[[#This Row],[3 Siffer]],Bygningsdeler[Kombinert 3],Bygningsdeler[Kombinert 2],"",0,1)</f>
        <v>62 Person- og varetransport</v>
      </c>
      <c r="E929" s="112" t="str">
        <f>_xlfn.XLOOKUP(Kravtabell[[#This Row],[3 sifret kode (for inntasting)
Slår opp bygningsdel]],Bygningsdeler[Siffer 3],Bygningsdeler[Kombinert 3],"FEIL",0,1)</f>
        <v>627 Fasade- og takvask</v>
      </c>
      <c r="F929" s="114">
        <v>627</v>
      </c>
      <c r="G929" s="54" t="s">
        <v>1065</v>
      </c>
      <c r="H929" s="54"/>
      <c r="I929" s="54"/>
      <c r="J929" s="44" t="s">
        <v>29</v>
      </c>
      <c r="K929" s="44"/>
      <c r="L929" s="44"/>
      <c r="M929" s="44"/>
      <c r="N929" s="44"/>
      <c r="O929" s="44"/>
      <c r="P929" s="44"/>
      <c r="Q929" s="44"/>
      <c r="R929" s="44"/>
      <c r="S929" s="44"/>
      <c r="T929" s="44"/>
      <c r="U929" s="44"/>
      <c r="V929" s="44"/>
      <c r="W929" s="44"/>
      <c r="X929" s="44"/>
      <c r="Y929" s="44"/>
      <c r="Z929" s="44"/>
      <c r="AA929" s="44" t="s">
        <v>29</v>
      </c>
      <c r="AB929" s="45"/>
      <c r="AC929" s="45"/>
    </row>
    <row r="930" spans="2:29" ht="58" x14ac:dyDescent="0.35">
      <c r="B930" s="52">
        <v>963</v>
      </c>
      <c r="C930" s="54" t="str">
        <f>_xlfn.XLOOKUP(Kravtabell[[#This Row],[3 Siffer]],Bygningsdeler[Kombinert 3],Bygningsdeler[Kombinert 1],"",0,1)</f>
        <v>6 ANDRE INSTALLASJONER</v>
      </c>
      <c r="D930" s="54" t="str">
        <f>_xlfn.XLOOKUP(Kravtabell[[#This Row],[3 Siffer]],Bygningsdeler[Kombinert 3],Bygningsdeler[Kombinert 2],"",0,1)</f>
        <v>64 Sceneteknisk utstyr</v>
      </c>
      <c r="E930" s="112" t="str">
        <f>_xlfn.XLOOKUP(Kravtabell[[#This Row],[3 sifret kode (for inntasting)
Slår opp bygningsdel]],Bygningsdeler[Siffer 3],Bygningsdeler[Kombinert 3],"FEIL",0,1)</f>
        <v>640 Sceneteknisk utstyr, generelt</v>
      </c>
      <c r="F930" s="114">
        <v>640</v>
      </c>
      <c r="G930" s="54" t="s">
        <v>1066</v>
      </c>
      <c r="H930" s="54"/>
      <c r="I930" s="54"/>
      <c r="J930" s="44" t="s">
        <v>29</v>
      </c>
      <c r="K930" s="44"/>
      <c r="L930" s="44" t="s">
        <v>29</v>
      </c>
      <c r="M930" s="44"/>
      <c r="N930" s="44"/>
      <c r="O930" s="44"/>
      <c r="P930" s="44"/>
      <c r="Q930" s="44"/>
      <c r="R930" s="44"/>
      <c r="S930" s="44"/>
      <c r="T930" s="44"/>
      <c r="U930" s="44"/>
      <c r="V930" s="44"/>
      <c r="W930" s="44"/>
      <c r="X930" s="44"/>
      <c r="Y930" s="44"/>
      <c r="Z930" s="44"/>
      <c r="AA930" s="44" t="s">
        <v>29</v>
      </c>
      <c r="AB930" s="45"/>
      <c r="AC930" s="45"/>
    </row>
    <row r="931" spans="2:29" ht="58" x14ac:dyDescent="0.35">
      <c r="B931" s="52">
        <v>964</v>
      </c>
      <c r="C931" s="54" t="str">
        <f>_xlfn.XLOOKUP(Kravtabell[[#This Row],[3 Siffer]],Bygningsdeler[Kombinert 3],Bygningsdeler[Kombinert 1],"",0,1)</f>
        <v>6 ANDRE INSTALLASJONER</v>
      </c>
      <c r="D931" s="54" t="str">
        <f>_xlfn.XLOOKUP(Kravtabell[[#This Row],[3 Siffer]],Bygningsdeler[Kombinert 3],Bygningsdeler[Kombinert 2],"",0,1)</f>
        <v>64 Sceneteknisk utstyr</v>
      </c>
      <c r="E931" s="112" t="str">
        <f>_xlfn.XLOOKUP(Kravtabell[[#This Row],[3 sifret kode (for inntasting)
Slår opp bygningsdel]],Bygningsdeler[Siffer 3],Bygningsdeler[Kombinert 3],"FEIL",0,1)</f>
        <v>640 Sceneteknisk utstyr, generelt</v>
      </c>
      <c r="F931" s="114">
        <v>640</v>
      </c>
      <c r="G931" s="54" t="s">
        <v>1067</v>
      </c>
      <c r="H931" s="54"/>
      <c r="I931" s="54"/>
      <c r="J931" s="44" t="s">
        <v>29</v>
      </c>
      <c r="K931" s="44"/>
      <c r="L931" s="44" t="s">
        <v>29</v>
      </c>
      <c r="M931" s="44"/>
      <c r="N931" s="44"/>
      <c r="O931" s="44"/>
      <c r="P931" s="44"/>
      <c r="Q931" s="44"/>
      <c r="R931" s="44"/>
      <c r="S931" s="44"/>
      <c r="T931" s="44"/>
      <c r="U931" s="44"/>
      <c r="V931" s="44"/>
      <c r="W931" s="44"/>
      <c r="X931" s="44"/>
      <c r="Y931" s="44"/>
      <c r="Z931" s="44"/>
      <c r="AA931" s="44" t="s">
        <v>29</v>
      </c>
      <c r="AB931" s="45"/>
      <c r="AC931" s="45"/>
    </row>
    <row r="932" spans="2:29" ht="275.5" x14ac:dyDescent="0.35">
      <c r="B932" s="52">
        <v>965</v>
      </c>
      <c r="C932" s="54" t="str">
        <f>_xlfn.XLOOKUP(Kravtabell[[#This Row],[3 Siffer]],Bygningsdeler[Kombinert 3],Bygningsdeler[Kombinert 1],"",0,1)</f>
        <v>6 ANDRE INSTALLASJONER</v>
      </c>
      <c r="D932" s="54" t="str">
        <f>_xlfn.XLOOKUP(Kravtabell[[#This Row],[3 Siffer]],Bygningsdeler[Kombinert 3],Bygningsdeler[Kombinert 2],"",0,1)</f>
        <v>65 Avfall og støvsuging</v>
      </c>
      <c r="E932" s="112" t="str">
        <f>_xlfn.XLOOKUP(Kravtabell[[#This Row],[3 sifret kode (for inntasting)
Slår opp bygningsdel]],Bygningsdeler[Siffer 3],Bygningsdeler[Kombinert 3],"FEIL",0,1)</f>
        <v>651 Utstyr for oppsamling og behandling av avfall</v>
      </c>
      <c r="F932" s="114">
        <v>651</v>
      </c>
      <c r="G932" s="54" t="s">
        <v>1068</v>
      </c>
      <c r="H932" s="54"/>
      <c r="I932" s="54"/>
      <c r="J932" s="44" t="s">
        <v>29</v>
      </c>
      <c r="K932" s="44"/>
      <c r="L932" s="44"/>
      <c r="M932" s="44"/>
      <c r="N932" s="44"/>
      <c r="O932" s="44"/>
      <c r="P932" s="44"/>
      <c r="Q932" s="44"/>
      <c r="R932" s="44"/>
      <c r="S932" s="44"/>
      <c r="T932" s="44"/>
      <c r="U932" s="44"/>
      <c r="V932" s="44"/>
      <c r="W932" s="44"/>
      <c r="X932" s="44"/>
      <c r="Y932" s="44"/>
      <c r="Z932" s="44"/>
      <c r="AA932" s="44" t="s">
        <v>29</v>
      </c>
      <c r="AB932" s="45"/>
      <c r="AC932" s="45"/>
    </row>
    <row r="933" spans="2:29" ht="29" x14ac:dyDescent="0.35">
      <c r="B933" s="52">
        <v>966</v>
      </c>
      <c r="C933" s="54" t="str">
        <f>_xlfn.XLOOKUP(Kravtabell[[#This Row],[3 Siffer]],Bygningsdeler[Kombinert 3],Bygningsdeler[Kombinert 1],"",0,1)</f>
        <v>6 ANDRE INSTALLASJONER</v>
      </c>
      <c r="D933" s="54" t="str">
        <f>_xlfn.XLOOKUP(Kravtabell[[#This Row],[3 Siffer]],Bygningsdeler[Kombinert 3],Bygningsdeler[Kombinert 2],"",0,1)</f>
        <v>65 Avfall og støvsuging</v>
      </c>
      <c r="E933" s="112" t="str">
        <f>_xlfn.XLOOKUP(Kravtabell[[#This Row],[3 sifret kode (for inntasting)
Slår opp bygningsdel]],Bygningsdeler[Siffer 3],Bygningsdeler[Kombinert 3],"FEIL",0,1)</f>
        <v>652 Sentralstøvsuger</v>
      </c>
      <c r="F933" s="114">
        <v>652</v>
      </c>
      <c r="G933" s="54" t="s">
        <v>1069</v>
      </c>
      <c r="H933" s="54"/>
      <c r="I933" s="54"/>
      <c r="J933" s="44" t="s">
        <v>29</v>
      </c>
      <c r="K933" s="44" t="s">
        <v>29</v>
      </c>
      <c r="L933" s="44" t="s">
        <v>29</v>
      </c>
      <c r="M933" s="44"/>
      <c r="N933" s="44"/>
      <c r="O933" s="44"/>
      <c r="P933" s="44"/>
      <c r="Q933" s="44"/>
      <c r="R933" s="44"/>
      <c r="S933" s="44"/>
      <c r="T933" s="44"/>
      <c r="U933" s="44"/>
      <c r="V933" s="44"/>
      <c r="W933" s="44"/>
      <c r="X933" s="44"/>
      <c r="Y933" s="44"/>
      <c r="Z933" s="44"/>
      <c r="AA933" s="44" t="s">
        <v>29</v>
      </c>
      <c r="AB933" s="45"/>
      <c r="AC933" s="45"/>
    </row>
    <row r="934" spans="2:29" ht="217.5" x14ac:dyDescent="0.35">
      <c r="B934" s="52">
        <v>967</v>
      </c>
      <c r="C934" s="54" t="str">
        <f>_xlfn.XLOOKUP(Kravtabell[[#This Row],[3 Siffer]],Bygningsdeler[Kombinert 3],Bygningsdeler[Kombinert 1],"",0,1)</f>
        <v>7 UTENDØRS</v>
      </c>
      <c r="D934" s="54" t="str">
        <f>_xlfn.XLOOKUP(Kravtabell[[#This Row],[3 Siffer]],Bygningsdeler[Kombinert 3],Bygningsdeler[Kombinert 2],"",0,1)</f>
        <v>70 Utendørs, generelt</v>
      </c>
      <c r="E934" s="112" t="str">
        <f>_xlfn.XLOOKUP(Kravtabell[[#This Row],[3 sifret kode (for inntasting)
Slår opp bygningsdel]],Bygningsdeler[Siffer 3],Bygningsdeler[Kombinert 3],"FEIL",0,1)</f>
        <v>700 Utendørs, generelt</v>
      </c>
      <c r="F934" s="114">
        <v>700</v>
      </c>
      <c r="G934" s="54" t="s">
        <v>1070</v>
      </c>
      <c r="H934" s="54"/>
      <c r="I934" s="47"/>
      <c r="J934" s="44" t="s">
        <v>29</v>
      </c>
      <c r="K934" s="44"/>
      <c r="L934" s="44"/>
      <c r="M934" s="44"/>
      <c r="N934" s="44"/>
      <c r="O934" s="44"/>
      <c r="P934" s="44"/>
      <c r="Q934" s="44"/>
      <c r="R934" s="44" t="s">
        <v>29</v>
      </c>
      <c r="S934" s="44"/>
      <c r="T934" s="44"/>
      <c r="U934" s="44"/>
      <c r="V934" s="44"/>
      <c r="W934" s="44"/>
      <c r="X934" s="44"/>
      <c r="Y934" s="44"/>
      <c r="Z934" s="44"/>
      <c r="AA934" s="44" t="s">
        <v>29</v>
      </c>
      <c r="AB934" s="45"/>
      <c r="AC934" s="45"/>
    </row>
    <row r="935" spans="2:29" ht="203" x14ac:dyDescent="0.35">
      <c r="B935" s="52">
        <v>968</v>
      </c>
      <c r="C935" s="54" t="str">
        <f>_xlfn.XLOOKUP(Kravtabell[[#This Row],[3 Siffer]],Bygningsdeler[Kombinert 3],Bygningsdeler[Kombinert 1],"",0,1)</f>
        <v>7 UTENDØRS</v>
      </c>
      <c r="D935" s="54" t="str">
        <f>_xlfn.XLOOKUP(Kravtabell[[#This Row],[3 Siffer]],Bygningsdeler[Kombinert 3],Bygningsdeler[Kombinert 2],"",0,1)</f>
        <v>71 Bearbeidet terreng</v>
      </c>
      <c r="E935" s="112" t="str">
        <f>_xlfn.XLOOKUP(Kravtabell[[#This Row],[3 sifret kode (for inntasting)
Slår opp bygningsdel]],Bygningsdeler[Siffer 3],Bygningsdeler[Kombinert 3],"FEIL",0,1)</f>
        <v>710 Bearbeidet terreng, generelt</v>
      </c>
      <c r="F935" s="114">
        <v>710</v>
      </c>
      <c r="G935" s="54" t="s">
        <v>1071</v>
      </c>
      <c r="H935" s="54"/>
      <c r="I935" s="47"/>
      <c r="J935" s="44" t="s">
        <v>29</v>
      </c>
      <c r="K935" s="44"/>
      <c r="L935" s="44"/>
      <c r="M935" s="44"/>
      <c r="N935" s="44"/>
      <c r="O935" s="44"/>
      <c r="P935" s="44"/>
      <c r="Q935" s="44"/>
      <c r="R935" s="44" t="s">
        <v>29</v>
      </c>
      <c r="S935" s="44"/>
      <c r="T935" s="44"/>
      <c r="U935" s="44"/>
      <c r="V935" s="44"/>
      <c r="W935" s="44"/>
      <c r="X935" s="44"/>
      <c r="Y935" s="44"/>
      <c r="Z935" s="44"/>
      <c r="AA935" s="44" t="s">
        <v>29</v>
      </c>
      <c r="AB935" s="45"/>
      <c r="AC935" s="45"/>
    </row>
    <row r="936" spans="2:29" ht="43.5" x14ac:dyDescent="0.35">
      <c r="B936" s="52">
        <v>969</v>
      </c>
      <c r="C936" s="54" t="str">
        <f>_xlfn.XLOOKUP(Kravtabell[[#This Row],[3 Siffer]],Bygningsdeler[Kombinert 3],Bygningsdeler[Kombinert 1],"",0,1)</f>
        <v>7 UTENDØRS</v>
      </c>
      <c r="D936" s="54" t="str">
        <f>_xlfn.XLOOKUP(Kravtabell[[#This Row],[3 Siffer]],Bygningsdeler[Kombinert 3],Bygningsdeler[Kombinert 2],"",0,1)</f>
        <v>71 Bearbeidet terreng</v>
      </c>
      <c r="E936" s="112" t="str">
        <f>_xlfn.XLOOKUP(Kravtabell[[#This Row],[3 sifret kode (for inntasting)
Slår opp bygningsdel]],Bygningsdeler[Siffer 3],Bygningsdeler[Kombinert 3],"FEIL",0,1)</f>
        <v>711 Grovplanert terreng</v>
      </c>
      <c r="F936" s="114">
        <v>711</v>
      </c>
      <c r="G936" s="54" t="s">
        <v>1072</v>
      </c>
      <c r="H936" s="54"/>
      <c r="I936" s="47"/>
      <c r="J936" s="44" t="s">
        <v>29</v>
      </c>
      <c r="K936" s="44"/>
      <c r="L936" s="44"/>
      <c r="M936" s="44"/>
      <c r="N936" s="44"/>
      <c r="O936" s="44"/>
      <c r="P936" s="44"/>
      <c r="Q936" s="44"/>
      <c r="R936" s="44" t="s">
        <v>29</v>
      </c>
      <c r="S936" s="44"/>
      <c r="T936" s="44"/>
      <c r="U936" s="44"/>
      <c r="V936" s="44"/>
      <c r="W936" s="44"/>
      <c r="X936" s="44"/>
      <c r="Y936" s="44"/>
      <c r="Z936" s="44"/>
      <c r="AA936" s="44" t="s">
        <v>29</v>
      </c>
      <c r="AB936" s="45"/>
      <c r="AC936" s="45"/>
    </row>
    <row r="937" spans="2:29" ht="217.5" x14ac:dyDescent="0.35">
      <c r="B937" s="52">
        <v>970</v>
      </c>
      <c r="C937" s="54" t="str">
        <f>_xlfn.XLOOKUP(Kravtabell[[#This Row],[3 Siffer]],Bygningsdeler[Kombinert 3],Bygningsdeler[Kombinert 1],"",0,1)</f>
        <v>7 UTENDØRS</v>
      </c>
      <c r="D937" s="54" t="str">
        <f>_xlfn.XLOOKUP(Kravtabell[[#This Row],[3 Siffer]],Bygningsdeler[Kombinert 3],Bygningsdeler[Kombinert 2],"",0,1)</f>
        <v>71 Bearbeidet terreng</v>
      </c>
      <c r="E937" s="112" t="str">
        <f>_xlfn.XLOOKUP(Kravtabell[[#This Row],[3 sifret kode (for inntasting)
Slår opp bygningsdel]],Bygningsdeler[Siffer 3],Bygningsdeler[Kombinert 3],"FEIL",0,1)</f>
        <v>712 Drenering</v>
      </c>
      <c r="F937" s="114">
        <v>712</v>
      </c>
      <c r="G937" s="54" t="s">
        <v>1073</v>
      </c>
      <c r="H937" s="54"/>
      <c r="J937" s="44" t="s">
        <v>29</v>
      </c>
      <c r="K937" s="44"/>
      <c r="L937" s="44"/>
      <c r="M937" s="44"/>
      <c r="N937" s="44"/>
      <c r="O937" s="44"/>
      <c r="P937" s="44"/>
      <c r="Q937" s="44"/>
      <c r="R937" s="44" t="s">
        <v>29</v>
      </c>
      <c r="S937" s="44"/>
      <c r="T937" s="44"/>
      <c r="U937" s="44"/>
      <c r="V937" s="44"/>
      <c r="W937" s="44"/>
      <c r="X937" s="44"/>
      <c r="Y937" s="44"/>
      <c r="Z937" s="44"/>
      <c r="AA937" s="44" t="s">
        <v>29</v>
      </c>
      <c r="AB937" s="45"/>
      <c r="AC937" s="45"/>
    </row>
    <row r="938" spans="2:29" ht="58" x14ac:dyDescent="0.35">
      <c r="B938" s="52">
        <v>971</v>
      </c>
      <c r="C938" s="54" t="str">
        <f>_xlfn.XLOOKUP(Kravtabell[[#This Row],[3 Siffer]],Bygningsdeler[Kombinert 3],Bygningsdeler[Kombinert 1],"",0,1)</f>
        <v>7 UTENDØRS</v>
      </c>
      <c r="D938" s="54" t="str">
        <f>_xlfn.XLOOKUP(Kravtabell[[#This Row],[3 Siffer]],Bygningsdeler[Kombinert 3],Bygningsdeler[Kombinert 2],"",0,1)</f>
        <v>71 Bearbeidet terreng</v>
      </c>
      <c r="E938" s="112" t="str">
        <f>_xlfn.XLOOKUP(Kravtabell[[#This Row],[3 sifret kode (for inntasting)
Slår opp bygningsdel]],Bygningsdeler[Siffer 3],Bygningsdeler[Kombinert 3],"FEIL",0,1)</f>
        <v>713 Forsterket grunn</v>
      </c>
      <c r="F938" s="114">
        <v>713</v>
      </c>
      <c r="G938" s="54" t="s">
        <v>1074</v>
      </c>
      <c r="H938" s="54"/>
      <c r="I938" s="110"/>
      <c r="J938" s="44" t="s">
        <v>29</v>
      </c>
      <c r="K938" s="44"/>
      <c r="L938" s="44"/>
      <c r="M938" s="44"/>
      <c r="N938" s="44"/>
      <c r="O938" s="44"/>
      <c r="P938" s="44"/>
      <c r="Q938" s="44"/>
      <c r="R938" s="44" t="s">
        <v>29</v>
      </c>
      <c r="S938" s="44"/>
      <c r="T938" s="44"/>
      <c r="U938" s="44"/>
      <c r="V938" s="44"/>
      <c r="W938" s="44"/>
      <c r="X938" s="44"/>
      <c r="Y938" s="44"/>
      <c r="Z938" s="44"/>
      <c r="AA938" s="44" t="s">
        <v>29</v>
      </c>
      <c r="AB938" s="45"/>
      <c r="AC938" s="45"/>
    </row>
    <row r="939" spans="2:29" ht="43.5" x14ac:dyDescent="0.35">
      <c r="B939" s="52">
        <v>972</v>
      </c>
      <c r="C939" s="54" t="str">
        <f>_xlfn.XLOOKUP(Kravtabell[[#This Row],[3 Siffer]],Bygningsdeler[Kombinert 3],Bygningsdeler[Kombinert 1],"",0,1)</f>
        <v>7 UTENDØRS</v>
      </c>
      <c r="D939" s="54" t="str">
        <f>_xlfn.XLOOKUP(Kravtabell[[#This Row],[3 Siffer]],Bygningsdeler[Kombinert 3],Bygningsdeler[Kombinert 2],"",0,1)</f>
        <v>71 Bearbeidet terreng</v>
      </c>
      <c r="E939" s="112" t="str">
        <f>_xlfn.XLOOKUP(Kravtabell[[#This Row],[3 sifret kode (for inntasting)
Slår opp bygningsdel]],Bygningsdeler[Siffer 3],Bygningsdeler[Kombinert 3],"FEIL",0,1)</f>
        <v>714 Grøfter og groper for tekniske installasjoner</v>
      </c>
      <c r="F939" s="114">
        <v>714</v>
      </c>
      <c r="G939" s="54" t="s">
        <v>1075</v>
      </c>
      <c r="H939" s="54"/>
      <c r="I939" s="47"/>
      <c r="J939" s="44" t="s">
        <v>29</v>
      </c>
      <c r="K939" s="44" t="s">
        <v>29</v>
      </c>
      <c r="L939" s="44" t="s">
        <v>29</v>
      </c>
      <c r="M939" s="44"/>
      <c r="N939" s="44"/>
      <c r="O939" s="44"/>
      <c r="P939" s="44"/>
      <c r="Q939" s="44"/>
      <c r="R939" s="44" t="s">
        <v>29</v>
      </c>
      <c r="S939" s="44"/>
      <c r="T939" s="44"/>
      <c r="U939" s="44"/>
      <c r="V939" s="44"/>
      <c r="W939" s="44"/>
      <c r="X939" s="44"/>
      <c r="Y939" s="44"/>
      <c r="Z939" s="44"/>
      <c r="AA939" s="44" t="s">
        <v>29</v>
      </c>
      <c r="AB939" s="45"/>
      <c r="AC939" s="45"/>
    </row>
    <row r="940" spans="2:29" ht="47.15" customHeight="1" x14ac:dyDescent="0.35">
      <c r="B940" s="52">
        <v>974</v>
      </c>
      <c r="C940" s="54" t="str">
        <f>_xlfn.XLOOKUP(Kravtabell[[#This Row],[3 Siffer]],Bygningsdeler[Kombinert 3],Bygningsdeler[Kombinert 1],"",0,1)</f>
        <v>7 UTENDØRS</v>
      </c>
      <c r="D940" s="54" t="str">
        <f>_xlfn.XLOOKUP(Kravtabell[[#This Row],[3 Siffer]],Bygningsdeler[Kombinert 3],Bygningsdeler[Kombinert 2],"",0,1)</f>
        <v>72 Utendørs konstruksjoner</v>
      </c>
      <c r="E940" s="112" t="str">
        <f>_xlfn.XLOOKUP(Kravtabell[[#This Row],[3 sifret kode (for inntasting)
Slår opp bygningsdel]],Bygningsdeler[Siffer 3],Bygningsdeler[Kombinert 3],"FEIL",0,1)</f>
        <v>720 Utendørs konstruksjoner, generelt</v>
      </c>
      <c r="F940" s="114">
        <v>720</v>
      </c>
      <c r="G940" s="54" t="s">
        <v>1076</v>
      </c>
      <c r="H940" s="54"/>
      <c r="J940" s="44" t="s">
        <v>29</v>
      </c>
      <c r="K940" s="44"/>
      <c r="L940" s="44"/>
      <c r="M940" s="44"/>
      <c r="N940" s="44"/>
      <c r="O940" s="44"/>
      <c r="P940" s="44"/>
      <c r="Q940" s="44"/>
      <c r="R940" s="44" t="s">
        <v>29</v>
      </c>
      <c r="S940" s="44"/>
      <c r="T940" s="44"/>
      <c r="U940" s="44"/>
      <c r="V940" s="44"/>
      <c r="W940" s="44"/>
      <c r="X940" s="44"/>
      <c r="Y940" s="44"/>
      <c r="Z940" s="44"/>
      <c r="AA940" s="44" t="s">
        <v>29</v>
      </c>
      <c r="AB940" s="45"/>
      <c r="AC940" s="45"/>
    </row>
    <row r="941" spans="2:29" ht="58" x14ac:dyDescent="0.35">
      <c r="B941" s="52">
        <v>977</v>
      </c>
      <c r="C941" s="54" t="str">
        <f>_xlfn.XLOOKUP(Kravtabell[[#This Row],[3 Siffer]],Bygningsdeler[Kombinert 3],Bygningsdeler[Kombinert 1],"",0,1)</f>
        <v>7 UTENDØRS</v>
      </c>
      <c r="D941" s="54" t="str">
        <f>_xlfn.XLOOKUP(Kravtabell[[#This Row],[3 Siffer]],Bygningsdeler[Kombinert 3],Bygningsdeler[Kombinert 2],"",0,1)</f>
        <v>72 Utendørs konstruksjoner</v>
      </c>
      <c r="E941" s="112" t="str">
        <f>_xlfn.XLOOKUP(Kravtabell[[#This Row],[3 sifret kode (for inntasting)
Slår opp bygningsdel]],Bygningsdeler[Siffer 3],Bygningsdeler[Kombinert 3],"FEIL",0,1)</f>
        <v>725 Gjerder, porter og bommer</v>
      </c>
      <c r="F941" s="114">
        <v>725</v>
      </c>
      <c r="G941" s="54" t="s">
        <v>1077</v>
      </c>
      <c r="H941" s="54"/>
      <c r="J941" s="44" t="s">
        <v>29</v>
      </c>
      <c r="K941" s="44"/>
      <c r="L941" s="44"/>
      <c r="M941" s="44"/>
      <c r="N941" s="44"/>
      <c r="O941" s="44"/>
      <c r="P941" s="44"/>
      <c r="Q941" s="44"/>
      <c r="R941" s="44" t="s">
        <v>29</v>
      </c>
      <c r="S941" s="44"/>
      <c r="T941" s="44"/>
      <c r="U941" s="44"/>
      <c r="V941" s="44"/>
      <c r="W941" s="44"/>
      <c r="X941" s="44"/>
      <c r="Y941" s="44"/>
      <c r="Z941" s="44"/>
      <c r="AA941" s="44" t="s">
        <v>29</v>
      </c>
      <c r="AB941" s="45"/>
      <c r="AC941" s="44"/>
    </row>
    <row r="942" spans="2:29" ht="43.5" x14ac:dyDescent="0.35">
      <c r="B942" s="52">
        <v>978</v>
      </c>
      <c r="C942" s="54" t="str">
        <f>_xlfn.XLOOKUP(Kravtabell[[#This Row],[3 Siffer]],Bygningsdeler[Kombinert 3],Bygningsdeler[Kombinert 1],"",0,1)</f>
        <v>7 UTENDØRS</v>
      </c>
      <c r="D942" s="54" t="str">
        <f>_xlfn.XLOOKUP(Kravtabell[[#This Row],[3 Siffer]],Bygningsdeler[Kombinert 3],Bygningsdeler[Kombinert 2],"",0,1)</f>
        <v>72 Utendørs konstruksjoner</v>
      </c>
      <c r="E942" s="112" t="str">
        <f>_xlfn.XLOOKUP(Kravtabell[[#This Row],[3 sifret kode (for inntasting)
Slår opp bygningsdel]],Bygningsdeler[Siffer 3],Bygningsdeler[Kombinert 3],"FEIL",0,1)</f>
        <v>725 Gjerder, porter og bommer</v>
      </c>
      <c r="F942" s="114">
        <v>725</v>
      </c>
      <c r="G942" s="54" t="s">
        <v>1078</v>
      </c>
      <c r="H942" s="54"/>
      <c r="J942" s="44" t="s">
        <v>29</v>
      </c>
      <c r="K942" s="44"/>
      <c r="L942" s="44" t="s">
        <v>29</v>
      </c>
      <c r="M942" s="44"/>
      <c r="N942" s="44"/>
      <c r="O942" s="44"/>
      <c r="P942" s="44"/>
      <c r="Q942" s="44"/>
      <c r="R942" s="44" t="s">
        <v>29</v>
      </c>
      <c r="S942" s="44"/>
      <c r="T942" s="44"/>
      <c r="U942" s="44"/>
      <c r="V942" s="44"/>
      <c r="W942" s="44"/>
      <c r="X942" s="44"/>
      <c r="Y942" s="44"/>
      <c r="Z942" s="44"/>
      <c r="AA942" s="44" t="s">
        <v>29</v>
      </c>
      <c r="AB942" s="45"/>
      <c r="AC942" s="44"/>
    </row>
    <row r="943" spans="2:29" ht="72.5" x14ac:dyDescent="0.35">
      <c r="B943" s="52">
        <v>979</v>
      </c>
      <c r="C943" s="54" t="str">
        <f>_xlfn.XLOOKUP(Kravtabell[[#This Row],[3 Siffer]],Bygningsdeler[Kombinert 3],Bygningsdeler[Kombinert 1],"",0,1)</f>
        <v>7 UTENDØRS</v>
      </c>
      <c r="D943" s="54" t="str">
        <f>_xlfn.XLOOKUP(Kravtabell[[#This Row],[3 Siffer]],Bygningsdeler[Kombinert 3],Bygningsdeler[Kombinert 2],"",0,1)</f>
        <v>72 Utendørs konstruksjoner</v>
      </c>
      <c r="E943" s="112" t="str">
        <f>_xlfn.XLOOKUP(Kravtabell[[#This Row],[3 sifret kode (for inntasting)
Slår opp bygningsdel]],Bygningsdeler[Siffer 3],Bygningsdeler[Kombinert 3],"FEIL",0,1)</f>
        <v>725 Gjerder, porter og bommer</v>
      </c>
      <c r="F943" s="114">
        <v>725</v>
      </c>
      <c r="G943" s="54" t="s">
        <v>1079</v>
      </c>
      <c r="H943" s="54" t="s">
        <v>1080</v>
      </c>
      <c r="I943" s="110"/>
      <c r="J943" s="44" t="s">
        <v>29</v>
      </c>
      <c r="K943" s="44"/>
      <c r="L943" s="44"/>
      <c r="M943" s="44"/>
      <c r="N943" s="44"/>
      <c r="O943" s="44"/>
      <c r="P943" s="44"/>
      <c r="Q943" s="44"/>
      <c r="R943" s="44" t="s">
        <v>29</v>
      </c>
      <c r="S943" s="44"/>
      <c r="T943" s="44"/>
      <c r="U943" s="44"/>
      <c r="V943" s="44"/>
      <c r="W943" s="44"/>
      <c r="X943" s="44"/>
      <c r="Y943" s="44"/>
      <c r="Z943" s="44"/>
      <c r="AA943" s="44" t="s">
        <v>29</v>
      </c>
      <c r="AB943" s="45"/>
      <c r="AC943" s="44"/>
    </row>
    <row r="944" spans="2:29" ht="43.5" x14ac:dyDescent="0.35">
      <c r="B944" s="52">
        <v>980</v>
      </c>
      <c r="C944" s="54" t="str">
        <f>_xlfn.XLOOKUP(Kravtabell[[#This Row],[3 Siffer]],Bygningsdeler[Kombinert 3],Bygningsdeler[Kombinert 1],"",0,1)</f>
        <v>7 UTENDØRS</v>
      </c>
      <c r="D944" s="54" t="str">
        <f>_xlfn.XLOOKUP(Kravtabell[[#This Row],[3 Siffer]],Bygningsdeler[Kombinert 3],Bygningsdeler[Kombinert 2],"",0,1)</f>
        <v>72 Utendørs konstruksjoner</v>
      </c>
      <c r="E944" s="112" t="str">
        <f>_xlfn.XLOOKUP(Kravtabell[[#This Row],[3 sifret kode (for inntasting)
Slår opp bygningsdel]],Bygningsdeler[Siffer 3],Bygningsdeler[Kombinert 3],"FEIL",0,1)</f>
        <v>726 Kanaler og kulverter for tekniske installasjoner</v>
      </c>
      <c r="F944" s="114">
        <v>726</v>
      </c>
      <c r="G944" s="54" t="s">
        <v>1081</v>
      </c>
      <c r="H944" s="54"/>
      <c r="J944" s="44" t="s">
        <v>29</v>
      </c>
      <c r="K944" s="44" t="s">
        <v>29</v>
      </c>
      <c r="L944" s="44"/>
      <c r="M944" s="44"/>
      <c r="N944" s="44"/>
      <c r="O944" s="44"/>
      <c r="P944" s="44"/>
      <c r="Q944" s="44"/>
      <c r="R944" s="44" t="s">
        <v>29</v>
      </c>
      <c r="S944" s="44"/>
      <c r="T944" s="44"/>
      <c r="U944" s="44"/>
      <c r="V944" s="44"/>
      <c r="W944" s="44"/>
      <c r="X944" s="44"/>
      <c r="Y944" s="44"/>
      <c r="Z944" s="44"/>
      <c r="AA944" s="44" t="s">
        <v>29</v>
      </c>
      <c r="AB944" s="45"/>
      <c r="AC944" s="44"/>
    </row>
    <row r="945" spans="2:29" ht="130.5" x14ac:dyDescent="0.35">
      <c r="B945" s="52">
        <v>981</v>
      </c>
      <c r="C945" s="54" t="str">
        <f>_xlfn.XLOOKUP(Kravtabell[[#This Row],[3 Siffer]],Bygningsdeler[Kombinert 3],Bygningsdeler[Kombinert 1],"",0,1)</f>
        <v>7 UTENDØRS</v>
      </c>
      <c r="D945" s="54" t="str">
        <f>_xlfn.XLOOKUP(Kravtabell[[#This Row],[3 Siffer]],Bygningsdeler[Kombinert 3],Bygningsdeler[Kombinert 2],"",0,1)</f>
        <v>72 Utendørs konstruksjoner</v>
      </c>
      <c r="E945" s="112" t="str">
        <f>_xlfn.XLOOKUP(Kravtabell[[#This Row],[3 sifret kode (for inntasting)
Slår opp bygningsdel]],Bygningsdeler[Siffer 3],Bygningsdeler[Kombinert 3],"FEIL",0,1)</f>
        <v>727 Kummer og tanker for tekniske installasjoner</v>
      </c>
      <c r="F945" s="114">
        <v>727</v>
      </c>
      <c r="G945" s="54" t="s">
        <v>1082</v>
      </c>
      <c r="H945" s="54"/>
      <c r="I945" s="110"/>
      <c r="J945" s="44"/>
      <c r="K945" s="44" t="s">
        <v>29</v>
      </c>
      <c r="L945" s="44"/>
      <c r="M945" s="44"/>
      <c r="N945" s="44"/>
      <c r="O945" s="44"/>
      <c r="P945" s="44"/>
      <c r="Q945" s="44"/>
      <c r="R945" s="44" t="s">
        <v>29</v>
      </c>
      <c r="S945" s="44"/>
      <c r="T945" s="44"/>
      <c r="U945" s="44"/>
      <c r="V945" s="44"/>
      <c r="W945" s="44"/>
      <c r="X945" s="44"/>
      <c r="Y945" s="44"/>
      <c r="Z945" s="44"/>
      <c r="AA945" s="44" t="s">
        <v>29</v>
      </c>
      <c r="AB945" s="45"/>
      <c r="AC945" s="44"/>
    </row>
    <row r="946" spans="2:29" ht="43.5" x14ac:dyDescent="0.35">
      <c r="B946" s="52">
        <v>982</v>
      </c>
      <c r="C946" s="54" t="str">
        <f>_xlfn.XLOOKUP(Kravtabell[[#This Row],[3 Siffer]],Bygningsdeler[Kombinert 3],Bygningsdeler[Kombinert 1],"",0,1)</f>
        <v>7 UTENDØRS</v>
      </c>
      <c r="D946" s="54" t="str">
        <f>_xlfn.XLOOKUP(Kravtabell[[#This Row],[3 Siffer]],Bygningsdeler[Kombinert 3],Bygningsdeler[Kombinert 2],"",0,1)</f>
        <v>72 Utendørs konstruksjoner</v>
      </c>
      <c r="E946" s="112" t="str">
        <f>_xlfn.XLOOKUP(Kravtabell[[#This Row],[3 sifret kode (for inntasting)
Slår opp bygningsdel]],Bygningsdeler[Siffer 3],Bygningsdeler[Kombinert 3],"FEIL",0,1)</f>
        <v>729 Andre utendørs konstruksjoner</v>
      </c>
      <c r="F946" s="114">
        <v>729</v>
      </c>
      <c r="G946" s="54" t="s">
        <v>1083</v>
      </c>
      <c r="H946" s="54"/>
      <c r="I946" s="110"/>
      <c r="J946" s="44" t="s">
        <v>29</v>
      </c>
      <c r="K946" s="44"/>
      <c r="L946" s="44"/>
      <c r="M946" s="44"/>
      <c r="N946" s="44"/>
      <c r="O946" s="44"/>
      <c r="P946" s="44"/>
      <c r="Q946" s="44"/>
      <c r="R946" s="44" t="s">
        <v>29</v>
      </c>
      <c r="S946" s="44"/>
      <c r="T946" s="44"/>
      <c r="U946" s="44"/>
      <c r="V946" s="44"/>
      <c r="W946" s="44"/>
      <c r="X946" s="44"/>
      <c r="Y946" s="44"/>
      <c r="Z946" s="44"/>
      <c r="AA946" s="44" t="s">
        <v>29</v>
      </c>
      <c r="AB946" s="45"/>
      <c r="AC946" s="44"/>
    </row>
    <row r="947" spans="2:29" ht="29" x14ac:dyDescent="0.35">
      <c r="B947" s="52">
        <v>983</v>
      </c>
      <c r="C947" s="54" t="str">
        <f>_xlfn.XLOOKUP(Kravtabell[[#This Row],[3 Siffer]],Bygningsdeler[Kombinert 3],Bygningsdeler[Kombinert 1],"",0,1)</f>
        <v>7 UTENDØRS</v>
      </c>
      <c r="D947" s="54" t="str">
        <f>_xlfn.XLOOKUP(Kravtabell[[#This Row],[3 Siffer]],Bygningsdeler[Kombinert 3],Bygningsdeler[Kombinert 2],"",0,1)</f>
        <v>73 Utendørs VVS</v>
      </c>
      <c r="E947" s="112" t="str">
        <f>_xlfn.XLOOKUP(Kravtabell[[#This Row],[3 sifret kode (for inntasting)
Slår opp bygningsdel]],Bygningsdeler[Siffer 3],Bygningsdeler[Kombinert 3],"FEIL",0,1)</f>
        <v>730 Utendørs VVS, generelt</v>
      </c>
      <c r="F947" s="114">
        <v>730</v>
      </c>
      <c r="G947" s="54" t="s">
        <v>1084</v>
      </c>
      <c r="H947" s="54"/>
      <c r="I947" s="54"/>
      <c r="J947" s="44"/>
      <c r="K947" s="44" t="s">
        <v>29</v>
      </c>
      <c r="L947" s="44"/>
      <c r="M947" s="44"/>
      <c r="N947" s="44"/>
      <c r="O947" s="44"/>
      <c r="P947" s="44"/>
      <c r="Q947" s="44"/>
      <c r="R947" s="44" t="s">
        <v>29</v>
      </c>
      <c r="S947" s="44"/>
      <c r="T947" s="44"/>
      <c r="U947" s="44"/>
      <c r="V947" s="44"/>
      <c r="W947" s="44"/>
      <c r="X947" s="44"/>
      <c r="Y947" s="44"/>
      <c r="Z947" s="44"/>
      <c r="AA947" s="44" t="s">
        <v>29</v>
      </c>
      <c r="AB947" s="45"/>
      <c r="AC947" s="44"/>
    </row>
    <row r="948" spans="2:29" ht="246.5" x14ac:dyDescent="0.35">
      <c r="B948" s="52">
        <v>984</v>
      </c>
      <c r="C948" s="54" t="str">
        <f>_xlfn.XLOOKUP(Kravtabell[[#This Row],[3 Siffer]],Bygningsdeler[Kombinert 3],Bygningsdeler[Kombinert 1],"",0,1)</f>
        <v>7 UTENDØRS</v>
      </c>
      <c r="D948" s="54" t="str">
        <f>_xlfn.XLOOKUP(Kravtabell[[#This Row],[3 Siffer]],Bygningsdeler[Kombinert 3],Bygningsdeler[Kombinert 2],"",0,1)</f>
        <v>73 Utendørs VVS</v>
      </c>
      <c r="E948" s="112" t="str">
        <f>_xlfn.XLOOKUP(Kravtabell[[#This Row],[3 sifret kode (for inntasting)
Slår opp bygningsdel]],Bygningsdeler[Siffer 3],Bygningsdeler[Kombinert 3],"FEIL",0,1)</f>
        <v>731 Utendørs VA</v>
      </c>
      <c r="F948" s="114">
        <v>731</v>
      </c>
      <c r="G948" s="54" t="s">
        <v>1085</v>
      </c>
      <c r="H948" s="54"/>
      <c r="I948" s="47"/>
      <c r="J948" s="44"/>
      <c r="K948" s="44" t="s">
        <v>29</v>
      </c>
      <c r="L948" s="44"/>
      <c r="M948" s="44"/>
      <c r="N948" s="44"/>
      <c r="O948" s="44"/>
      <c r="P948" s="44"/>
      <c r="Q948" s="44"/>
      <c r="R948" s="44" t="s">
        <v>29</v>
      </c>
      <c r="S948" s="44"/>
      <c r="T948" s="44"/>
      <c r="U948" s="44"/>
      <c r="V948" s="44"/>
      <c r="W948" s="44"/>
      <c r="X948" s="44"/>
      <c r="Y948" s="44"/>
      <c r="Z948" s="44"/>
      <c r="AA948" s="44" t="s">
        <v>29</v>
      </c>
      <c r="AB948" s="45"/>
      <c r="AC948" s="44"/>
    </row>
    <row r="949" spans="2:29" ht="43.5" x14ac:dyDescent="0.35">
      <c r="B949" s="52">
        <v>985</v>
      </c>
      <c r="C949" s="54" t="str">
        <f>_xlfn.XLOOKUP(Kravtabell[[#This Row],[3 Siffer]],Bygningsdeler[Kombinert 3],Bygningsdeler[Kombinert 1],"",0,1)</f>
        <v>7 UTENDØRS</v>
      </c>
      <c r="D949" s="54" t="str">
        <f>_xlfn.XLOOKUP(Kravtabell[[#This Row],[3 Siffer]],Bygningsdeler[Kombinert 3],Bygningsdeler[Kombinert 2],"",0,1)</f>
        <v>73 Utendørs VVS</v>
      </c>
      <c r="E949" s="112" t="str">
        <f>_xlfn.XLOOKUP(Kravtabell[[#This Row],[3 sifret kode (for inntasting)
Slår opp bygningsdel]],Bygningsdeler[Siffer 3],Bygningsdeler[Kombinert 3],"FEIL",0,1)</f>
        <v>732 Utendørs varme</v>
      </c>
      <c r="F949" s="114">
        <v>732</v>
      </c>
      <c r="G949" s="54" t="s">
        <v>1086</v>
      </c>
      <c r="H949" s="54"/>
      <c r="J949" s="44"/>
      <c r="K949" s="44" t="s">
        <v>29</v>
      </c>
      <c r="L949" s="44" t="s">
        <v>29</v>
      </c>
      <c r="M949" s="44" t="s">
        <v>29</v>
      </c>
      <c r="N949" s="44"/>
      <c r="O949" s="44"/>
      <c r="P949" s="44"/>
      <c r="Q949" s="44"/>
      <c r="R949" s="44" t="s">
        <v>29</v>
      </c>
      <c r="S949" s="44"/>
      <c r="T949" s="44"/>
      <c r="U949" s="44"/>
      <c r="V949" s="44"/>
      <c r="W949" s="44"/>
      <c r="X949" s="44"/>
      <c r="Y949" s="44"/>
      <c r="Z949" s="44"/>
      <c r="AA949" s="44" t="s">
        <v>29</v>
      </c>
      <c r="AB949" s="45"/>
      <c r="AC949" s="44"/>
    </row>
    <row r="950" spans="2:29" ht="58" x14ac:dyDescent="0.35">
      <c r="B950" s="52">
        <v>986</v>
      </c>
      <c r="C950" s="54" t="str">
        <f>_xlfn.XLOOKUP(Kravtabell[[#This Row],[3 Siffer]],Bygningsdeler[Kombinert 3],Bygningsdeler[Kombinert 1],"",0,1)</f>
        <v>7 UTENDØRS</v>
      </c>
      <c r="D950" s="54" t="str">
        <f>_xlfn.XLOOKUP(Kravtabell[[#This Row],[3 Siffer]],Bygningsdeler[Kombinert 3],Bygningsdeler[Kombinert 2],"",0,1)</f>
        <v>73 Utendørs VVS</v>
      </c>
      <c r="E950" s="112" t="str">
        <f>_xlfn.XLOOKUP(Kravtabell[[#This Row],[3 sifret kode (for inntasting)
Slår opp bygningsdel]],Bygningsdeler[Siffer 3],Bygningsdeler[Kombinert 3],"FEIL",0,1)</f>
        <v>733 Utendørs brannslokking</v>
      </c>
      <c r="F950" s="114">
        <v>733</v>
      </c>
      <c r="G950" s="54" t="s">
        <v>1087</v>
      </c>
      <c r="H950" s="54"/>
      <c r="I950" s="110"/>
      <c r="J950" s="44" t="s">
        <v>29</v>
      </c>
      <c r="K950" s="44" t="s">
        <v>29</v>
      </c>
      <c r="L950" s="44"/>
      <c r="M950" s="44"/>
      <c r="N950" s="44"/>
      <c r="O950" s="44"/>
      <c r="P950" s="44"/>
      <c r="Q950" s="44"/>
      <c r="R950" s="44" t="s">
        <v>29</v>
      </c>
      <c r="S950" s="44" t="s">
        <v>29</v>
      </c>
      <c r="T950" s="44"/>
      <c r="U950" s="44"/>
      <c r="V950" s="44"/>
      <c r="W950" s="44"/>
      <c r="X950" s="44"/>
      <c r="Y950" s="44"/>
      <c r="Z950" s="44"/>
      <c r="AA950" s="44" t="s">
        <v>29</v>
      </c>
      <c r="AB950" s="45"/>
      <c r="AC950" s="44"/>
    </row>
    <row r="951" spans="2:29" ht="29" x14ac:dyDescent="0.35">
      <c r="B951" s="52">
        <v>987</v>
      </c>
      <c r="C951" s="54" t="str">
        <f>_xlfn.XLOOKUP(Kravtabell[[#This Row],[3 Siffer]],Bygningsdeler[Kombinert 3],Bygningsdeler[Kombinert 1],"",0,1)</f>
        <v>7 UTENDØRS</v>
      </c>
      <c r="D951" s="54" t="str">
        <f>_xlfn.XLOOKUP(Kravtabell[[#This Row],[3 Siffer]],Bygningsdeler[Kombinert 3],Bygningsdeler[Kombinert 2],"",0,1)</f>
        <v xml:space="preserve">74 Utendørs elkraft </v>
      </c>
      <c r="E951" s="112" t="str">
        <f>_xlfn.XLOOKUP(Kravtabell[[#This Row],[3 sifret kode (for inntasting)
Slår opp bygningsdel]],Bygningsdeler[Siffer 3],Bygningsdeler[Kombinert 3],"FEIL",0,1)</f>
        <v>743 Utendørs lavspent forsyning</v>
      </c>
      <c r="F951" s="114">
        <v>743</v>
      </c>
      <c r="G951" s="54" t="s">
        <v>1088</v>
      </c>
      <c r="H951" s="54"/>
      <c r="J951" s="44"/>
      <c r="K951" s="44"/>
      <c r="L951" s="44" t="s">
        <v>29</v>
      </c>
      <c r="M951" s="44"/>
      <c r="N951" s="44"/>
      <c r="O951" s="44"/>
      <c r="P951" s="44"/>
      <c r="Q951" s="44"/>
      <c r="R951" s="44" t="s">
        <v>29</v>
      </c>
      <c r="S951" s="44"/>
      <c r="T951" s="44"/>
      <c r="U951" s="44"/>
      <c r="V951" s="44"/>
      <c r="W951" s="44"/>
      <c r="X951" s="44"/>
      <c r="Y951" s="44"/>
      <c r="Z951" s="44"/>
      <c r="AA951" s="44" t="s">
        <v>29</v>
      </c>
      <c r="AB951" s="45"/>
      <c r="AC951" s="44"/>
    </row>
    <row r="952" spans="2:29" ht="29" x14ac:dyDescent="0.35">
      <c r="B952" s="52">
        <v>988</v>
      </c>
      <c r="C952" s="54" t="str">
        <f>_xlfn.XLOOKUP(Kravtabell[[#This Row],[3 Siffer]],Bygningsdeler[Kombinert 3],Bygningsdeler[Kombinert 1],"",0,1)</f>
        <v>7 UTENDØRS</v>
      </c>
      <c r="D952" s="54" t="str">
        <f>_xlfn.XLOOKUP(Kravtabell[[#This Row],[3 Siffer]],Bygningsdeler[Kombinert 3],Bygningsdeler[Kombinert 2],"",0,1)</f>
        <v xml:space="preserve">74 Utendørs elkraft </v>
      </c>
      <c r="E952" s="112" t="str">
        <f>_xlfn.XLOOKUP(Kravtabell[[#This Row],[3 sifret kode (for inntasting)
Slår opp bygningsdel]],Bygningsdeler[Siffer 3],Bygningsdeler[Kombinert 3],"FEIL",0,1)</f>
        <v>743 Utendørs lavspent forsyning</v>
      </c>
      <c r="F952" s="114">
        <v>743</v>
      </c>
      <c r="G952" s="54" t="s">
        <v>1089</v>
      </c>
      <c r="H952" s="54"/>
      <c r="I952" s="110"/>
      <c r="J952" s="44"/>
      <c r="K952" s="44"/>
      <c r="L952" s="44" t="s">
        <v>29</v>
      </c>
      <c r="M952" s="44"/>
      <c r="N952" s="44"/>
      <c r="O952" s="44"/>
      <c r="P952" s="44"/>
      <c r="Q952" s="44"/>
      <c r="R952" s="44" t="s">
        <v>29</v>
      </c>
      <c r="S952" s="44"/>
      <c r="T952" s="44"/>
      <c r="U952" s="44"/>
      <c r="V952" s="44"/>
      <c r="W952" s="44"/>
      <c r="X952" s="44"/>
      <c r="Y952" s="44"/>
      <c r="Z952" s="44"/>
      <c r="AA952" s="44" t="s">
        <v>29</v>
      </c>
      <c r="AB952" s="45"/>
      <c r="AC952" s="44" t="s">
        <v>29</v>
      </c>
    </row>
    <row r="953" spans="2:29" ht="29" x14ac:dyDescent="0.35">
      <c r="B953" s="52">
        <v>989</v>
      </c>
      <c r="C953" s="54" t="str">
        <f>_xlfn.XLOOKUP(Kravtabell[[#This Row],[3 Siffer]],Bygningsdeler[Kombinert 3],Bygningsdeler[Kombinert 1],"",0,1)</f>
        <v>7 UTENDØRS</v>
      </c>
      <c r="D953" s="54" t="str">
        <f>_xlfn.XLOOKUP(Kravtabell[[#This Row],[3 Siffer]],Bygningsdeler[Kombinert 3],Bygningsdeler[Kombinert 2],"",0,1)</f>
        <v xml:space="preserve">74 Utendørs elkraft </v>
      </c>
      <c r="E953" s="112" t="str">
        <f>_xlfn.XLOOKUP(Kravtabell[[#This Row],[3 sifret kode (for inntasting)
Slår opp bygningsdel]],Bygningsdeler[Siffer 3],Bygningsdeler[Kombinert 3],"FEIL",0,1)</f>
        <v>743 Utendørs lavspent forsyning</v>
      </c>
      <c r="F953" s="114">
        <v>743</v>
      </c>
      <c r="G953" s="54" t="s">
        <v>1090</v>
      </c>
      <c r="H953" s="54"/>
      <c r="I953" s="110"/>
      <c r="J953" s="44"/>
      <c r="K953" s="44"/>
      <c r="L953" s="44" t="s">
        <v>29</v>
      </c>
      <c r="M953" s="44"/>
      <c r="N953" s="44"/>
      <c r="O953" s="44"/>
      <c r="P953" s="44"/>
      <c r="Q953" s="44"/>
      <c r="R953" s="44" t="s">
        <v>29</v>
      </c>
      <c r="S953" s="44"/>
      <c r="T953" s="44"/>
      <c r="U953" s="44"/>
      <c r="V953" s="44"/>
      <c r="W953" s="44"/>
      <c r="X953" s="44"/>
      <c r="Y953" s="44"/>
      <c r="Z953" s="44"/>
      <c r="AA953" s="44" t="s">
        <v>29</v>
      </c>
      <c r="AB953" s="45"/>
      <c r="AC953" s="44"/>
    </row>
    <row r="954" spans="2:29" ht="29" x14ac:dyDescent="0.35">
      <c r="B954" s="52">
        <v>990</v>
      </c>
      <c r="C954" s="54" t="str">
        <f>_xlfn.XLOOKUP(Kravtabell[[#This Row],[3 Siffer]],Bygningsdeler[Kombinert 3],Bygningsdeler[Kombinert 1],"",0,1)</f>
        <v>7 UTENDØRS</v>
      </c>
      <c r="D954" s="54" t="str">
        <f>_xlfn.XLOOKUP(Kravtabell[[#This Row],[3 Siffer]],Bygningsdeler[Kombinert 3],Bygningsdeler[Kombinert 2],"",0,1)</f>
        <v xml:space="preserve">74 Utendørs elkraft </v>
      </c>
      <c r="E954" s="112" t="str">
        <f>_xlfn.XLOOKUP(Kravtabell[[#This Row],[3 sifret kode (for inntasting)
Slår opp bygningsdel]],Bygningsdeler[Siffer 3],Bygningsdeler[Kombinert 3],"FEIL",0,1)</f>
        <v>744 Utendørs lys</v>
      </c>
      <c r="F954" s="114">
        <v>744</v>
      </c>
      <c r="G954" s="54" t="s">
        <v>1091</v>
      </c>
      <c r="H954" s="54"/>
      <c r="I954" s="110"/>
      <c r="J954" s="44"/>
      <c r="K954" s="44"/>
      <c r="L954" s="44" t="s">
        <v>29</v>
      </c>
      <c r="M954" s="44"/>
      <c r="N954" s="44"/>
      <c r="O954" s="44"/>
      <c r="P954" s="44"/>
      <c r="Q954" s="44"/>
      <c r="R954" s="44" t="s">
        <v>29</v>
      </c>
      <c r="S954" s="44"/>
      <c r="T954" s="44"/>
      <c r="U954" s="44"/>
      <c r="V954" s="44"/>
      <c r="W954" s="44"/>
      <c r="X954" s="44"/>
      <c r="Y954" s="44"/>
      <c r="Z954" s="44"/>
      <c r="AA954" s="44" t="s">
        <v>29</v>
      </c>
      <c r="AB954" s="45"/>
      <c r="AC954" s="44"/>
    </row>
    <row r="955" spans="2:29" ht="43.5" x14ac:dyDescent="0.35">
      <c r="B955" s="52">
        <v>991</v>
      </c>
      <c r="C955" s="54" t="str">
        <f>_xlfn.XLOOKUP(Kravtabell[[#This Row],[3 Siffer]],Bygningsdeler[Kombinert 3],Bygningsdeler[Kombinert 1],"",0,1)</f>
        <v>7 UTENDØRS</v>
      </c>
      <c r="D955" s="54" t="str">
        <f>_xlfn.XLOOKUP(Kravtabell[[#This Row],[3 Siffer]],Bygningsdeler[Kombinert 3],Bygningsdeler[Kombinert 2],"",0,1)</f>
        <v xml:space="preserve">74 Utendørs elkraft </v>
      </c>
      <c r="E955" s="112" t="str">
        <f>_xlfn.XLOOKUP(Kravtabell[[#This Row],[3 sifret kode (for inntasting)
Slår opp bygningsdel]],Bygningsdeler[Siffer 3],Bygningsdeler[Kombinert 3],"FEIL",0,1)</f>
        <v>744 Utendørs lys</v>
      </c>
      <c r="F955" s="114">
        <v>744</v>
      </c>
      <c r="G955" s="54" t="s">
        <v>1092</v>
      </c>
      <c r="H955" s="54"/>
      <c r="I955" s="110"/>
      <c r="J955" s="44"/>
      <c r="K955" s="44"/>
      <c r="L955" s="44" t="s">
        <v>29</v>
      </c>
      <c r="M955" s="44"/>
      <c r="N955" s="44"/>
      <c r="O955" s="44"/>
      <c r="P955" s="44"/>
      <c r="Q955" s="44"/>
      <c r="R955" s="44" t="s">
        <v>29</v>
      </c>
      <c r="S955" s="44"/>
      <c r="T955" s="44"/>
      <c r="U955" s="44"/>
      <c r="V955" s="44"/>
      <c r="W955" s="44"/>
      <c r="X955" s="44"/>
      <c r="Y955" s="44"/>
      <c r="Z955" s="44"/>
      <c r="AA955" s="44" t="s">
        <v>29</v>
      </c>
      <c r="AB955" s="45"/>
      <c r="AC955" s="44"/>
    </row>
    <row r="956" spans="2:29" ht="29" x14ac:dyDescent="0.35">
      <c r="B956" s="52">
        <v>992</v>
      </c>
      <c r="C956" s="54" t="str">
        <f>_xlfn.XLOOKUP(Kravtabell[[#This Row],[3 Siffer]],Bygningsdeler[Kombinert 3],Bygningsdeler[Kombinert 1],"",0,1)</f>
        <v>7 UTENDØRS</v>
      </c>
      <c r="D956" s="54" t="str">
        <f>_xlfn.XLOOKUP(Kravtabell[[#This Row],[3 Siffer]],Bygningsdeler[Kombinert 3],Bygningsdeler[Kombinert 2],"",0,1)</f>
        <v xml:space="preserve">74 Utendørs elkraft </v>
      </c>
      <c r="E956" s="112" t="str">
        <f>_xlfn.XLOOKUP(Kravtabell[[#This Row],[3 sifret kode (for inntasting)
Slår opp bygningsdel]],Bygningsdeler[Siffer 3],Bygningsdeler[Kombinert 3],"FEIL",0,1)</f>
        <v>744 Utendørs lys</v>
      </c>
      <c r="F956" s="114">
        <v>744</v>
      </c>
      <c r="G956" s="54" t="s">
        <v>1093</v>
      </c>
      <c r="H956" s="54"/>
      <c r="I956" s="110"/>
      <c r="J956" s="44"/>
      <c r="K956" s="44"/>
      <c r="L956" s="44" t="s">
        <v>29</v>
      </c>
      <c r="M956" s="44" t="s">
        <v>29</v>
      </c>
      <c r="N956" s="44"/>
      <c r="O956" s="44"/>
      <c r="P956" s="44"/>
      <c r="Q956" s="44"/>
      <c r="R956" s="44" t="s">
        <v>29</v>
      </c>
      <c r="S956" s="44"/>
      <c r="T956" s="44"/>
      <c r="U956" s="44"/>
      <c r="V956" s="44"/>
      <c r="W956" s="44"/>
      <c r="X956" s="44"/>
      <c r="Y956" s="44"/>
      <c r="Z956" s="44"/>
      <c r="AA956" s="44" t="s">
        <v>29</v>
      </c>
      <c r="AB956" s="45"/>
      <c r="AC956" s="44"/>
    </row>
    <row r="957" spans="2:29" ht="29" x14ac:dyDescent="0.35">
      <c r="B957" s="52">
        <v>993</v>
      </c>
      <c r="C957" s="54" t="str">
        <f>_xlfn.XLOOKUP(Kravtabell[[#This Row],[3 Siffer]],Bygningsdeler[Kombinert 3],Bygningsdeler[Kombinert 1],"",0,1)</f>
        <v>7 UTENDØRS</v>
      </c>
      <c r="D957" s="54" t="str">
        <f>_xlfn.XLOOKUP(Kravtabell[[#This Row],[3 Siffer]],Bygningsdeler[Kombinert 3],Bygningsdeler[Kombinert 2],"",0,1)</f>
        <v xml:space="preserve">74 Utendørs elkraft </v>
      </c>
      <c r="E957" s="112" t="str">
        <f>_xlfn.XLOOKUP(Kravtabell[[#This Row],[3 sifret kode (for inntasting)
Slår opp bygningsdel]],Bygningsdeler[Siffer 3],Bygningsdeler[Kombinert 3],"FEIL",0,1)</f>
        <v>744 Utendørs lys</v>
      </c>
      <c r="F957" s="114">
        <v>744</v>
      </c>
      <c r="G957" s="54" t="s">
        <v>1094</v>
      </c>
      <c r="H957" s="54"/>
      <c r="I957" s="54"/>
      <c r="J957" s="44"/>
      <c r="K957" s="44"/>
      <c r="L957" s="44" t="s">
        <v>29</v>
      </c>
      <c r="M957" s="44"/>
      <c r="N957" s="44"/>
      <c r="O957" s="44"/>
      <c r="P957" s="44"/>
      <c r="Q957" s="44"/>
      <c r="R957" s="44" t="s">
        <v>29</v>
      </c>
      <c r="S957" s="44"/>
      <c r="T957" s="44"/>
      <c r="U957" s="44"/>
      <c r="V957" s="44"/>
      <c r="W957" s="44"/>
      <c r="X957" s="44"/>
      <c r="Y957" s="44"/>
      <c r="Z957" s="44"/>
      <c r="AA957" s="44" t="s">
        <v>29</v>
      </c>
      <c r="AB957" s="45"/>
      <c r="AC957" s="45"/>
    </row>
    <row r="958" spans="2:29" ht="29" x14ac:dyDescent="0.35">
      <c r="B958" s="52">
        <v>994</v>
      </c>
      <c r="C958" s="54" t="str">
        <f>_xlfn.XLOOKUP(Kravtabell[[#This Row],[3 Siffer]],Bygningsdeler[Kombinert 3],Bygningsdeler[Kombinert 1],"",0,1)</f>
        <v>7 UTENDØRS</v>
      </c>
      <c r="D958" s="54" t="str">
        <f>_xlfn.XLOOKUP(Kravtabell[[#This Row],[3 Siffer]],Bygningsdeler[Kombinert 3],Bygningsdeler[Kombinert 2],"",0,1)</f>
        <v xml:space="preserve">74 Utendørs elkraft </v>
      </c>
      <c r="E958" s="112" t="str">
        <f>_xlfn.XLOOKUP(Kravtabell[[#This Row],[3 sifret kode (for inntasting)
Slår opp bygningsdel]],Bygningsdeler[Siffer 3],Bygningsdeler[Kombinert 3],"FEIL",0,1)</f>
        <v>744 Utendørs lys</v>
      </c>
      <c r="F958" s="114">
        <v>744</v>
      </c>
      <c r="G958" s="54" t="s">
        <v>1095</v>
      </c>
      <c r="H958" s="54"/>
      <c r="I958" s="54"/>
      <c r="J958" s="44"/>
      <c r="K958" s="44"/>
      <c r="L958" s="44" t="s">
        <v>29</v>
      </c>
      <c r="M958" s="44"/>
      <c r="N958" s="44"/>
      <c r="O958" s="44"/>
      <c r="P958" s="44"/>
      <c r="Q958" s="44"/>
      <c r="R958" s="44" t="s">
        <v>29</v>
      </c>
      <c r="S958" s="44"/>
      <c r="T958" s="44"/>
      <c r="U958" s="44"/>
      <c r="V958" s="44"/>
      <c r="W958" s="44"/>
      <c r="X958" s="44"/>
      <c r="Y958" s="44"/>
      <c r="Z958" s="44"/>
      <c r="AA958" s="44" t="s">
        <v>29</v>
      </c>
      <c r="AB958" s="45"/>
      <c r="AC958" s="45"/>
    </row>
    <row r="959" spans="2:29" ht="29" x14ac:dyDescent="0.35">
      <c r="B959" s="52">
        <v>995</v>
      </c>
      <c r="C959" s="54" t="str">
        <f>_xlfn.XLOOKUP(Kravtabell[[#This Row],[3 Siffer]],Bygningsdeler[Kombinert 3],Bygningsdeler[Kombinert 1],"",0,1)</f>
        <v>7 UTENDØRS</v>
      </c>
      <c r="D959" s="54" t="str">
        <f>_xlfn.XLOOKUP(Kravtabell[[#This Row],[3 Siffer]],Bygningsdeler[Kombinert 3],Bygningsdeler[Kombinert 2],"",0,1)</f>
        <v xml:space="preserve">74 Utendørs elkraft </v>
      </c>
      <c r="E959" s="112" t="str">
        <f>_xlfn.XLOOKUP(Kravtabell[[#This Row],[3 sifret kode (for inntasting)
Slår opp bygningsdel]],Bygningsdeler[Siffer 3],Bygningsdeler[Kombinert 3],"FEIL",0,1)</f>
        <v>744 Utendørs lys</v>
      </c>
      <c r="F959" s="114">
        <v>744</v>
      </c>
      <c r="G959" s="54" t="s">
        <v>1096</v>
      </c>
      <c r="H959" s="54"/>
      <c r="I959" s="54"/>
      <c r="J959" s="44"/>
      <c r="K959" s="44"/>
      <c r="L959" s="44" t="s">
        <v>29</v>
      </c>
      <c r="M959" s="44"/>
      <c r="N959" s="44"/>
      <c r="O959" s="44"/>
      <c r="P959" s="44"/>
      <c r="Q959" s="44"/>
      <c r="R959" s="44" t="s">
        <v>29</v>
      </c>
      <c r="S959" s="44"/>
      <c r="T959" s="44"/>
      <c r="U959" s="44"/>
      <c r="V959" s="44"/>
      <c r="W959" s="44"/>
      <c r="X959" s="44"/>
      <c r="Y959" s="44"/>
      <c r="Z959" s="44"/>
      <c r="AA959" s="44" t="s">
        <v>29</v>
      </c>
      <c r="AB959" s="45"/>
      <c r="AC959" s="45"/>
    </row>
    <row r="960" spans="2:29" ht="29" x14ac:dyDescent="0.35">
      <c r="B960" s="52">
        <v>996</v>
      </c>
      <c r="C960" s="54" t="str">
        <f>_xlfn.XLOOKUP(Kravtabell[[#This Row],[3 Siffer]],Bygningsdeler[Kombinert 3],Bygningsdeler[Kombinert 1],"",0,1)</f>
        <v>7 UTENDØRS</v>
      </c>
      <c r="D960" s="54" t="str">
        <f>_xlfn.XLOOKUP(Kravtabell[[#This Row],[3 Siffer]],Bygningsdeler[Kombinert 3],Bygningsdeler[Kombinert 2],"",0,1)</f>
        <v xml:space="preserve">74 Utendørs elkraft </v>
      </c>
      <c r="E960" s="112" t="str">
        <f>_xlfn.XLOOKUP(Kravtabell[[#This Row],[3 sifret kode (for inntasting)
Slår opp bygningsdel]],Bygningsdeler[Siffer 3],Bygningsdeler[Kombinert 3],"FEIL",0,1)</f>
        <v>744 Utendørs lys</v>
      </c>
      <c r="F960" s="114">
        <v>744</v>
      </c>
      <c r="G960" s="54" t="s">
        <v>1097</v>
      </c>
      <c r="H960" s="54"/>
      <c r="I960" s="54"/>
      <c r="J960" s="44"/>
      <c r="K960" s="44"/>
      <c r="L960" s="44" t="s">
        <v>29</v>
      </c>
      <c r="M960" s="44"/>
      <c r="N960" s="44"/>
      <c r="O960" s="44"/>
      <c r="P960" s="44"/>
      <c r="Q960" s="44"/>
      <c r="R960" s="44" t="s">
        <v>29</v>
      </c>
      <c r="S960" s="44"/>
      <c r="T960" s="44"/>
      <c r="U960" s="44"/>
      <c r="V960" s="44"/>
      <c r="W960" s="44"/>
      <c r="X960" s="44"/>
      <c r="Y960" s="44"/>
      <c r="Z960" s="44"/>
      <c r="AA960" s="44" t="s">
        <v>29</v>
      </c>
      <c r="AB960" s="45"/>
      <c r="AC960" s="45"/>
    </row>
    <row r="961" spans="2:29" ht="29" x14ac:dyDescent="0.35">
      <c r="B961" s="52">
        <v>997</v>
      </c>
      <c r="C961" s="54" t="str">
        <f>_xlfn.XLOOKUP(Kravtabell[[#This Row],[3 Siffer]],Bygningsdeler[Kombinert 3],Bygningsdeler[Kombinert 1],"",0,1)</f>
        <v>7 UTENDØRS</v>
      </c>
      <c r="D961" s="54" t="str">
        <f>_xlfn.XLOOKUP(Kravtabell[[#This Row],[3 Siffer]],Bygningsdeler[Kombinert 3],Bygningsdeler[Kombinert 2],"",0,1)</f>
        <v xml:space="preserve">74 Utendørs elkraft </v>
      </c>
      <c r="E961" s="112" t="str">
        <f>_xlfn.XLOOKUP(Kravtabell[[#This Row],[3 sifret kode (for inntasting)
Slår opp bygningsdel]],Bygningsdeler[Siffer 3],Bygningsdeler[Kombinert 3],"FEIL",0,1)</f>
        <v>744 Utendørs lys</v>
      </c>
      <c r="F961" s="114">
        <v>744</v>
      </c>
      <c r="G961" s="54" t="s">
        <v>1098</v>
      </c>
      <c r="H961" s="54"/>
      <c r="I961" s="54"/>
      <c r="J961" s="44"/>
      <c r="K961" s="44"/>
      <c r="L961" s="44" t="s">
        <v>29</v>
      </c>
      <c r="M961" s="44"/>
      <c r="N961" s="44"/>
      <c r="O961" s="44"/>
      <c r="P961" s="44"/>
      <c r="Q961" s="44"/>
      <c r="R961" s="44" t="s">
        <v>29</v>
      </c>
      <c r="S961" s="44"/>
      <c r="T961" s="44"/>
      <c r="U961" s="44"/>
      <c r="V961" s="44"/>
      <c r="W961" s="44"/>
      <c r="X961" s="44"/>
      <c r="Y961" s="44"/>
      <c r="Z961" s="44"/>
      <c r="AA961" s="44" t="s">
        <v>29</v>
      </c>
      <c r="AB961" s="45"/>
      <c r="AC961" s="45" t="s">
        <v>29</v>
      </c>
    </row>
    <row r="962" spans="2:29" ht="290" x14ac:dyDescent="0.35">
      <c r="B962" s="52">
        <v>998</v>
      </c>
      <c r="C962" s="54" t="str">
        <f>_xlfn.XLOOKUP(Kravtabell[[#This Row],[3 Siffer]],Bygningsdeler[Kombinert 3],Bygningsdeler[Kombinert 1],"",0,1)</f>
        <v>7 UTENDØRS</v>
      </c>
      <c r="D962" s="54" t="str">
        <f>_xlfn.XLOOKUP(Kravtabell[[#This Row],[3 Siffer]],Bygningsdeler[Kombinert 3],Bygningsdeler[Kombinert 2],"",0,1)</f>
        <v xml:space="preserve">74 Utendørs elkraft </v>
      </c>
      <c r="E962" s="112" t="str">
        <f>_xlfn.XLOOKUP(Kravtabell[[#This Row],[3 sifret kode (for inntasting)
Slår opp bygningsdel]],Bygningsdeler[Siffer 3],Bygningsdeler[Kombinert 3],"FEIL",0,1)</f>
        <v>745 Utendørs elvarme</v>
      </c>
      <c r="F962" s="114">
        <v>745</v>
      </c>
      <c r="G962" s="54" t="s">
        <v>1099</v>
      </c>
      <c r="H962" s="54"/>
      <c r="I962" s="47"/>
      <c r="J962" s="44"/>
      <c r="K962" s="44"/>
      <c r="L962" s="44" t="s">
        <v>29</v>
      </c>
      <c r="M962" s="44"/>
      <c r="N962" s="44"/>
      <c r="O962" s="44"/>
      <c r="P962" s="44"/>
      <c r="Q962" s="44"/>
      <c r="R962" s="44" t="s">
        <v>29</v>
      </c>
      <c r="S962" s="44"/>
      <c r="T962" s="44"/>
      <c r="U962" s="44"/>
      <c r="V962" s="44"/>
      <c r="W962" s="44"/>
      <c r="X962" s="44"/>
      <c r="Y962" s="44"/>
      <c r="Z962" s="44"/>
      <c r="AA962" s="44" t="s">
        <v>29</v>
      </c>
      <c r="AB962" s="45"/>
      <c r="AC962" s="45"/>
    </row>
    <row r="963" spans="2:29" ht="159.5" x14ac:dyDescent="0.35">
      <c r="B963" s="52">
        <v>999</v>
      </c>
      <c r="C963" s="54" t="str">
        <f>_xlfn.XLOOKUP(Kravtabell[[#This Row],[3 Siffer]],Bygningsdeler[Kombinert 3],Bygningsdeler[Kombinert 1],"",0,1)</f>
        <v>7 UTENDØRS</v>
      </c>
      <c r="D963" s="54" t="str">
        <f>_xlfn.XLOOKUP(Kravtabell[[#This Row],[3 Siffer]],Bygningsdeler[Kombinert 3],Bygningsdeler[Kombinert 2],"",0,1)</f>
        <v>76 Veger og plasser</v>
      </c>
      <c r="E963" s="112" t="str">
        <f>_xlfn.XLOOKUP(Kravtabell[[#This Row],[3 sifret kode (for inntasting)
Slår opp bygningsdel]],Bygningsdeler[Siffer 3],Bygningsdeler[Kombinert 3],"FEIL",0,1)</f>
        <v>760 Veger og plasser, generelt</v>
      </c>
      <c r="F963" s="114">
        <v>760</v>
      </c>
      <c r="G963" s="191" t="s">
        <v>1100</v>
      </c>
      <c r="H963" s="54"/>
      <c r="I963" s="47"/>
      <c r="J963" s="44" t="s">
        <v>29</v>
      </c>
      <c r="K963" s="44"/>
      <c r="L963" s="44"/>
      <c r="M963" s="44"/>
      <c r="N963" s="44"/>
      <c r="O963" s="44"/>
      <c r="P963" s="44"/>
      <c r="Q963" s="44"/>
      <c r="R963" s="44" t="s">
        <v>29</v>
      </c>
      <c r="S963" s="44"/>
      <c r="T963" s="44"/>
      <c r="U963" s="44"/>
      <c r="V963" s="44"/>
      <c r="W963" s="44"/>
      <c r="X963" s="44"/>
      <c r="Y963" s="44"/>
      <c r="Z963" s="44"/>
      <c r="AA963" s="44" t="s">
        <v>29</v>
      </c>
      <c r="AB963" s="45"/>
      <c r="AC963" s="44"/>
    </row>
    <row r="964" spans="2:29" ht="29" x14ac:dyDescent="0.35">
      <c r="B964" s="52">
        <v>1000</v>
      </c>
      <c r="C964" s="54" t="str">
        <f>_xlfn.XLOOKUP(Kravtabell[[#This Row],[3 Siffer]],Bygningsdeler[Kombinert 3],Bygningsdeler[Kombinert 1],"",0,1)</f>
        <v>7 UTENDØRS</v>
      </c>
      <c r="D964" s="54" t="str">
        <f>_xlfn.XLOOKUP(Kravtabell[[#This Row],[3 Siffer]],Bygningsdeler[Kombinert 3],Bygningsdeler[Kombinert 2],"",0,1)</f>
        <v>76 Veger og plasser</v>
      </c>
      <c r="E964" s="112" t="str">
        <f>_xlfn.XLOOKUP(Kravtabell[[#This Row],[3 sifret kode (for inntasting)
Slår opp bygningsdel]],Bygningsdeler[Siffer 3],Bygningsdeler[Kombinert 3],"FEIL",0,1)</f>
        <v>760 Veger og plasser, generelt</v>
      </c>
      <c r="F964" s="114">
        <v>760</v>
      </c>
      <c r="G964" s="54" t="s">
        <v>1101</v>
      </c>
      <c r="H964" s="54"/>
      <c r="I964" s="54"/>
      <c r="J964" s="44" t="s">
        <v>29</v>
      </c>
      <c r="K964" s="44"/>
      <c r="L964" s="44"/>
      <c r="M964" s="44"/>
      <c r="N964" s="44"/>
      <c r="O964" s="44"/>
      <c r="P964" s="44" t="s">
        <v>29</v>
      </c>
      <c r="Q964" s="44"/>
      <c r="R964" s="44" t="s">
        <v>29</v>
      </c>
      <c r="S964" s="44" t="s">
        <v>29</v>
      </c>
      <c r="T964" s="44"/>
      <c r="U964" s="44"/>
      <c r="V964" s="44"/>
      <c r="W964" s="44"/>
      <c r="X964" s="44"/>
      <c r="Y964" s="44"/>
      <c r="Z964" s="44"/>
      <c r="AA964" s="44" t="s">
        <v>29</v>
      </c>
      <c r="AB964" s="45"/>
      <c r="AC964" s="44"/>
    </row>
    <row r="965" spans="2:29" ht="29" x14ac:dyDescent="0.35">
      <c r="B965" s="52">
        <v>1001</v>
      </c>
      <c r="C965" s="54" t="str">
        <f>_xlfn.XLOOKUP(Kravtabell[[#This Row],[3 Siffer]],Bygningsdeler[Kombinert 3],Bygningsdeler[Kombinert 1],"",0,1)</f>
        <v>7 UTENDØRS</v>
      </c>
      <c r="D965" s="54" t="str">
        <f>_xlfn.XLOOKUP(Kravtabell[[#This Row],[3 Siffer]],Bygningsdeler[Kombinert 3],Bygningsdeler[Kombinert 2],"",0,1)</f>
        <v>76 Veger og plasser</v>
      </c>
      <c r="E965" s="112" t="str">
        <f>_xlfn.XLOOKUP(Kravtabell[[#This Row],[3 sifret kode (for inntasting)
Slår opp bygningsdel]],Bygningsdeler[Siffer 3],Bygningsdeler[Kombinert 3],"FEIL",0,1)</f>
        <v>760 Veger og plasser, generelt</v>
      </c>
      <c r="F965" s="114">
        <v>760</v>
      </c>
      <c r="G965" s="54" t="s">
        <v>1102</v>
      </c>
      <c r="H965" s="54"/>
      <c r="I965" s="54"/>
      <c r="J965" s="44"/>
      <c r="K965" s="44"/>
      <c r="L965" s="44"/>
      <c r="M965" s="44"/>
      <c r="N965" s="44"/>
      <c r="O965" s="44"/>
      <c r="P965" s="44"/>
      <c r="Q965" s="44"/>
      <c r="R965" s="44" t="s">
        <v>29</v>
      </c>
      <c r="S965" s="44" t="s">
        <v>29</v>
      </c>
      <c r="T965" s="44"/>
      <c r="U965" s="44"/>
      <c r="V965" s="44"/>
      <c r="W965" s="44"/>
      <c r="X965" s="44"/>
      <c r="Y965" s="44"/>
      <c r="Z965" s="44"/>
      <c r="AA965" s="44" t="s">
        <v>29</v>
      </c>
      <c r="AB965" s="48"/>
      <c r="AC965" s="43"/>
    </row>
    <row r="966" spans="2:29" ht="159.5" x14ac:dyDescent="0.35">
      <c r="B966" s="52">
        <v>1002</v>
      </c>
      <c r="C966" s="54" t="str">
        <f>_xlfn.XLOOKUP(Kravtabell[[#This Row],[3 Siffer]],Bygningsdeler[Kombinert 3],Bygningsdeler[Kombinert 1],"",0,1)</f>
        <v>7 UTENDØRS</v>
      </c>
      <c r="D966" s="54" t="str">
        <f>_xlfn.XLOOKUP(Kravtabell[[#This Row],[3 Siffer]],Bygningsdeler[Kombinert 3],Bygningsdeler[Kombinert 2],"",0,1)</f>
        <v>76 Veger og plasser</v>
      </c>
      <c r="E966" s="112" t="str">
        <f>_xlfn.XLOOKUP(Kravtabell[[#This Row],[3 sifret kode (for inntasting)
Slår opp bygningsdel]],Bygningsdeler[Siffer 3],Bygningsdeler[Kombinert 3],"FEIL",0,1)</f>
        <v>761 Veger</v>
      </c>
      <c r="F966" s="114">
        <v>761</v>
      </c>
      <c r="G966" s="54" t="s">
        <v>1103</v>
      </c>
      <c r="H966" s="54"/>
      <c r="I966" s="47"/>
      <c r="J966" s="44"/>
      <c r="K966" s="44"/>
      <c r="L966" s="44"/>
      <c r="M966" s="44"/>
      <c r="N966" s="44"/>
      <c r="O966" s="44"/>
      <c r="P966" s="44"/>
      <c r="Q966" s="44"/>
      <c r="R966" s="44" t="s">
        <v>29</v>
      </c>
      <c r="S966" s="44"/>
      <c r="T966" s="44"/>
      <c r="U966" s="44"/>
      <c r="V966" s="44"/>
      <c r="W966" s="44"/>
      <c r="X966" s="44"/>
      <c r="Y966" s="44"/>
      <c r="Z966" s="44"/>
      <c r="AA966" s="44" t="s">
        <v>29</v>
      </c>
      <c r="AB966" s="45"/>
      <c r="AC966" s="44"/>
    </row>
    <row r="967" spans="2:29" ht="87" x14ac:dyDescent="0.35">
      <c r="B967" s="52">
        <v>1003</v>
      </c>
      <c r="C967" s="54" t="str">
        <f>_xlfn.XLOOKUP(Kravtabell[[#This Row],[3 Siffer]],Bygningsdeler[Kombinert 3],Bygningsdeler[Kombinert 1],"",0,1)</f>
        <v>7 UTENDØRS</v>
      </c>
      <c r="D967" s="54" t="str">
        <f>_xlfn.XLOOKUP(Kravtabell[[#This Row],[3 Siffer]],Bygningsdeler[Kombinert 3],Bygningsdeler[Kombinert 2],"",0,1)</f>
        <v>76 Veger og plasser</v>
      </c>
      <c r="E967" s="112" t="str">
        <f>_xlfn.XLOOKUP(Kravtabell[[#This Row],[3 sifret kode (for inntasting)
Slår opp bygningsdel]],Bygningsdeler[Siffer 3],Bygningsdeler[Kombinert 3],"FEIL",0,1)</f>
        <v>762 Plasser</v>
      </c>
      <c r="F967" s="114">
        <v>762</v>
      </c>
      <c r="G967" s="54" t="s">
        <v>1104</v>
      </c>
      <c r="H967" s="54"/>
      <c r="I967" s="47"/>
      <c r="J967" s="44"/>
      <c r="K967" s="44"/>
      <c r="L967" s="44" t="s">
        <v>29</v>
      </c>
      <c r="M967" s="44"/>
      <c r="N967" s="44"/>
      <c r="O967" s="44"/>
      <c r="P967" s="44"/>
      <c r="Q967" s="44"/>
      <c r="R967" s="44" t="s">
        <v>29</v>
      </c>
      <c r="S967" s="44" t="s">
        <v>29</v>
      </c>
      <c r="T967" s="44"/>
      <c r="U967" s="44"/>
      <c r="V967" s="44"/>
      <c r="W967" s="44"/>
      <c r="X967" s="44"/>
      <c r="Y967" s="44"/>
      <c r="Z967" s="44"/>
      <c r="AA967" s="44" t="s">
        <v>29</v>
      </c>
      <c r="AB967" s="45"/>
      <c r="AC967" s="44"/>
    </row>
    <row r="968" spans="2:29" ht="203" x14ac:dyDescent="0.35">
      <c r="B968" s="52">
        <v>1004</v>
      </c>
      <c r="C968" s="54" t="str">
        <f>_xlfn.XLOOKUP(Kravtabell[[#This Row],[3 Siffer]],Bygningsdeler[Kombinert 3],Bygningsdeler[Kombinert 1],"",0,1)</f>
        <v>7 UTENDØRS</v>
      </c>
      <c r="D968" s="54" t="str">
        <f>_xlfn.XLOOKUP(Kravtabell[[#This Row],[3 Siffer]],Bygningsdeler[Kombinert 3],Bygningsdeler[Kombinert 2],"",0,1)</f>
        <v>76 Veger og plasser</v>
      </c>
      <c r="E968" s="112" t="str">
        <f>_xlfn.XLOOKUP(Kravtabell[[#This Row],[3 sifret kode (for inntasting)
Slår opp bygningsdel]],Bygningsdeler[Siffer 3],Bygningsdeler[Kombinert 3],"FEIL",0,1)</f>
        <v>762 Plasser</v>
      </c>
      <c r="F968" s="114">
        <v>762</v>
      </c>
      <c r="G968" s="54" t="s">
        <v>1105</v>
      </c>
      <c r="H968" s="54"/>
      <c r="I968" s="47"/>
      <c r="J968" s="44" t="s">
        <v>29</v>
      </c>
      <c r="K968" s="44"/>
      <c r="L968" s="44"/>
      <c r="M968" s="44"/>
      <c r="N968" s="44"/>
      <c r="O968" s="44"/>
      <c r="P968" s="44"/>
      <c r="Q968" s="44"/>
      <c r="R968" s="44" t="s">
        <v>29</v>
      </c>
      <c r="S968" s="44"/>
      <c r="T968" s="44"/>
      <c r="U968" s="44"/>
      <c r="V968" s="44"/>
      <c r="W968" s="44"/>
      <c r="X968" s="44"/>
      <c r="Y968" s="44"/>
      <c r="Z968" s="44"/>
      <c r="AA968" s="44" t="s">
        <v>29</v>
      </c>
      <c r="AB968" s="45"/>
      <c r="AC968" s="44"/>
    </row>
    <row r="969" spans="2:29" ht="58" x14ac:dyDescent="0.35">
      <c r="B969" s="52">
        <v>1005</v>
      </c>
      <c r="C969" s="54" t="str">
        <f>_xlfn.XLOOKUP(Kravtabell[[#This Row],[3 Siffer]],Bygningsdeler[Kombinert 3],Bygningsdeler[Kombinert 1],"",0,1)</f>
        <v>7 UTENDØRS</v>
      </c>
      <c r="D969" s="54" t="str">
        <f>_xlfn.XLOOKUP(Kravtabell[[#This Row],[3 Siffer]],Bygningsdeler[Kombinert 3],Bygningsdeler[Kombinert 2],"",0,1)</f>
        <v>76 Veger og plasser</v>
      </c>
      <c r="E969" s="112" t="str">
        <f>_xlfn.XLOOKUP(Kravtabell[[#This Row],[3 sifret kode (for inntasting)
Slår opp bygningsdel]],Bygningsdeler[Siffer 3],Bygningsdeler[Kombinert 3],"FEIL",0,1)</f>
        <v>762 Plasser</v>
      </c>
      <c r="F969" s="114">
        <v>762</v>
      </c>
      <c r="G969" s="54" t="s">
        <v>1106</v>
      </c>
      <c r="H969" s="54"/>
      <c r="I969" s="47"/>
      <c r="J969" s="44" t="s">
        <v>29</v>
      </c>
      <c r="K969" s="44"/>
      <c r="L969" s="44" t="s">
        <v>29</v>
      </c>
      <c r="M969" s="44"/>
      <c r="N969" s="44"/>
      <c r="O969" s="44"/>
      <c r="P969" s="44"/>
      <c r="Q969" s="44"/>
      <c r="R969" s="44" t="s">
        <v>29</v>
      </c>
      <c r="S969" s="44"/>
      <c r="T969" s="44"/>
      <c r="U969" s="44"/>
      <c r="V969" s="44"/>
      <c r="W969" s="44"/>
      <c r="X969" s="44"/>
      <c r="Y969" s="44"/>
      <c r="Z969" s="44"/>
      <c r="AA969" s="44" t="s">
        <v>29</v>
      </c>
      <c r="AB969" s="45"/>
      <c r="AC969" s="44"/>
    </row>
    <row r="970" spans="2:29" ht="116" x14ac:dyDescent="0.35">
      <c r="B970" s="52">
        <v>1006</v>
      </c>
      <c r="C970" s="54" t="str">
        <f>_xlfn.XLOOKUP(Kravtabell[[#This Row],[3 Siffer]],Bygningsdeler[Kombinert 3],Bygningsdeler[Kombinert 1],"",0,1)</f>
        <v>7 UTENDØRS</v>
      </c>
      <c r="D970" s="54" t="str">
        <f>_xlfn.XLOOKUP(Kravtabell[[#This Row],[3 Siffer]],Bygningsdeler[Kombinert 3],Bygningsdeler[Kombinert 2],"",0,1)</f>
        <v>76 Veger og plasser</v>
      </c>
      <c r="E970" s="112" t="str">
        <f>_xlfn.XLOOKUP(Kravtabell[[#This Row],[3 sifret kode (for inntasting)
Slår opp bygningsdel]],Bygningsdeler[Siffer 3],Bygningsdeler[Kombinert 3],"FEIL",0,1)</f>
        <v>762 Plasser</v>
      </c>
      <c r="F970" s="114">
        <v>762</v>
      </c>
      <c r="G970" s="54" t="s">
        <v>1107</v>
      </c>
      <c r="H970" s="54"/>
      <c r="I970" s="47"/>
      <c r="J970" s="44" t="s">
        <v>29</v>
      </c>
      <c r="K970" s="44"/>
      <c r="L970" s="44"/>
      <c r="M970" s="44"/>
      <c r="N970" s="44"/>
      <c r="O970" s="44"/>
      <c r="P970" s="44"/>
      <c r="Q970" s="44"/>
      <c r="R970" s="44" t="s">
        <v>29</v>
      </c>
      <c r="S970" s="44"/>
      <c r="T970" s="44"/>
      <c r="U970" s="44"/>
      <c r="V970" s="44"/>
      <c r="W970" s="44"/>
      <c r="X970" s="44"/>
      <c r="Y970" s="44"/>
      <c r="Z970" s="44"/>
      <c r="AA970" s="44" t="s">
        <v>29</v>
      </c>
      <c r="AB970" s="45"/>
      <c r="AC970" s="44"/>
    </row>
    <row r="971" spans="2:29" ht="58" x14ac:dyDescent="0.35">
      <c r="B971" s="52">
        <v>1007</v>
      </c>
      <c r="C971" s="54" t="str">
        <f>_xlfn.XLOOKUP(Kravtabell[[#This Row],[3 Siffer]],Bygningsdeler[Kombinert 3],Bygningsdeler[Kombinert 1],"",0,1)</f>
        <v>7 UTENDØRS</v>
      </c>
      <c r="D971" s="54" t="str">
        <f>_xlfn.XLOOKUP(Kravtabell[[#This Row],[3 Siffer]],Bygningsdeler[Kombinert 3],Bygningsdeler[Kombinert 2],"",0,1)</f>
        <v>76 Veger og plasser</v>
      </c>
      <c r="E971" s="112" t="str">
        <f>_xlfn.XLOOKUP(Kravtabell[[#This Row],[3 sifret kode (for inntasting)
Slår opp bygningsdel]],Bygningsdeler[Siffer 3],Bygningsdeler[Kombinert 3],"FEIL",0,1)</f>
        <v>762 Plasser</v>
      </c>
      <c r="F971" s="114">
        <v>762</v>
      </c>
      <c r="G971" s="54" t="s">
        <v>1108</v>
      </c>
      <c r="H971" s="54"/>
      <c r="I971" s="47"/>
      <c r="J971" s="44" t="s">
        <v>29</v>
      </c>
      <c r="K971" s="44"/>
      <c r="L971" s="44"/>
      <c r="M971" s="44"/>
      <c r="N971" s="44"/>
      <c r="O971" s="44"/>
      <c r="P971" s="44"/>
      <c r="Q971" s="44"/>
      <c r="R971" s="44" t="s">
        <v>29</v>
      </c>
      <c r="S971" s="44"/>
      <c r="T971" s="44"/>
      <c r="U971" s="44"/>
      <c r="V971" s="44"/>
      <c r="W971" s="44"/>
      <c r="X971" s="44"/>
      <c r="Y971" s="44"/>
      <c r="Z971" s="44"/>
      <c r="AA971" s="44" t="s">
        <v>29</v>
      </c>
      <c r="AB971" s="45"/>
      <c r="AC971" s="44"/>
    </row>
    <row r="972" spans="2:29" ht="217.5" x14ac:dyDescent="0.35">
      <c r="B972" s="52">
        <v>1009</v>
      </c>
      <c r="C972" s="54" t="str">
        <f>_xlfn.XLOOKUP(Kravtabell[[#This Row],[3 Siffer]],Bygningsdeler[Kombinert 3],Bygningsdeler[Kombinert 1],"",0,1)</f>
        <v>7 UTENDØRS</v>
      </c>
      <c r="D972" s="54" t="str">
        <f>_xlfn.XLOOKUP(Kravtabell[[#This Row],[3 Siffer]],Bygningsdeler[Kombinert 3],Bygningsdeler[Kombinert 2],"",0,1)</f>
        <v>77 Parker og hager</v>
      </c>
      <c r="E972" s="112" t="str">
        <f>_xlfn.XLOOKUP(Kravtabell[[#This Row],[3 sifret kode (for inntasting)
Slår opp bygningsdel]],Bygningsdeler[Siffer 3],Bygningsdeler[Kombinert 3],"FEIL",0,1)</f>
        <v>770 Parker og hager, generelt</v>
      </c>
      <c r="F972" s="114">
        <v>770</v>
      </c>
      <c r="G972" s="54" t="s">
        <v>1110</v>
      </c>
      <c r="H972" s="54"/>
      <c r="I972" s="47"/>
      <c r="J972" s="44" t="s">
        <v>29</v>
      </c>
      <c r="K972" s="44"/>
      <c r="L972" s="44"/>
      <c r="M972" s="44"/>
      <c r="N972" s="44"/>
      <c r="O972" s="44"/>
      <c r="P972" s="44"/>
      <c r="Q972" s="44"/>
      <c r="R972" s="44" t="s">
        <v>29</v>
      </c>
      <c r="S972" s="44"/>
      <c r="T972" s="44"/>
      <c r="U972" s="44"/>
      <c r="V972" s="44"/>
      <c r="W972" s="44"/>
      <c r="X972" s="44"/>
      <c r="Y972" s="44"/>
      <c r="Z972" s="44"/>
      <c r="AA972" s="44" t="s">
        <v>29</v>
      </c>
      <c r="AB972" s="45"/>
      <c r="AC972" s="44"/>
    </row>
    <row r="973" spans="2:29" ht="72.5" x14ac:dyDescent="0.35">
      <c r="B973" s="52">
        <v>1010</v>
      </c>
      <c r="C973" s="54" t="str">
        <f>_xlfn.XLOOKUP(Kravtabell[[#This Row],[3 Siffer]],Bygningsdeler[Kombinert 3],Bygningsdeler[Kombinert 1],"",0,1)</f>
        <v>7 UTENDØRS</v>
      </c>
      <c r="D973" s="54" t="str">
        <f>_xlfn.XLOOKUP(Kravtabell[[#This Row],[3 Siffer]],Bygningsdeler[Kombinert 3],Bygningsdeler[Kombinert 2],"",0,1)</f>
        <v>77 Parker og hager</v>
      </c>
      <c r="E973" s="112" t="str">
        <f>_xlfn.XLOOKUP(Kravtabell[[#This Row],[3 sifret kode (for inntasting)
Slår opp bygningsdel]],Bygningsdeler[Siffer 3],Bygningsdeler[Kombinert 3],"FEIL",0,1)</f>
        <v>770 Parker og hager, generelt</v>
      </c>
      <c r="F973" s="114">
        <v>770</v>
      </c>
      <c r="G973" s="54" t="s">
        <v>1109</v>
      </c>
      <c r="H973" s="54"/>
      <c r="I973" s="47"/>
      <c r="J973" s="44"/>
      <c r="K973" s="44"/>
      <c r="L973" s="44"/>
      <c r="M973" s="44"/>
      <c r="N973" s="44"/>
      <c r="O973" s="44"/>
      <c r="P973" s="44"/>
      <c r="Q973" s="44"/>
      <c r="R973" s="44" t="s">
        <v>29</v>
      </c>
      <c r="S973" s="44"/>
      <c r="T973" s="44"/>
      <c r="U973" s="44"/>
      <c r="V973" s="44"/>
      <c r="W973" s="44"/>
      <c r="X973" s="44"/>
      <c r="Y973" s="44"/>
      <c r="Z973" s="44"/>
      <c r="AA973" s="44" t="s">
        <v>29</v>
      </c>
      <c r="AB973" s="45"/>
      <c r="AC973" s="44"/>
    </row>
    <row r="974" spans="2:29" ht="58" x14ac:dyDescent="0.35">
      <c r="B974" s="52">
        <v>1011</v>
      </c>
      <c r="C974" s="54" t="str">
        <f>_xlfn.XLOOKUP(Kravtabell[[#This Row],[3 Siffer]],Bygningsdeler[Kombinert 3],Bygningsdeler[Kombinert 1],"",0,1)</f>
        <v>7 UTENDØRS</v>
      </c>
      <c r="D974" s="54" t="str">
        <f>_xlfn.XLOOKUP(Kravtabell[[#This Row],[3 Siffer]],Bygningsdeler[Kombinert 3],Bygningsdeler[Kombinert 2],"",0,1)</f>
        <v>77 Parker og hager</v>
      </c>
      <c r="E974" s="112" t="str">
        <f>_xlfn.XLOOKUP(Kravtabell[[#This Row],[3 sifret kode (for inntasting)
Slår opp bygningsdel]],Bygningsdeler[Siffer 3],Bygningsdeler[Kombinert 3],"FEIL",0,1)</f>
        <v>770 Parker og hager, generelt</v>
      </c>
      <c r="F974" s="114">
        <v>770</v>
      </c>
      <c r="G974" s="54" t="s">
        <v>1111</v>
      </c>
      <c r="H974" s="54"/>
      <c r="I974" s="54"/>
      <c r="J974" s="44"/>
      <c r="K974" s="44"/>
      <c r="L974" s="44"/>
      <c r="M974" s="44"/>
      <c r="N974" s="44"/>
      <c r="O974" s="44"/>
      <c r="P974" s="44"/>
      <c r="Q974" s="44"/>
      <c r="R974" s="44" t="s">
        <v>29</v>
      </c>
      <c r="S974" s="44"/>
      <c r="T974" s="44"/>
      <c r="U974" s="44"/>
      <c r="V974" s="44"/>
      <c r="W974" s="44"/>
      <c r="X974" s="44"/>
      <c r="Y974" s="44"/>
      <c r="Z974" s="44"/>
      <c r="AA974" s="44" t="s">
        <v>29</v>
      </c>
      <c r="AB974" s="45"/>
      <c r="AC974" s="44"/>
    </row>
    <row r="975" spans="2:29" ht="87" x14ac:dyDescent="0.35">
      <c r="B975" s="52">
        <v>1012</v>
      </c>
      <c r="C975" s="54" t="str">
        <f>_xlfn.XLOOKUP(Kravtabell[[#This Row],[3 Siffer]],Bygningsdeler[Kombinert 3],Bygningsdeler[Kombinert 1],"",0,1)</f>
        <v>7 UTENDØRS</v>
      </c>
      <c r="D975" s="54" t="str">
        <f>_xlfn.XLOOKUP(Kravtabell[[#This Row],[3 Siffer]],Bygningsdeler[Kombinert 3],Bygningsdeler[Kombinert 2],"",0,1)</f>
        <v>77 Parker og hager</v>
      </c>
      <c r="E975" s="112" t="str">
        <f>_xlfn.XLOOKUP(Kravtabell[[#This Row],[3 sifret kode (for inntasting)
Slår opp bygningsdel]],Bygningsdeler[Siffer 3],Bygningsdeler[Kombinert 3],"FEIL",0,1)</f>
        <v xml:space="preserve">771 Gressarealer </v>
      </c>
      <c r="F975" s="114">
        <v>771</v>
      </c>
      <c r="G975" s="54" t="s">
        <v>1112</v>
      </c>
      <c r="H975" s="54"/>
      <c r="I975" s="54"/>
      <c r="J975" s="44" t="s">
        <v>29</v>
      </c>
      <c r="K975" s="44"/>
      <c r="L975" s="44"/>
      <c r="M975" s="44"/>
      <c r="N975" s="44"/>
      <c r="O975" s="44"/>
      <c r="P975" s="44"/>
      <c r="Q975" s="44"/>
      <c r="R975" s="44" t="s">
        <v>29</v>
      </c>
      <c r="S975" s="44"/>
      <c r="T975" s="44"/>
      <c r="U975" s="44"/>
      <c r="V975" s="44"/>
      <c r="W975" s="44"/>
      <c r="X975" s="44"/>
      <c r="Y975" s="44"/>
      <c r="Z975" s="44"/>
      <c r="AA975" s="44" t="s">
        <v>29</v>
      </c>
      <c r="AB975" s="45"/>
      <c r="AC975" s="44"/>
    </row>
    <row r="976" spans="2:29" ht="58" x14ac:dyDescent="0.35">
      <c r="B976" s="52">
        <v>1013</v>
      </c>
      <c r="C976" s="54" t="str">
        <f>_xlfn.XLOOKUP(Kravtabell[[#This Row],[3 Siffer]],Bygningsdeler[Kombinert 3],Bygningsdeler[Kombinert 1],"",0,1)</f>
        <v>7 UTENDØRS</v>
      </c>
      <c r="D976" s="54" t="str">
        <f>_xlfn.XLOOKUP(Kravtabell[[#This Row],[3 Siffer]],Bygningsdeler[Kombinert 3],Bygningsdeler[Kombinert 2],"",0,1)</f>
        <v>77 Parker og hager</v>
      </c>
      <c r="E976" s="112" t="str">
        <f>_xlfn.XLOOKUP(Kravtabell[[#This Row],[3 sifret kode (for inntasting)
Slår opp bygningsdel]],Bygningsdeler[Siffer 3],Bygningsdeler[Kombinert 3],"FEIL",0,1)</f>
        <v xml:space="preserve">772 Beplantning </v>
      </c>
      <c r="F976" s="114">
        <v>772</v>
      </c>
      <c r="G976" s="54" t="s">
        <v>1113</v>
      </c>
      <c r="H976" s="54"/>
      <c r="I976" s="237"/>
      <c r="J976" s="44" t="s">
        <v>29</v>
      </c>
      <c r="K976" s="44"/>
      <c r="L976" s="44"/>
      <c r="M976" s="44"/>
      <c r="N976" s="44"/>
      <c r="O976" s="44"/>
      <c r="P976" s="44"/>
      <c r="Q976" s="44"/>
      <c r="R976" s="44" t="s">
        <v>29</v>
      </c>
      <c r="S976" s="44"/>
      <c r="T976" s="44" t="s">
        <v>29</v>
      </c>
      <c r="U976" s="44" t="s">
        <v>29</v>
      </c>
      <c r="V976" s="44"/>
      <c r="W976" s="44"/>
      <c r="X976" s="44"/>
      <c r="Y976" s="44"/>
      <c r="Z976" s="44"/>
      <c r="AA976" s="44" t="s">
        <v>29</v>
      </c>
      <c r="AB976" s="45"/>
      <c r="AC976" s="44"/>
    </row>
    <row r="977" spans="2:29" ht="130.5" x14ac:dyDescent="0.35">
      <c r="B977" s="52">
        <v>1014</v>
      </c>
      <c r="C977" s="54" t="str">
        <f>_xlfn.XLOOKUP(Kravtabell[[#This Row],[3 Siffer]],Bygningsdeler[Kombinert 3],Bygningsdeler[Kombinert 1],"",0,1)</f>
        <v>7 UTENDØRS</v>
      </c>
      <c r="D977" s="54" t="str">
        <f>_xlfn.XLOOKUP(Kravtabell[[#This Row],[3 Siffer]],Bygningsdeler[Kombinert 3],Bygningsdeler[Kombinert 2],"",0,1)</f>
        <v>77 Parker og hager</v>
      </c>
      <c r="E977" s="112" t="str">
        <f>_xlfn.XLOOKUP(Kravtabell[[#This Row],[3 sifret kode (for inntasting)
Slår opp bygningsdel]],Bygningsdeler[Siffer 3],Bygningsdeler[Kombinert 3],"FEIL",0,1)</f>
        <v xml:space="preserve">772 Beplantning </v>
      </c>
      <c r="F977" s="114">
        <v>772</v>
      </c>
      <c r="G977" s="54" t="s">
        <v>1114</v>
      </c>
      <c r="H977" s="54"/>
      <c r="I977" s="237"/>
      <c r="J977" s="44" t="s">
        <v>29</v>
      </c>
      <c r="K977" s="44"/>
      <c r="L977" s="44"/>
      <c r="M977" s="44"/>
      <c r="N977" s="44"/>
      <c r="O977" s="44"/>
      <c r="P977" s="44"/>
      <c r="Q977" s="44"/>
      <c r="R977" s="44" t="s">
        <v>29</v>
      </c>
      <c r="S977" s="44"/>
      <c r="T977" s="44"/>
      <c r="U977" s="44"/>
      <c r="V977" s="44" t="s">
        <v>29</v>
      </c>
      <c r="W977" s="44"/>
      <c r="X977" s="44"/>
      <c r="Y977" s="44"/>
      <c r="Z977" s="44"/>
      <c r="AA977" s="44" t="s">
        <v>29</v>
      </c>
      <c r="AB977" s="45"/>
      <c r="AC977" s="44"/>
    </row>
    <row r="978" spans="2:29" ht="304.5" x14ac:dyDescent="0.35">
      <c r="B978" s="52">
        <v>1015</v>
      </c>
      <c r="C978" s="54" t="str">
        <f>_xlfn.XLOOKUP(Kravtabell[[#This Row],[3 Siffer]],Bygningsdeler[Kombinert 3],Bygningsdeler[Kombinert 1],"",0,1)</f>
        <v>7 UTENDØRS</v>
      </c>
      <c r="D978" s="54" t="str">
        <f>_xlfn.XLOOKUP(Kravtabell[[#This Row],[3 Siffer]],Bygningsdeler[Kombinert 3],Bygningsdeler[Kombinert 2],"",0,1)</f>
        <v>77 Parker og hager</v>
      </c>
      <c r="E978" s="112" t="str">
        <f>_xlfn.XLOOKUP(Kravtabell[[#This Row],[3 sifret kode (for inntasting)
Slår opp bygningsdel]],Bygningsdeler[Siffer 3],Bygningsdeler[Kombinert 3],"FEIL",0,1)</f>
        <v xml:space="preserve">772 Beplantning </v>
      </c>
      <c r="F978" s="114">
        <v>772</v>
      </c>
      <c r="G978" s="54" t="s">
        <v>1115</v>
      </c>
      <c r="H978" s="54"/>
      <c r="I978" s="237"/>
      <c r="J978" s="44" t="s">
        <v>29</v>
      </c>
      <c r="K978" s="44"/>
      <c r="L978" s="44"/>
      <c r="M978" s="44"/>
      <c r="N978" s="44"/>
      <c r="O978" s="44"/>
      <c r="P978" s="44"/>
      <c r="Q978" s="44"/>
      <c r="R978" s="44" t="s">
        <v>29</v>
      </c>
      <c r="S978" s="44"/>
      <c r="T978" s="44"/>
      <c r="U978" s="44"/>
      <c r="V978" s="44"/>
      <c r="W978" s="44"/>
      <c r="X978" s="44"/>
      <c r="Y978" s="44"/>
      <c r="Z978" s="44"/>
      <c r="AA978" s="44" t="s">
        <v>29</v>
      </c>
      <c r="AB978" s="45"/>
      <c r="AC978" s="44"/>
    </row>
    <row r="979" spans="2:29" ht="101.5" x14ac:dyDescent="0.35">
      <c r="B979" s="52">
        <v>1016</v>
      </c>
      <c r="C979" s="54" t="str">
        <f>_xlfn.XLOOKUP(Kravtabell[[#This Row],[3 Siffer]],Bygningsdeler[Kombinert 3],Bygningsdeler[Kombinert 1],"",0,1)</f>
        <v>7 UTENDØRS</v>
      </c>
      <c r="D979" s="54" t="str">
        <f>_xlfn.XLOOKUP(Kravtabell[[#This Row],[3 Siffer]],Bygningsdeler[Kombinert 3],Bygningsdeler[Kombinert 2],"",0,1)</f>
        <v>77 Parker og hager</v>
      </c>
      <c r="E979" s="112" t="str">
        <f>_xlfn.XLOOKUP(Kravtabell[[#This Row],[3 sifret kode (for inntasting)
Slår opp bygningsdel]],Bygningsdeler[Siffer 3],Bygningsdeler[Kombinert 3],"FEIL",0,1)</f>
        <v>773 Utstyr</v>
      </c>
      <c r="F979" s="114">
        <v>773</v>
      </c>
      <c r="G979" s="54" t="s">
        <v>1116</v>
      </c>
      <c r="H979" s="54"/>
      <c r="I979" s="47"/>
      <c r="J979" s="44"/>
      <c r="K979" s="44"/>
      <c r="L979" s="44"/>
      <c r="M979" s="44"/>
      <c r="N979" s="44"/>
      <c r="O979" s="44"/>
      <c r="P979" s="44"/>
      <c r="Q979" s="44"/>
      <c r="R979" s="44" t="s">
        <v>29</v>
      </c>
      <c r="S979" s="44"/>
      <c r="T979" s="44"/>
      <c r="U979" s="44"/>
      <c r="V979" s="44"/>
      <c r="W979" s="44"/>
      <c r="X979" s="44"/>
      <c r="Y979" s="44"/>
      <c r="Z979" s="44"/>
      <c r="AA979" s="44" t="s">
        <v>29</v>
      </c>
      <c r="AB979" s="45"/>
      <c r="AC979" s="44"/>
    </row>
    <row r="980" spans="2:29" ht="130.5" x14ac:dyDescent="0.35">
      <c r="B980" s="52">
        <v>1017</v>
      </c>
      <c r="C980" s="54" t="str">
        <f>_xlfn.XLOOKUP(Kravtabell[[#This Row],[3 Siffer]],Bygningsdeler[Kombinert 3],Bygningsdeler[Kombinert 1],"",0,1)</f>
        <v>7 UTENDØRS</v>
      </c>
      <c r="D980" s="54" t="str">
        <f>_xlfn.XLOOKUP(Kravtabell[[#This Row],[3 Siffer]],Bygningsdeler[Kombinert 3],Bygningsdeler[Kombinert 2],"",0,1)</f>
        <v>77 Parker og hager</v>
      </c>
      <c r="E980" s="112" t="str">
        <f>_xlfn.XLOOKUP(Kravtabell[[#This Row],[3 sifret kode (for inntasting)
Slår opp bygningsdel]],Bygningsdeler[Siffer 3],Bygningsdeler[Kombinert 3],"FEIL",0,1)</f>
        <v>773 Utstyr</v>
      </c>
      <c r="F980" s="114">
        <v>773</v>
      </c>
      <c r="G980" s="54" t="s">
        <v>1117</v>
      </c>
      <c r="H980" s="54"/>
      <c r="I980" s="47"/>
      <c r="J980" s="44" t="s">
        <v>29</v>
      </c>
      <c r="K980" s="44"/>
      <c r="L980" s="44"/>
      <c r="M980" s="44"/>
      <c r="N980" s="44"/>
      <c r="O980" s="44"/>
      <c r="P980" s="44"/>
      <c r="Q980" s="44"/>
      <c r="R980" s="44" t="s">
        <v>29</v>
      </c>
      <c r="S980" s="44"/>
      <c r="T980" s="44"/>
      <c r="U980" s="44"/>
      <c r="V980" s="44"/>
      <c r="W980" s="44"/>
      <c r="X980" s="44"/>
      <c r="Y980" s="44"/>
      <c r="Z980" s="44"/>
      <c r="AA980" s="44" t="s">
        <v>29</v>
      </c>
      <c r="AB980" s="45"/>
      <c r="AC980" s="45"/>
    </row>
    <row r="981" spans="2:29" ht="130.5" x14ac:dyDescent="0.35">
      <c r="B981" s="52">
        <v>1018</v>
      </c>
      <c r="C981" s="54" t="str">
        <f>_xlfn.XLOOKUP(Kravtabell[[#This Row],[3 Siffer]],Bygningsdeler[Kombinert 3],Bygningsdeler[Kombinert 1],"",0,1)</f>
        <v>7 UTENDØRS</v>
      </c>
      <c r="D981" s="54" t="str">
        <f>_xlfn.XLOOKUP(Kravtabell[[#This Row],[3 Siffer]],Bygningsdeler[Kombinert 3],Bygningsdeler[Kombinert 2],"",0,1)</f>
        <v>77 Parker og hager</v>
      </c>
      <c r="E981" s="112" t="str">
        <f>_xlfn.XLOOKUP(Kravtabell[[#This Row],[3 sifret kode (for inntasting)
Slår opp bygningsdel]],Bygningsdeler[Siffer 3],Bygningsdeler[Kombinert 3],"FEIL",0,1)</f>
        <v>773 Utstyr</v>
      </c>
      <c r="F981" s="114">
        <v>773</v>
      </c>
      <c r="G981" s="54" t="s">
        <v>1118</v>
      </c>
      <c r="H981" s="54"/>
      <c r="I981" s="47"/>
      <c r="J981" s="44" t="s">
        <v>29</v>
      </c>
      <c r="K981" s="44"/>
      <c r="L981" s="44"/>
      <c r="M981" s="44"/>
      <c r="N981" s="44"/>
      <c r="O981" s="44"/>
      <c r="P981" s="44"/>
      <c r="Q981" s="44"/>
      <c r="R981" s="44" t="s">
        <v>29</v>
      </c>
      <c r="S981" s="44"/>
      <c r="T981" s="44"/>
      <c r="U981" s="44"/>
      <c r="V981" s="44"/>
      <c r="W981" s="44"/>
      <c r="X981" s="44"/>
      <c r="Y981" s="44"/>
      <c r="Z981" s="44"/>
      <c r="AA981" s="44" t="s">
        <v>29</v>
      </c>
      <c r="AB981" s="45"/>
      <c r="AC981" s="45"/>
    </row>
    <row r="982" spans="2:29" ht="43.5" x14ac:dyDescent="0.35">
      <c r="B982" s="52">
        <v>1019</v>
      </c>
      <c r="C982" s="54" t="str">
        <f>_xlfn.XLOOKUP(Kravtabell[[#This Row],[3 Siffer]],Bygningsdeler[Kombinert 3],Bygningsdeler[Kombinert 1],"",0,1)</f>
        <v>7 UTENDØRS</v>
      </c>
      <c r="D982" s="54" t="str">
        <f>_xlfn.XLOOKUP(Kravtabell[[#This Row],[3 Siffer]],Bygningsdeler[Kombinert 3],Bygningsdeler[Kombinert 2],"",0,1)</f>
        <v>77 Parker og hager</v>
      </c>
      <c r="E982" s="112" t="str">
        <f>_xlfn.XLOOKUP(Kravtabell[[#This Row],[3 sifret kode (for inntasting)
Slår opp bygningsdel]],Bygningsdeler[Siffer 3],Bygningsdeler[Kombinert 3],"FEIL",0,1)</f>
        <v>773 Utstyr</v>
      </c>
      <c r="F982" s="114">
        <v>773</v>
      </c>
      <c r="G982" s="54" t="s">
        <v>1119</v>
      </c>
      <c r="H982" s="54"/>
      <c r="I982" s="47"/>
      <c r="J982" s="44" t="s">
        <v>29</v>
      </c>
      <c r="K982" s="44"/>
      <c r="L982" s="44"/>
      <c r="M982" s="44"/>
      <c r="N982" s="44"/>
      <c r="O982" s="44"/>
      <c r="P982" s="44"/>
      <c r="Q982" s="44"/>
      <c r="R982" s="44" t="s">
        <v>29</v>
      </c>
      <c r="S982" s="44" t="s">
        <v>29</v>
      </c>
      <c r="T982" s="44"/>
      <c r="U982" s="44"/>
      <c r="V982" s="44"/>
      <c r="W982" s="44"/>
      <c r="X982" s="44"/>
      <c r="Y982" s="44"/>
      <c r="Z982" s="44"/>
      <c r="AA982" s="44" t="s">
        <v>29</v>
      </c>
      <c r="AB982" s="45"/>
      <c r="AC982" s="45"/>
    </row>
    <row r="983" spans="2:29" ht="43.5" x14ac:dyDescent="0.35">
      <c r="B983" s="52">
        <v>1020</v>
      </c>
      <c r="C983" s="54" t="str">
        <f>_xlfn.XLOOKUP(Kravtabell[[#This Row],[3 Siffer]],Bygningsdeler[Kombinert 3],Bygningsdeler[Kombinert 1],"",0,1)</f>
        <v>7 UTENDØRS</v>
      </c>
      <c r="D983" s="54" t="str">
        <f>_xlfn.XLOOKUP(Kravtabell[[#This Row],[3 Siffer]],Bygningsdeler[Kombinert 3],Bygningsdeler[Kombinert 2],"",0,1)</f>
        <v>77 Parker og hager</v>
      </c>
      <c r="E983" s="112" t="str">
        <f>_xlfn.XLOOKUP(Kravtabell[[#This Row],[3 sifret kode (for inntasting)
Slår opp bygningsdel]],Bygningsdeler[Siffer 3],Bygningsdeler[Kombinert 3],"FEIL",0,1)</f>
        <v>773 Utstyr</v>
      </c>
      <c r="F983" s="114">
        <v>773</v>
      </c>
      <c r="G983" s="54" t="s">
        <v>1120</v>
      </c>
      <c r="H983" s="54"/>
      <c r="I983" s="47"/>
      <c r="J983" s="44" t="s">
        <v>29</v>
      </c>
      <c r="K983" s="44" t="s">
        <v>29</v>
      </c>
      <c r="L983" s="44" t="s">
        <v>29</v>
      </c>
      <c r="M983" s="44"/>
      <c r="N983" s="44"/>
      <c r="O983" s="44"/>
      <c r="P983" s="44" t="s">
        <v>29</v>
      </c>
      <c r="Q983" s="44"/>
      <c r="R983" s="44" t="s">
        <v>29</v>
      </c>
      <c r="S983" s="44" t="s">
        <v>29</v>
      </c>
      <c r="T983" s="44"/>
      <c r="U983" s="44"/>
      <c r="V983" s="44"/>
      <c r="W983" s="44"/>
      <c r="X983" s="44"/>
      <c r="Y983" s="44"/>
      <c r="Z983" s="44"/>
      <c r="AA983" s="44" t="s">
        <v>29</v>
      </c>
      <c r="AB983" s="45"/>
      <c r="AC983" s="45"/>
    </row>
    <row r="984" spans="2:29" ht="58" x14ac:dyDescent="0.35">
      <c r="B984" s="52">
        <v>1021</v>
      </c>
      <c r="C984" s="110" t="str">
        <f>_xlfn.XLOOKUP(Kravtabell[[#This Row],[3 Siffer]],Bygningsdeler[Kombinert 3],Bygningsdeler[Kombinert 1],"",0,1)</f>
        <v>5 TELE- OG AUTOMATISERING</v>
      </c>
      <c r="D984" s="110" t="str">
        <f>_xlfn.XLOOKUP(Kravtabell[[#This Row],[3 Siffer]],Bygningsdeler[Kombinert 3],Bygningsdeler[Kombinert 2],"",0,1)</f>
        <v>56 Automatisering</v>
      </c>
      <c r="E984" s="111" t="str">
        <f>_xlfn.XLOOKUP(Kravtabell[[#This Row],[3 sifret kode (for inntasting)
Slår opp bygningsdel]],Bygningsdeler[Siffer 3],Bygningsdeler[Kombinert 3],"FEIL",0,1)</f>
        <v>560 Automatisering, generelt</v>
      </c>
      <c r="F984" s="113">
        <v>560</v>
      </c>
      <c r="G984" s="54" t="s">
        <v>1121</v>
      </c>
      <c r="I984" s="54" t="s">
        <v>1028</v>
      </c>
      <c r="J984" s="45"/>
      <c r="K984" s="44"/>
      <c r="L984" s="44"/>
      <c r="M984" s="44" t="s">
        <v>29</v>
      </c>
      <c r="N984" s="44"/>
      <c r="O984" s="45"/>
      <c r="P984" s="45"/>
      <c r="Q984" s="48"/>
      <c r="R984" s="44"/>
      <c r="S984" s="44"/>
      <c r="T984" s="44"/>
      <c r="U984" s="44"/>
      <c r="V984" s="44"/>
      <c r="W984" s="44"/>
      <c r="X984" s="44"/>
      <c r="Y984" s="44"/>
      <c r="Z984" s="44"/>
      <c r="AA984" s="44" t="s">
        <v>29</v>
      </c>
      <c r="AB984" s="44"/>
      <c r="AC984" s="189"/>
    </row>
    <row r="985" spans="2:29" ht="43.5" x14ac:dyDescent="0.35">
      <c r="B985" s="52">
        <v>1022</v>
      </c>
      <c r="C985" s="110" t="str">
        <f>_xlfn.XLOOKUP(Kravtabell[[#This Row],[3 Siffer]],Bygningsdeler[Kombinert 3],Bygningsdeler[Kombinert 1],"",0,1)</f>
        <v>5 TELE- OG AUTOMATISERING</v>
      </c>
      <c r="D985" s="110" t="str">
        <f>_xlfn.XLOOKUP(Kravtabell[[#This Row],[3 Siffer]],Bygningsdeler[Kombinert 3],Bygningsdeler[Kombinert 2],"",0,1)</f>
        <v>56 Automatisering</v>
      </c>
      <c r="E985" s="111" t="str">
        <f>_xlfn.XLOOKUP(Kravtabell[[#This Row],[3 sifret kode (for inntasting)
Slår opp bygningsdel]],Bygningsdeler[Siffer 3],Bygningsdeler[Kombinert 3],"FEIL",0,1)</f>
        <v>560 Automatisering, generelt</v>
      </c>
      <c r="F985" s="113">
        <v>560</v>
      </c>
      <c r="G985" s="54" t="s">
        <v>1122</v>
      </c>
      <c r="J985" s="45"/>
      <c r="K985" s="44"/>
      <c r="L985" s="44"/>
      <c r="M985" s="44" t="s">
        <v>29</v>
      </c>
      <c r="N985" s="44"/>
      <c r="O985" s="45"/>
      <c r="P985" s="45"/>
      <c r="Q985" s="48"/>
      <c r="R985" s="44"/>
      <c r="S985" s="44"/>
      <c r="T985" s="44"/>
      <c r="U985" s="44"/>
      <c r="V985" s="44"/>
      <c r="W985" s="44"/>
      <c r="X985" s="44"/>
      <c r="Y985" s="44"/>
      <c r="Z985" s="44"/>
      <c r="AA985" s="44" t="s">
        <v>29</v>
      </c>
      <c r="AB985" s="44"/>
      <c r="AC985" s="189"/>
    </row>
    <row r="986" spans="2:29" ht="43.5" x14ac:dyDescent="0.35">
      <c r="B986" s="52">
        <v>1023</v>
      </c>
      <c r="C986" s="110" t="str">
        <f>_xlfn.XLOOKUP(Kravtabell[[#This Row],[3 Siffer]],Bygningsdeler[Kombinert 3],Bygningsdeler[Kombinert 1],"",0,1)</f>
        <v>5 TELE- OG AUTOMATISERING</v>
      </c>
      <c r="D986" s="110" t="str">
        <f>_xlfn.XLOOKUP(Kravtabell[[#This Row],[3 Siffer]],Bygningsdeler[Kombinert 3],Bygningsdeler[Kombinert 2],"",0,1)</f>
        <v>56 Automatisering</v>
      </c>
      <c r="E986" s="111" t="str">
        <f>_xlfn.XLOOKUP(Kravtabell[[#This Row],[3 sifret kode (for inntasting)
Slår opp bygningsdel]],Bygningsdeler[Siffer 3],Bygningsdeler[Kombinert 3],"FEIL",0,1)</f>
        <v>560 Automatisering, generelt</v>
      </c>
      <c r="F986" s="113">
        <v>560</v>
      </c>
      <c r="G986" s="54" t="s">
        <v>1123</v>
      </c>
      <c r="J986" s="45"/>
      <c r="K986" s="44" t="s">
        <v>29</v>
      </c>
      <c r="L986" s="44" t="s">
        <v>29</v>
      </c>
      <c r="M986" s="44" t="s">
        <v>29</v>
      </c>
      <c r="N986" s="44"/>
      <c r="O986" s="45"/>
      <c r="P986" s="45"/>
      <c r="Q986" s="48"/>
      <c r="R986" s="44"/>
      <c r="S986" s="44"/>
      <c r="T986" s="44"/>
      <c r="U986" s="44"/>
      <c r="V986" s="44"/>
      <c r="W986" s="44"/>
      <c r="X986" s="44"/>
      <c r="Y986" s="44"/>
      <c r="Z986" s="44"/>
      <c r="AA986" s="44" t="s">
        <v>29</v>
      </c>
      <c r="AB986" s="44"/>
      <c r="AC986" s="189"/>
    </row>
    <row r="987" spans="2:29" ht="43.5" x14ac:dyDescent="0.35">
      <c r="B987" s="52">
        <v>1024</v>
      </c>
      <c r="C987" s="54" t="str">
        <f>_xlfn.XLOOKUP(Kravtabell[[#This Row],[3 Siffer]],Bygningsdeler[Kombinert 3],Bygningsdeler[Kombinert 1],"",0,1)</f>
        <v>5 TELE- OG AUTOMATISERING</v>
      </c>
      <c r="D987" s="54" t="str">
        <f>_xlfn.XLOOKUP(Kravtabell[[#This Row],[3 Siffer]],Bygningsdeler[Kombinert 3],Bygningsdeler[Kombinert 2],"",0,1)</f>
        <v>56 Automatisering</v>
      </c>
      <c r="E987" s="112" t="str">
        <f>_xlfn.XLOOKUP(Kravtabell[[#This Row],[3 sifret kode (for inntasting)
Slår opp bygningsdel]],Bygningsdeler[Siffer 3],Bygningsdeler[Kombinert 3],"FEIL",0,1)</f>
        <v>560 Automatisering, generelt</v>
      </c>
      <c r="F987" s="114">
        <v>560</v>
      </c>
      <c r="G987" s="54" t="s">
        <v>1124</v>
      </c>
      <c r="H987" s="54" t="s">
        <v>1125</v>
      </c>
      <c r="I987" s="47" t="s">
        <v>1125</v>
      </c>
      <c r="J987" s="44" t="s">
        <v>1125</v>
      </c>
      <c r="K987" s="44" t="s">
        <v>1125</v>
      </c>
      <c r="L987" s="44" t="s">
        <v>1125</v>
      </c>
      <c r="M987" s="44" t="s">
        <v>29</v>
      </c>
      <c r="N987" s="44" t="s">
        <v>1125</v>
      </c>
      <c r="O987" s="44" t="s">
        <v>1125</v>
      </c>
      <c r="P987" s="44"/>
      <c r="Q987" s="44"/>
      <c r="R987" s="44"/>
      <c r="S987" s="44"/>
      <c r="T987" s="44"/>
      <c r="U987" s="44"/>
      <c r="V987" s="44"/>
      <c r="W987" s="44"/>
      <c r="X987" s="44"/>
      <c r="Y987" s="44"/>
      <c r="Z987" s="44"/>
      <c r="AA987" s="44" t="s">
        <v>29</v>
      </c>
      <c r="AB987" s="49"/>
      <c r="AC987" s="49"/>
    </row>
    <row r="988" spans="2:29" ht="43.5" x14ac:dyDescent="0.35">
      <c r="B988" s="52">
        <v>1025</v>
      </c>
      <c r="C988" s="110" t="str">
        <f>_xlfn.XLOOKUP(Kravtabell[[#This Row],[3 Siffer]],Bygningsdeler[Kombinert 3],Bygningsdeler[Kombinert 1],"",0,1)</f>
        <v>5 TELE- OG AUTOMATISERING</v>
      </c>
      <c r="D988" s="110" t="str">
        <f>_xlfn.XLOOKUP(Kravtabell[[#This Row],[3 Siffer]],Bygningsdeler[Kombinert 3],Bygningsdeler[Kombinert 2],"",0,1)</f>
        <v>56 Automatisering</v>
      </c>
      <c r="E988" s="111" t="str">
        <f>_xlfn.XLOOKUP(Kravtabell[[#This Row],[3 sifret kode (for inntasting)
Slår opp bygningsdel]],Bygningsdeler[Siffer 3],Bygningsdeler[Kombinert 3],"FEIL",0,1)</f>
        <v>560 Automatisering, generelt</v>
      </c>
      <c r="F988" s="240">
        <v>560</v>
      </c>
      <c r="G988" s="54" t="s">
        <v>1126</v>
      </c>
      <c r="H988" s="54" t="s">
        <v>1125</v>
      </c>
      <c r="I988" s="47" t="s">
        <v>1125</v>
      </c>
      <c r="J988" s="44" t="s">
        <v>1125</v>
      </c>
      <c r="K988" s="44" t="s">
        <v>1125</v>
      </c>
      <c r="L988" s="44" t="s">
        <v>1125</v>
      </c>
      <c r="M988" s="44" t="s">
        <v>29</v>
      </c>
      <c r="N988" s="44" t="s">
        <v>1125</v>
      </c>
      <c r="O988" s="44" t="s">
        <v>1125</v>
      </c>
      <c r="P988" s="44"/>
      <c r="Q988" s="44"/>
      <c r="R988" s="44"/>
      <c r="S988" s="44"/>
      <c r="T988" s="44"/>
      <c r="U988" s="44"/>
      <c r="V988" s="44"/>
      <c r="W988" s="44"/>
      <c r="X988" s="44"/>
      <c r="Y988" s="44"/>
      <c r="Z988" s="44"/>
      <c r="AA988" s="44" t="s">
        <v>29</v>
      </c>
      <c r="AB988" s="44"/>
      <c r="AC988" s="241"/>
    </row>
    <row r="989" spans="2:29" ht="43.5" x14ac:dyDescent="0.35">
      <c r="B989" s="52">
        <v>1026</v>
      </c>
      <c r="C989" s="110" t="str">
        <f>_xlfn.XLOOKUP(Kravtabell[[#This Row],[3 Siffer]],Bygningsdeler[Kombinert 3],Bygningsdeler[Kombinert 1],"",0,1)</f>
        <v>5 TELE- OG AUTOMATISERING</v>
      </c>
      <c r="D989" s="110" t="str">
        <f>_xlfn.XLOOKUP(Kravtabell[[#This Row],[3 Siffer]],Bygningsdeler[Kombinert 3],Bygningsdeler[Kombinert 2],"",0,1)</f>
        <v>56 Automatisering</v>
      </c>
      <c r="E989" s="111" t="str">
        <f>_xlfn.XLOOKUP(Kravtabell[[#This Row],[3 sifret kode (for inntasting)
Slår opp bygningsdel]],Bygningsdeler[Siffer 3],Bygningsdeler[Kombinert 3],"FEIL",0,1)</f>
        <v>560 Automatisering, generelt</v>
      </c>
      <c r="F989" s="240">
        <v>560</v>
      </c>
      <c r="G989" s="54" t="s">
        <v>1127</v>
      </c>
      <c r="H989" s="54" t="s">
        <v>1125</v>
      </c>
      <c r="I989" s="47" t="s">
        <v>1125</v>
      </c>
      <c r="J989" s="44" t="s">
        <v>1125</v>
      </c>
      <c r="K989" s="44" t="s">
        <v>1125</v>
      </c>
      <c r="L989" s="44" t="s">
        <v>1125</v>
      </c>
      <c r="M989" s="44" t="s">
        <v>29</v>
      </c>
      <c r="N989" s="44" t="s">
        <v>1125</v>
      </c>
      <c r="O989" s="44" t="s">
        <v>1125</v>
      </c>
      <c r="P989" s="44"/>
      <c r="Q989" s="44"/>
      <c r="R989" s="44"/>
      <c r="S989" s="44"/>
      <c r="T989" s="44"/>
      <c r="U989" s="44"/>
      <c r="V989" s="44"/>
      <c r="W989" s="44"/>
      <c r="X989" s="44"/>
      <c r="Y989" s="44"/>
      <c r="Z989" s="44"/>
      <c r="AA989" s="44" t="s">
        <v>29</v>
      </c>
      <c r="AB989" s="44"/>
      <c r="AC989" s="241"/>
    </row>
    <row r="990" spans="2:29" ht="43.5" x14ac:dyDescent="0.35">
      <c r="B990" s="52">
        <v>1028</v>
      </c>
      <c r="C990" s="110" t="str">
        <f>_xlfn.XLOOKUP(Kravtabell[[#This Row],[3 Siffer]],Bygningsdeler[Kombinert 3],Bygningsdeler[Kombinert 1],"",0,1)</f>
        <v>5 TELE- OG AUTOMATISERING</v>
      </c>
      <c r="D990" s="110" t="str">
        <f>_xlfn.XLOOKUP(Kravtabell[[#This Row],[3 Siffer]],Bygningsdeler[Kombinert 3],Bygningsdeler[Kombinert 2],"",0,1)</f>
        <v>56 Automatisering</v>
      </c>
      <c r="E990" s="111" t="str">
        <f>_xlfn.XLOOKUP(Kravtabell[[#This Row],[3 sifret kode (for inntasting)
Slår opp bygningsdel]],Bygningsdeler[Siffer 3],Bygningsdeler[Kombinert 3],"FEIL",0,1)</f>
        <v>562 Sentral driftskontroll og automatisering</v>
      </c>
      <c r="F990" s="240">
        <v>562</v>
      </c>
      <c r="G990" s="54" t="s">
        <v>1128</v>
      </c>
      <c r="H990" s="54" t="s">
        <v>1125</v>
      </c>
      <c r="I990" s="47" t="s">
        <v>1125</v>
      </c>
      <c r="J990" s="44" t="s">
        <v>1125</v>
      </c>
      <c r="K990" s="44" t="s">
        <v>1125</v>
      </c>
      <c r="L990" s="44" t="s">
        <v>1125</v>
      </c>
      <c r="M990" s="44" t="s">
        <v>29</v>
      </c>
      <c r="N990" s="44" t="s">
        <v>1125</v>
      </c>
      <c r="O990" s="44" t="s">
        <v>1125</v>
      </c>
      <c r="P990" s="44"/>
      <c r="Q990" s="44"/>
      <c r="R990" s="44"/>
      <c r="S990" s="44"/>
      <c r="T990" s="44"/>
      <c r="U990" s="44"/>
      <c r="V990" s="44"/>
      <c r="W990" s="44"/>
      <c r="X990" s="44"/>
      <c r="Y990" s="44"/>
      <c r="Z990" s="44"/>
      <c r="AA990" s="44" t="s">
        <v>29</v>
      </c>
      <c r="AB990" s="44"/>
      <c r="AC990" s="241"/>
    </row>
    <row r="991" spans="2:29" ht="43.5" x14ac:dyDescent="0.35">
      <c r="B991" s="52">
        <v>1029</v>
      </c>
      <c r="C991" s="110" t="str">
        <f>_xlfn.XLOOKUP(Kravtabell[[#This Row],[3 Siffer]],Bygningsdeler[Kombinert 3],Bygningsdeler[Kombinert 1],"",0,1)</f>
        <v>5 TELE- OG AUTOMATISERING</v>
      </c>
      <c r="D991" s="110" t="str">
        <f>_xlfn.XLOOKUP(Kravtabell[[#This Row],[3 Siffer]],Bygningsdeler[Kombinert 3],Bygningsdeler[Kombinert 2],"",0,1)</f>
        <v>56 Automatisering</v>
      </c>
      <c r="E991" s="111" t="str">
        <f>_xlfn.XLOOKUP(Kravtabell[[#This Row],[3 sifret kode (for inntasting)
Slår opp bygningsdel]],Bygningsdeler[Siffer 3],Bygningsdeler[Kombinert 3],"FEIL",0,1)</f>
        <v>560 Automatisering, generelt</v>
      </c>
      <c r="F991" s="240">
        <v>560</v>
      </c>
      <c r="G991" s="54" t="s">
        <v>1129</v>
      </c>
      <c r="H991" s="54" t="s">
        <v>1125</v>
      </c>
      <c r="I991" s="47" t="s">
        <v>1125</v>
      </c>
      <c r="J991" s="44" t="s">
        <v>1125</v>
      </c>
      <c r="K991" s="44" t="s">
        <v>1125</v>
      </c>
      <c r="L991" s="44" t="s">
        <v>1125</v>
      </c>
      <c r="M991" s="44" t="s">
        <v>29</v>
      </c>
      <c r="N991" s="44" t="s">
        <v>1125</v>
      </c>
      <c r="O991" s="44" t="s">
        <v>1125</v>
      </c>
      <c r="P991" s="44"/>
      <c r="Q991" s="44"/>
      <c r="R991" s="44"/>
      <c r="S991" s="44"/>
      <c r="T991" s="44"/>
      <c r="U991" s="44"/>
      <c r="V991" s="44"/>
      <c r="W991" s="44"/>
      <c r="X991" s="44"/>
      <c r="Y991" s="44"/>
      <c r="Z991" s="44"/>
      <c r="AA991" s="44" t="s">
        <v>29</v>
      </c>
      <c r="AB991" s="44"/>
      <c r="AC991" s="241"/>
    </row>
    <row r="992" spans="2:29" ht="43.5" x14ac:dyDescent="0.35">
      <c r="B992" s="52">
        <v>1030</v>
      </c>
      <c r="C992" s="110" t="str">
        <f>_xlfn.XLOOKUP(Kravtabell[[#This Row],[3 Siffer]],Bygningsdeler[Kombinert 3],Bygningsdeler[Kombinert 1],"",0,1)</f>
        <v>5 TELE- OG AUTOMATISERING</v>
      </c>
      <c r="D992" s="110" t="str">
        <f>_xlfn.XLOOKUP(Kravtabell[[#This Row],[3 Siffer]],Bygningsdeler[Kombinert 3],Bygningsdeler[Kombinert 2],"",0,1)</f>
        <v>56 Automatisering</v>
      </c>
      <c r="E992" s="111" t="str">
        <f>_xlfn.XLOOKUP(Kravtabell[[#This Row],[3 sifret kode (for inntasting)
Slår opp bygningsdel]],Bygningsdeler[Siffer 3],Bygningsdeler[Kombinert 3],"FEIL",0,1)</f>
        <v>562 Sentral driftskontroll og automatisering</v>
      </c>
      <c r="F992" s="240">
        <v>562</v>
      </c>
      <c r="G992" s="54" t="s">
        <v>1130</v>
      </c>
      <c r="H992" s="54" t="s">
        <v>1125</v>
      </c>
      <c r="I992" s="47" t="s">
        <v>1125</v>
      </c>
      <c r="J992" s="44" t="s">
        <v>1125</v>
      </c>
      <c r="K992" s="44" t="s">
        <v>1125</v>
      </c>
      <c r="L992" s="44" t="s">
        <v>1125</v>
      </c>
      <c r="M992" s="44" t="s">
        <v>29</v>
      </c>
      <c r="N992" s="44" t="s">
        <v>1125</v>
      </c>
      <c r="O992" s="44" t="s">
        <v>1125</v>
      </c>
      <c r="P992" s="44"/>
      <c r="Q992" s="44"/>
      <c r="R992" s="44"/>
      <c r="S992" s="44"/>
      <c r="T992" s="44"/>
      <c r="U992" s="44"/>
      <c r="V992" s="44"/>
      <c r="W992" s="44"/>
      <c r="X992" s="44"/>
      <c r="Y992" s="44"/>
      <c r="Z992" s="44"/>
      <c r="AA992" s="44" t="s">
        <v>29</v>
      </c>
      <c r="AB992" s="44"/>
      <c r="AC992" s="241"/>
    </row>
    <row r="993" spans="2:29" ht="43.5" x14ac:dyDescent="0.35">
      <c r="B993" s="52">
        <v>1031</v>
      </c>
      <c r="C993" s="110" t="str">
        <f>_xlfn.XLOOKUP(Kravtabell[[#This Row],[3 Siffer]],Bygningsdeler[Kombinert 3],Bygningsdeler[Kombinert 1],"",0,1)</f>
        <v>5 TELE- OG AUTOMATISERING</v>
      </c>
      <c r="D993" s="110" t="str">
        <f>_xlfn.XLOOKUP(Kravtabell[[#This Row],[3 Siffer]],Bygningsdeler[Kombinert 3],Bygningsdeler[Kombinert 2],"",0,1)</f>
        <v>56 Automatisering</v>
      </c>
      <c r="E993" s="111" t="str">
        <f>_xlfn.XLOOKUP(Kravtabell[[#This Row],[3 sifret kode (for inntasting)
Slår opp bygningsdel]],Bygningsdeler[Siffer 3],Bygningsdeler[Kombinert 3],"FEIL",0,1)</f>
        <v>562 Sentral driftskontroll og automatisering</v>
      </c>
      <c r="F993" s="240">
        <v>562</v>
      </c>
      <c r="G993" s="54" t="s">
        <v>1131</v>
      </c>
      <c r="H993" s="54" t="s">
        <v>1125</v>
      </c>
      <c r="I993" s="47" t="s">
        <v>1125</v>
      </c>
      <c r="J993" s="44" t="s">
        <v>1125</v>
      </c>
      <c r="K993" s="44" t="s">
        <v>1125</v>
      </c>
      <c r="L993" s="44" t="s">
        <v>1125</v>
      </c>
      <c r="M993" s="44" t="s">
        <v>29</v>
      </c>
      <c r="N993" s="44" t="s">
        <v>1125</v>
      </c>
      <c r="O993" s="44" t="s">
        <v>1125</v>
      </c>
      <c r="P993" s="44"/>
      <c r="Q993" s="44"/>
      <c r="R993" s="44"/>
      <c r="S993" s="44"/>
      <c r="T993" s="44"/>
      <c r="U993" s="44"/>
      <c r="V993" s="44"/>
      <c r="W993" s="44"/>
      <c r="X993" s="44"/>
      <c r="Y993" s="44"/>
      <c r="Z993" s="44"/>
      <c r="AA993" s="44" t="s">
        <v>29</v>
      </c>
      <c r="AB993" s="44"/>
      <c r="AC993" s="241"/>
    </row>
    <row r="994" spans="2:29" ht="43.5" x14ac:dyDescent="0.35">
      <c r="B994" s="52">
        <v>1032</v>
      </c>
      <c r="C994" s="110" t="str">
        <f>_xlfn.XLOOKUP(Kravtabell[[#This Row],[3 Siffer]],Bygningsdeler[Kombinert 3],Bygningsdeler[Kombinert 1],"",0,1)</f>
        <v>5 TELE- OG AUTOMATISERING</v>
      </c>
      <c r="D994" s="110" t="str">
        <f>_xlfn.XLOOKUP(Kravtabell[[#This Row],[3 Siffer]],Bygningsdeler[Kombinert 3],Bygningsdeler[Kombinert 2],"",0,1)</f>
        <v>56 Automatisering</v>
      </c>
      <c r="E994" s="111" t="str">
        <f>_xlfn.XLOOKUP(Kravtabell[[#This Row],[3 sifret kode (for inntasting)
Slår opp bygningsdel]],Bygningsdeler[Siffer 3],Bygningsdeler[Kombinert 3],"FEIL",0,1)</f>
        <v>562 Sentral driftskontroll og automatisering</v>
      </c>
      <c r="F994" s="240">
        <v>562</v>
      </c>
      <c r="G994" s="54" t="s">
        <v>1132</v>
      </c>
      <c r="H994" s="54" t="s">
        <v>1125</v>
      </c>
      <c r="I994" s="47" t="s">
        <v>1125</v>
      </c>
      <c r="J994" s="44" t="s">
        <v>1125</v>
      </c>
      <c r="K994" s="44" t="s">
        <v>1125</v>
      </c>
      <c r="L994" s="44" t="s">
        <v>1125</v>
      </c>
      <c r="M994" s="44" t="s">
        <v>29</v>
      </c>
      <c r="N994" s="44" t="s">
        <v>1125</v>
      </c>
      <c r="O994" s="44" t="s">
        <v>1125</v>
      </c>
      <c r="P994" s="44"/>
      <c r="Q994" s="44"/>
      <c r="R994" s="44"/>
      <c r="S994" s="44"/>
      <c r="T994" s="44"/>
      <c r="U994" s="44"/>
      <c r="V994" s="44"/>
      <c r="W994" s="44"/>
      <c r="X994" s="44"/>
      <c r="Y994" s="44"/>
      <c r="Z994" s="44"/>
      <c r="AA994" s="44" t="s">
        <v>29</v>
      </c>
      <c r="AB994" s="44"/>
      <c r="AC994" s="241"/>
    </row>
    <row r="995" spans="2:29" ht="43.5" x14ac:dyDescent="0.35">
      <c r="B995" s="52">
        <v>1033</v>
      </c>
      <c r="C995" s="110" t="str">
        <f>_xlfn.XLOOKUP(Kravtabell[[#This Row],[3 Siffer]],Bygningsdeler[Kombinert 3],Bygningsdeler[Kombinert 1],"",0,1)</f>
        <v>5 TELE- OG AUTOMATISERING</v>
      </c>
      <c r="D995" s="110" t="str">
        <f>_xlfn.XLOOKUP(Kravtabell[[#This Row],[3 Siffer]],Bygningsdeler[Kombinert 3],Bygningsdeler[Kombinert 2],"",0,1)</f>
        <v>56 Automatisering</v>
      </c>
      <c r="E995" s="111" t="str">
        <f>_xlfn.XLOOKUP(Kravtabell[[#This Row],[3 sifret kode (for inntasting)
Slår opp bygningsdel]],Bygningsdeler[Siffer 3],Bygningsdeler[Kombinert 3],"FEIL",0,1)</f>
        <v>562 Sentral driftskontroll og automatisering</v>
      </c>
      <c r="F995" s="240">
        <v>562</v>
      </c>
      <c r="G995" s="54" t="s">
        <v>1133</v>
      </c>
      <c r="H995" s="54" t="s">
        <v>1125</v>
      </c>
      <c r="I995" s="47" t="s">
        <v>1125</v>
      </c>
      <c r="J995" s="44" t="s">
        <v>1125</v>
      </c>
      <c r="K995" s="44" t="s">
        <v>1125</v>
      </c>
      <c r="L995" s="44" t="s">
        <v>1125</v>
      </c>
      <c r="M995" s="44" t="s">
        <v>29</v>
      </c>
      <c r="N995" s="44" t="s">
        <v>1125</v>
      </c>
      <c r="O995" s="44" t="s">
        <v>1125</v>
      </c>
      <c r="P995" s="44"/>
      <c r="Q995" s="44"/>
      <c r="R995" s="44"/>
      <c r="S995" s="44"/>
      <c r="T995" s="44"/>
      <c r="U995" s="44"/>
      <c r="V995" s="44"/>
      <c r="W995" s="44"/>
      <c r="X995" s="44"/>
      <c r="Y995" s="44"/>
      <c r="Z995" s="44"/>
      <c r="AA995" s="44" t="s">
        <v>29</v>
      </c>
      <c r="AB995" s="44"/>
      <c r="AC995" s="241"/>
    </row>
    <row r="996" spans="2:29" ht="43.5" x14ac:dyDescent="0.35">
      <c r="B996" s="52">
        <v>1034</v>
      </c>
      <c r="C996" s="110" t="str">
        <f>_xlfn.XLOOKUP(Kravtabell[[#This Row],[3 Siffer]],Bygningsdeler[Kombinert 3],Bygningsdeler[Kombinert 1],"",0,1)</f>
        <v>5 TELE- OG AUTOMATISERING</v>
      </c>
      <c r="D996" s="110" t="str">
        <f>_xlfn.XLOOKUP(Kravtabell[[#This Row],[3 Siffer]],Bygningsdeler[Kombinert 3],Bygningsdeler[Kombinert 2],"",0,1)</f>
        <v>56 Automatisering</v>
      </c>
      <c r="E996" s="111" t="str">
        <f>_xlfn.XLOOKUP(Kravtabell[[#This Row],[3 sifret kode (for inntasting)
Slår opp bygningsdel]],Bygningsdeler[Siffer 3],Bygningsdeler[Kombinert 3],"FEIL",0,1)</f>
        <v>562 Sentral driftskontroll og automatisering</v>
      </c>
      <c r="F996" s="240">
        <v>562</v>
      </c>
      <c r="G996" s="54" t="s">
        <v>1134</v>
      </c>
      <c r="H996" s="54" t="s">
        <v>1125</v>
      </c>
      <c r="I996" s="47" t="s">
        <v>1125</v>
      </c>
      <c r="J996" s="44" t="s">
        <v>1125</v>
      </c>
      <c r="K996" s="44" t="s">
        <v>1125</v>
      </c>
      <c r="L996" s="44" t="s">
        <v>1125</v>
      </c>
      <c r="M996" s="44" t="s">
        <v>29</v>
      </c>
      <c r="N996" s="44" t="s">
        <v>1125</v>
      </c>
      <c r="O996" s="44" t="s">
        <v>1125</v>
      </c>
      <c r="P996" s="44"/>
      <c r="Q996" s="44"/>
      <c r="R996" s="44"/>
      <c r="S996" s="44"/>
      <c r="T996" s="44"/>
      <c r="U996" s="44"/>
      <c r="V996" s="44"/>
      <c r="W996" s="44"/>
      <c r="X996" s="44"/>
      <c r="Y996" s="44"/>
      <c r="Z996" s="44"/>
      <c r="AA996" s="44" t="s">
        <v>29</v>
      </c>
      <c r="AB996" s="44"/>
      <c r="AC996" s="241"/>
    </row>
    <row r="997" spans="2:29" ht="43.5" x14ac:dyDescent="0.35">
      <c r="B997" s="52">
        <v>1035</v>
      </c>
      <c r="C997" s="110" t="str">
        <f>_xlfn.XLOOKUP(Kravtabell[[#This Row],[3 Siffer]],Bygningsdeler[Kombinert 3],Bygningsdeler[Kombinert 1],"",0,1)</f>
        <v>5 TELE- OG AUTOMATISERING</v>
      </c>
      <c r="D997" s="110" t="str">
        <f>_xlfn.XLOOKUP(Kravtabell[[#This Row],[3 Siffer]],Bygningsdeler[Kombinert 3],Bygningsdeler[Kombinert 2],"",0,1)</f>
        <v>56 Automatisering</v>
      </c>
      <c r="E997" s="111" t="str">
        <f>_xlfn.XLOOKUP(Kravtabell[[#This Row],[3 sifret kode (for inntasting)
Slår opp bygningsdel]],Bygningsdeler[Siffer 3],Bygningsdeler[Kombinert 3],"FEIL",0,1)</f>
        <v>562 Sentral driftskontroll og automatisering</v>
      </c>
      <c r="F997" s="240">
        <v>562</v>
      </c>
      <c r="G997" s="54" t="s">
        <v>1135</v>
      </c>
      <c r="H997" s="54" t="s">
        <v>1125</v>
      </c>
      <c r="I997" s="47" t="s">
        <v>1125</v>
      </c>
      <c r="J997" s="44" t="s">
        <v>1125</v>
      </c>
      <c r="K997" s="44" t="s">
        <v>1125</v>
      </c>
      <c r="L997" s="44" t="s">
        <v>1125</v>
      </c>
      <c r="M997" s="44" t="s">
        <v>29</v>
      </c>
      <c r="N997" s="44" t="s">
        <v>1125</v>
      </c>
      <c r="O997" s="44" t="s">
        <v>1125</v>
      </c>
      <c r="P997" s="44"/>
      <c r="Q997" s="44"/>
      <c r="R997" s="44"/>
      <c r="S997" s="44"/>
      <c r="T997" s="44"/>
      <c r="U997" s="44"/>
      <c r="V997" s="44"/>
      <c r="W997" s="44"/>
      <c r="X997" s="44"/>
      <c r="Y997" s="44"/>
      <c r="Z997" s="44"/>
      <c r="AA997" s="44" t="s">
        <v>29</v>
      </c>
      <c r="AB997" s="44"/>
      <c r="AC997" s="241"/>
    </row>
    <row r="998" spans="2:29" ht="58" x14ac:dyDescent="0.35">
      <c r="B998" s="52">
        <v>1036</v>
      </c>
      <c r="C998" s="110" t="str">
        <f>_xlfn.XLOOKUP(Kravtabell[[#This Row],[3 Siffer]],Bygningsdeler[Kombinert 3],Bygningsdeler[Kombinert 1],"",0,1)</f>
        <v>5 TELE- OG AUTOMATISERING</v>
      </c>
      <c r="D998" s="110" t="str">
        <f>_xlfn.XLOOKUP(Kravtabell[[#This Row],[3 Siffer]],Bygningsdeler[Kombinert 3],Bygningsdeler[Kombinert 2],"",0,1)</f>
        <v>56 Automatisering</v>
      </c>
      <c r="E998" s="111" t="str">
        <f>_xlfn.XLOOKUP(Kravtabell[[#This Row],[3 sifret kode (for inntasting)
Slår opp bygningsdel]],Bygningsdeler[Siffer 3],Bygningsdeler[Kombinert 3],"FEIL",0,1)</f>
        <v>562 Sentral driftskontroll og automatisering</v>
      </c>
      <c r="F998" s="240">
        <v>562</v>
      </c>
      <c r="G998" s="54" t="s">
        <v>1136</v>
      </c>
      <c r="H998" s="54" t="s">
        <v>1125</v>
      </c>
      <c r="I998" s="47" t="s">
        <v>1137</v>
      </c>
      <c r="J998" s="44" t="s">
        <v>1125</v>
      </c>
      <c r="K998" s="44" t="s">
        <v>1125</v>
      </c>
      <c r="L998" s="44" t="s">
        <v>1125</v>
      </c>
      <c r="M998" s="44" t="s">
        <v>29</v>
      </c>
      <c r="N998" s="44" t="s">
        <v>1125</v>
      </c>
      <c r="O998" s="44" t="s">
        <v>1125</v>
      </c>
      <c r="P998" s="44"/>
      <c r="Q998" s="44"/>
      <c r="R998" s="44"/>
      <c r="S998" s="44"/>
      <c r="T998" s="44"/>
      <c r="U998" s="44"/>
      <c r="V998" s="44"/>
      <c r="W998" s="44"/>
      <c r="X998" s="44"/>
      <c r="Y998" s="44"/>
      <c r="Z998" s="44"/>
      <c r="AA998" s="44" t="s">
        <v>29</v>
      </c>
      <c r="AB998" s="44"/>
      <c r="AC998" s="241"/>
    </row>
    <row r="999" spans="2:29" ht="43.5" x14ac:dyDescent="0.35">
      <c r="B999" s="52">
        <v>1037</v>
      </c>
      <c r="C999" s="110" t="str">
        <f>_xlfn.XLOOKUP(Kravtabell[[#This Row],[3 Siffer]],Bygningsdeler[Kombinert 3],Bygningsdeler[Kombinert 1],"",0,1)</f>
        <v>5 TELE- OG AUTOMATISERING</v>
      </c>
      <c r="D999" s="110" t="str">
        <f>_xlfn.XLOOKUP(Kravtabell[[#This Row],[3 Siffer]],Bygningsdeler[Kombinert 3],Bygningsdeler[Kombinert 2],"",0,1)</f>
        <v>56 Automatisering</v>
      </c>
      <c r="E999" s="111" t="str">
        <f>_xlfn.XLOOKUP(Kravtabell[[#This Row],[3 sifret kode (for inntasting)
Slår opp bygningsdel]],Bygningsdeler[Siffer 3],Bygningsdeler[Kombinert 3],"FEIL",0,1)</f>
        <v>562 Sentral driftskontroll og automatisering</v>
      </c>
      <c r="F999" s="240">
        <v>562</v>
      </c>
      <c r="G999" s="54" t="s">
        <v>1138</v>
      </c>
      <c r="H999" s="54" t="s">
        <v>1125</v>
      </c>
      <c r="I999" s="47" t="s">
        <v>1125</v>
      </c>
      <c r="J999" s="44" t="s">
        <v>1125</v>
      </c>
      <c r="K999" s="44" t="s">
        <v>1125</v>
      </c>
      <c r="L999" s="44" t="s">
        <v>1125</v>
      </c>
      <c r="M999" s="44" t="s">
        <v>29</v>
      </c>
      <c r="N999" s="44" t="s">
        <v>1125</v>
      </c>
      <c r="O999" s="44" t="s">
        <v>1125</v>
      </c>
      <c r="P999" s="44"/>
      <c r="Q999" s="44"/>
      <c r="R999" s="44"/>
      <c r="S999" s="44"/>
      <c r="T999" s="44"/>
      <c r="U999" s="44"/>
      <c r="V999" s="44"/>
      <c r="W999" s="44"/>
      <c r="X999" s="44"/>
      <c r="Y999" s="44"/>
      <c r="Z999" s="44"/>
      <c r="AA999" s="44" t="s">
        <v>29</v>
      </c>
      <c r="AB999" s="44"/>
      <c r="AC999" s="241"/>
    </row>
    <row r="1000" spans="2:29" ht="43.5" x14ac:dyDescent="0.35">
      <c r="B1000" s="52">
        <v>1038</v>
      </c>
      <c r="C1000" s="110" t="str">
        <f>_xlfn.XLOOKUP(Kravtabell[[#This Row],[3 Siffer]],Bygningsdeler[Kombinert 3],Bygningsdeler[Kombinert 1],"",0,1)</f>
        <v>5 TELE- OG AUTOMATISERING</v>
      </c>
      <c r="D1000" s="110" t="str">
        <f>_xlfn.XLOOKUP(Kravtabell[[#This Row],[3 Siffer]],Bygningsdeler[Kombinert 3],Bygningsdeler[Kombinert 2],"",0,1)</f>
        <v>56 Automatisering</v>
      </c>
      <c r="E1000" s="111" t="str">
        <f>_xlfn.XLOOKUP(Kravtabell[[#This Row],[3 sifret kode (for inntasting)
Slår opp bygningsdel]],Bygningsdeler[Siffer 3],Bygningsdeler[Kombinert 3],"FEIL",0,1)</f>
        <v>562 Sentral driftskontroll og automatisering</v>
      </c>
      <c r="F1000" s="240">
        <v>562</v>
      </c>
      <c r="G1000" s="54" t="s">
        <v>1139</v>
      </c>
      <c r="H1000" s="54" t="s">
        <v>1125</v>
      </c>
      <c r="I1000" s="47" t="s">
        <v>1125</v>
      </c>
      <c r="J1000" s="44" t="s">
        <v>1125</v>
      </c>
      <c r="K1000" s="44" t="s">
        <v>1125</v>
      </c>
      <c r="L1000" s="44" t="s">
        <v>1125</v>
      </c>
      <c r="M1000" s="44" t="s">
        <v>29</v>
      </c>
      <c r="N1000" s="44" t="s">
        <v>1125</v>
      </c>
      <c r="O1000" s="44" t="s">
        <v>1125</v>
      </c>
      <c r="P1000" s="44"/>
      <c r="Q1000" s="44"/>
      <c r="R1000" s="44"/>
      <c r="S1000" s="44"/>
      <c r="T1000" s="44"/>
      <c r="U1000" s="44"/>
      <c r="V1000" s="44"/>
      <c r="W1000" s="44"/>
      <c r="X1000" s="44"/>
      <c r="Y1000" s="44"/>
      <c r="Z1000" s="44"/>
      <c r="AA1000" s="44" t="s">
        <v>29</v>
      </c>
      <c r="AB1000" s="44"/>
      <c r="AC1000" s="241"/>
    </row>
    <row r="1001" spans="2:29" ht="43.5" x14ac:dyDescent="0.35">
      <c r="B1001" s="52">
        <v>1039</v>
      </c>
      <c r="C1001" s="110" t="str">
        <f>_xlfn.XLOOKUP(Kravtabell[[#This Row],[3 Siffer]],Bygningsdeler[Kombinert 3],Bygningsdeler[Kombinert 1],"",0,1)</f>
        <v>5 TELE- OG AUTOMATISERING</v>
      </c>
      <c r="D1001" s="110" t="str">
        <f>_xlfn.XLOOKUP(Kravtabell[[#This Row],[3 Siffer]],Bygningsdeler[Kombinert 3],Bygningsdeler[Kombinert 2],"",0,1)</f>
        <v>56 Automatisering</v>
      </c>
      <c r="E1001" s="111" t="str">
        <f>_xlfn.XLOOKUP(Kravtabell[[#This Row],[3 sifret kode (for inntasting)
Slår opp bygningsdel]],Bygningsdeler[Siffer 3],Bygningsdeler[Kombinert 3],"FEIL",0,1)</f>
        <v>562 Sentral driftskontroll og automatisering</v>
      </c>
      <c r="F1001" s="240">
        <v>562</v>
      </c>
      <c r="G1001" s="54" t="s">
        <v>1140</v>
      </c>
      <c r="H1001" s="54" t="s">
        <v>1125</v>
      </c>
      <c r="I1001" s="47" t="s">
        <v>1125</v>
      </c>
      <c r="J1001" s="44" t="s">
        <v>1125</v>
      </c>
      <c r="K1001" s="44" t="s">
        <v>1125</v>
      </c>
      <c r="L1001" s="44" t="s">
        <v>1125</v>
      </c>
      <c r="M1001" s="44" t="s">
        <v>29</v>
      </c>
      <c r="N1001" s="44" t="s">
        <v>1125</v>
      </c>
      <c r="O1001" s="44" t="s">
        <v>1125</v>
      </c>
      <c r="P1001" s="44"/>
      <c r="Q1001" s="44"/>
      <c r="R1001" s="44"/>
      <c r="S1001" s="44"/>
      <c r="T1001" s="44"/>
      <c r="U1001" s="44"/>
      <c r="V1001" s="44"/>
      <c r="W1001" s="44"/>
      <c r="X1001" s="44"/>
      <c r="Y1001" s="44"/>
      <c r="Z1001" s="44"/>
      <c r="AA1001" s="44" t="s">
        <v>29</v>
      </c>
      <c r="AB1001" s="44"/>
      <c r="AC1001" s="241"/>
    </row>
    <row r="1002" spans="2:29" ht="43.5" x14ac:dyDescent="0.35">
      <c r="B1002" s="52">
        <v>1040</v>
      </c>
      <c r="C1002" s="110" t="str">
        <f>_xlfn.XLOOKUP(Kravtabell[[#This Row],[3 Siffer]],Bygningsdeler[Kombinert 3],Bygningsdeler[Kombinert 1],"",0,1)</f>
        <v>5 TELE- OG AUTOMATISERING</v>
      </c>
      <c r="D1002" s="110" t="str">
        <f>_xlfn.XLOOKUP(Kravtabell[[#This Row],[3 Siffer]],Bygningsdeler[Kombinert 3],Bygningsdeler[Kombinert 2],"",0,1)</f>
        <v>56 Automatisering</v>
      </c>
      <c r="E1002" s="111" t="str">
        <f>_xlfn.XLOOKUP(Kravtabell[[#This Row],[3 sifret kode (for inntasting)
Slår opp bygningsdel]],Bygningsdeler[Siffer 3],Bygningsdeler[Kombinert 3],"FEIL",0,1)</f>
        <v>562 Sentral driftskontroll og automatisering</v>
      </c>
      <c r="F1002" s="240">
        <v>562</v>
      </c>
      <c r="G1002" s="54" t="s">
        <v>1141</v>
      </c>
      <c r="H1002" s="54" t="s">
        <v>1125</v>
      </c>
      <c r="I1002" s="47" t="s">
        <v>1125</v>
      </c>
      <c r="J1002" s="44" t="s">
        <v>1125</v>
      </c>
      <c r="K1002" s="44" t="s">
        <v>1125</v>
      </c>
      <c r="L1002" s="44" t="s">
        <v>1125</v>
      </c>
      <c r="M1002" s="44" t="s">
        <v>29</v>
      </c>
      <c r="N1002" s="44" t="s">
        <v>1125</v>
      </c>
      <c r="O1002" s="44" t="s">
        <v>1125</v>
      </c>
      <c r="P1002" s="44"/>
      <c r="Q1002" s="44"/>
      <c r="R1002" s="44"/>
      <c r="S1002" s="44"/>
      <c r="T1002" s="44"/>
      <c r="U1002" s="44"/>
      <c r="V1002" s="44"/>
      <c r="W1002" s="44"/>
      <c r="X1002" s="44"/>
      <c r="Y1002" s="44"/>
      <c r="Z1002" s="44"/>
      <c r="AA1002" s="44" t="s">
        <v>29</v>
      </c>
      <c r="AB1002" s="44"/>
      <c r="AC1002" s="241"/>
    </row>
    <row r="1003" spans="2:29" ht="43.5" x14ac:dyDescent="0.35">
      <c r="B1003" s="52">
        <v>1041</v>
      </c>
      <c r="C1003" s="110" t="str">
        <f>_xlfn.XLOOKUP(Kravtabell[[#This Row],[3 Siffer]],Bygningsdeler[Kombinert 3],Bygningsdeler[Kombinert 1],"",0,1)</f>
        <v>5 TELE- OG AUTOMATISERING</v>
      </c>
      <c r="D1003" s="110" t="str">
        <f>_xlfn.XLOOKUP(Kravtabell[[#This Row],[3 Siffer]],Bygningsdeler[Kombinert 3],Bygningsdeler[Kombinert 2],"",0,1)</f>
        <v>56 Automatisering</v>
      </c>
      <c r="E1003" s="111" t="str">
        <f>_xlfn.XLOOKUP(Kravtabell[[#This Row],[3 sifret kode (for inntasting)
Slår opp bygningsdel]],Bygningsdeler[Siffer 3],Bygningsdeler[Kombinert 3],"FEIL",0,1)</f>
        <v>562 Sentral driftskontroll og automatisering</v>
      </c>
      <c r="F1003" s="240">
        <v>562</v>
      </c>
      <c r="G1003" s="54" t="s">
        <v>1142</v>
      </c>
      <c r="H1003" s="54"/>
      <c r="I1003" s="47" t="s">
        <v>1125</v>
      </c>
      <c r="J1003" s="44" t="s">
        <v>1125</v>
      </c>
      <c r="K1003" s="44" t="s">
        <v>1125</v>
      </c>
      <c r="L1003" s="44" t="s">
        <v>1125</v>
      </c>
      <c r="M1003" s="44" t="s">
        <v>29</v>
      </c>
      <c r="N1003" s="44" t="s">
        <v>1125</v>
      </c>
      <c r="O1003" s="44" t="s">
        <v>1125</v>
      </c>
      <c r="P1003" s="44"/>
      <c r="Q1003" s="44"/>
      <c r="R1003" s="44"/>
      <c r="S1003" s="44"/>
      <c r="T1003" s="44"/>
      <c r="U1003" s="44"/>
      <c r="V1003" s="44"/>
      <c r="W1003" s="44"/>
      <c r="X1003" s="44"/>
      <c r="Y1003" s="44"/>
      <c r="Z1003" s="44"/>
      <c r="AA1003" s="44" t="s">
        <v>29</v>
      </c>
      <c r="AB1003" s="44"/>
      <c r="AC1003" s="241"/>
    </row>
    <row r="1004" spans="2:29" ht="43.5" x14ac:dyDescent="0.35">
      <c r="B1004" s="52">
        <v>1042</v>
      </c>
      <c r="C1004" s="110" t="str">
        <f>_xlfn.XLOOKUP(Kravtabell[[#This Row],[3 Siffer]],Bygningsdeler[Kombinert 3],Bygningsdeler[Kombinert 1],"",0,1)</f>
        <v>5 TELE- OG AUTOMATISERING</v>
      </c>
      <c r="D1004" s="110" t="str">
        <f>_xlfn.XLOOKUP(Kravtabell[[#This Row],[3 Siffer]],Bygningsdeler[Kombinert 3],Bygningsdeler[Kombinert 2],"",0,1)</f>
        <v>56 Automatisering</v>
      </c>
      <c r="E1004" s="111" t="str">
        <f>_xlfn.XLOOKUP(Kravtabell[[#This Row],[3 sifret kode (for inntasting)
Slår opp bygningsdel]],Bygningsdeler[Siffer 3],Bygningsdeler[Kombinert 3],"FEIL",0,1)</f>
        <v>562 Sentral driftskontroll og automatisering</v>
      </c>
      <c r="F1004" s="240">
        <v>562</v>
      </c>
      <c r="G1004" s="54" t="s">
        <v>1143</v>
      </c>
      <c r="H1004" s="54" t="s">
        <v>1125</v>
      </c>
      <c r="I1004" s="47" t="s">
        <v>1125</v>
      </c>
      <c r="J1004" s="44" t="s">
        <v>1125</v>
      </c>
      <c r="K1004" s="44" t="s">
        <v>1125</v>
      </c>
      <c r="L1004" s="44" t="s">
        <v>1125</v>
      </c>
      <c r="M1004" s="44" t="s">
        <v>29</v>
      </c>
      <c r="N1004" s="44" t="s">
        <v>1125</v>
      </c>
      <c r="O1004" s="44" t="s">
        <v>1125</v>
      </c>
      <c r="P1004" s="44"/>
      <c r="Q1004" s="44"/>
      <c r="R1004" s="44"/>
      <c r="S1004" s="44"/>
      <c r="T1004" s="44"/>
      <c r="U1004" s="44"/>
      <c r="V1004" s="44"/>
      <c r="W1004" s="44"/>
      <c r="X1004" s="44"/>
      <c r="Y1004" s="44"/>
      <c r="Z1004" s="44"/>
      <c r="AA1004" s="44" t="s">
        <v>29</v>
      </c>
      <c r="AB1004" s="44"/>
      <c r="AC1004" s="241"/>
    </row>
    <row r="1005" spans="2:29" ht="43.5" x14ac:dyDescent="0.35">
      <c r="B1005" s="52">
        <v>1043</v>
      </c>
      <c r="C1005" s="110" t="str">
        <f>_xlfn.XLOOKUP(Kravtabell[[#This Row],[3 Siffer]],Bygningsdeler[Kombinert 3],Bygningsdeler[Kombinert 1],"",0,1)</f>
        <v>5 TELE- OG AUTOMATISERING</v>
      </c>
      <c r="D1005" s="110" t="str">
        <f>_xlfn.XLOOKUP(Kravtabell[[#This Row],[3 Siffer]],Bygningsdeler[Kombinert 3],Bygningsdeler[Kombinert 2],"",0,1)</f>
        <v>56 Automatisering</v>
      </c>
      <c r="E1005" s="111" t="str">
        <f>_xlfn.XLOOKUP(Kravtabell[[#This Row],[3 sifret kode (for inntasting)
Slår opp bygningsdel]],Bygningsdeler[Siffer 3],Bygningsdeler[Kombinert 3],"FEIL",0,1)</f>
        <v>562 Sentral driftskontroll og automatisering</v>
      </c>
      <c r="F1005" s="240">
        <v>562</v>
      </c>
      <c r="G1005" s="54" t="s">
        <v>1144</v>
      </c>
      <c r="H1005" s="54" t="s">
        <v>1125</v>
      </c>
      <c r="I1005" s="47" t="s">
        <v>1125</v>
      </c>
      <c r="J1005" s="44" t="s">
        <v>1125</v>
      </c>
      <c r="K1005" s="44" t="s">
        <v>1125</v>
      </c>
      <c r="L1005" s="44" t="s">
        <v>1125</v>
      </c>
      <c r="M1005" s="44" t="s">
        <v>29</v>
      </c>
      <c r="N1005" s="44" t="s">
        <v>1125</v>
      </c>
      <c r="O1005" s="44" t="s">
        <v>1125</v>
      </c>
      <c r="P1005" s="44"/>
      <c r="Q1005" s="44"/>
      <c r="R1005" s="44"/>
      <c r="S1005" s="44"/>
      <c r="T1005" s="44"/>
      <c r="U1005" s="44"/>
      <c r="V1005" s="44"/>
      <c r="W1005" s="44"/>
      <c r="X1005" s="44"/>
      <c r="Y1005" s="44"/>
      <c r="Z1005" s="44"/>
      <c r="AA1005" s="44" t="s">
        <v>29</v>
      </c>
      <c r="AB1005" s="44"/>
      <c r="AC1005" s="241"/>
    </row>
    <row r="1006" spans="2:29" ht="43.5" x14ac:dyDescent="0.35">
      <c r="B1006" s="52">
        <v>1044</v>
      </c>
      <c r="C1006" s="110" t="str">
        <f>_xlfn.XLOOKUP(Kravtabell[[#This Row],[3 Siffer]],Bygningsdeler[Kombinert 3],Bygningsdeler[Kombinert 1],"",0,1)</f>
        <v>5 TELE- OG AUTOMATISERING</v>
      </c>
      <c r="D1006" s="110" t="str">
        <f>_xlfn.XLOOKUP(Kravtabell[[#This Row],[3 Siffer]],Bygningsdeler[Kombinert 3],Bygningsdeler[Kombinert 2],"",0,1)</f>
        <v>56 Automatisering</v>
      </c>
      <c r="E1006" s="111" t="str">
        <f>_xlfn.XLOOKUP(Kravtabell[[#This Row],[3 sifret kode (for inntasting)
Slår opp bygningsdel]],Bygningsdeler[Siffer 3],Bygningsdeler[Kombinert 3],"FEIL",0,1)</f>
        <v>562 Sentral driftskontroll og automatisering</v>
      </c>
      <c r="F1006" s="240">
        <v>562</v>
      </c>
      <c r="G1006" s="54" t="s">
        <v>1145</v>
      </c>
      <c r="H1006" s="54"/>
      <c r="I1006" s="47" t="s">
        <v>1125</v>
      </c>
      <c r="J1006" s="44" t="s">
        <v>1125</v>
      </c>
      <c r="K1006" s="44" t="s">
        <v>1125</v>
      </c>
      <c r="L1006" s="44" t="s">
        <v>1125</v>
      </c>
      <c r="M1006" s="44" t="s">
        <v>29</v>
      </c>
      <c r="N1006" s="44" t="s">
        <v>1125</v>
      </c>
      <c r="O1006" s="44" t="s">
        <v>1125</v>
      </c>
      <c r="P1006" s="44"/>
      <c r="Q1006" s="44"/>
      <c r="R1006" s="44"/>
      <c r="S1006" s="44"/>
      <c r="T1006" s="44"/>
      <c r="U1006" s="44"/>
      <c r="V1006" s="44"/>
      <c r="W1006" s="44"/>
      <c r="X1006" s="44"/>
      <c r="Y1006" s="44"/>
      <c r="Z1006" s="44"/>
      <c r="AA1006" s="44" t="s">
        <v>29</v>
      </c>
      <c r="AB1006" s="44"/>
      <c r="AC1006" s="241"/>
    </row>
    <row r="1007" spans="2:29" ht="43.5" x14ac:dyDescent="0.35">
      <c r="B1007" s="52">
        <v>1045</v>
      </c>
      <c r="C1007" s="110" t="str">
        <f>_xlfn.XLOOKUP(Kravtabell[[#This Row],[3 Siffer]],Bygningsdeler[Kombinert 3],Bygningsdeler[Kombinert 1],"",0,1)</f>
        <v>5 TELE- OG AUTOMATISERING</v>
      </c>
      <c r="D1007" s="110" t="str">
        <f>_xlfn.XLOOKUP(Kravtabell[[#This Row],[3 Siffer]],Bygningsdeler[Kombinert 3],Bygningsdeler[Kombinert 2],"",0,1)</f>
        <v>56 Automatisering</v>
      </c>
      <c r="E1007" s="111" t="str">
        <f>_xlfn.XLOOKUP(Kravtabell[[#This Row],[3 sifret kode (for inntasting)
Slår opp bygningsdel]],Bygningsdeler[Siffer 3],Bygningsdeler[Kombinert 3],"FEIL",0,1)</f>
        <v>560 Automatisering, generelt</v>
      </c>
      <c r="F1007" s="240">
        <v>560</v>
      </c>
      <c r="G1007" s="54" t="s">
        <v>1146</v>
      </c>
      <c r="H1007" s="54"/>
      <c r="I1007" s="47" t="s">
        <v>1125</v>
      </c>
      <c r="J1007" s="44" t="s">
        <v>1125</v>
      </c>
      <c r="K1007" s="44" t="s">
        <v>1125</v>
      </c>
      <c r="L1007" s="44" t="s">
        <v>1125</v>
      </c>
      <c r="M1007" s="44" t="s">
        <v>29</v>
      </c>
      <c r="N1007" s="44" t="s">
        <v>1125</v>
      </c>
      <c r="O1007" s="44" t="s">
        <v>1125</v>
      </c>
      <c r="P1007" s="44"/>
      <c r="Q1007" s="44"/>
      <c r="R1007" s="44"/>
      <c r="S1007" s="44"/>
      <c r="T1007" s="44"/>
      <c r="U1007" s="44"/>
      <c r="V1007" s="44"/>
      <c r="W1007" s="44"/>
      <c r="X1007" s="44"/>
      <c r="Y1007" s="44"/>
      <c r="Z1007" s="44"/>
      <c r="AA1007" s="44" t="s">
        <v>29</v>
      </c>
      <c r="AB1007" s="44"/>
      <c r="AC1007" s="241"/>
    </row>
    <row r="1008" spans="2:29" ht="43.5" x14ac:dyDescent="0.35">
      <c r="B1008" s="52">
        <v>1046</v>
      </c>
      <c r="C1008" s="110" t="str">
        <f>_xlfn.XLOOKUP(Kravtabell[[#This Row],[3 Siffer]],Bygningsdeler[Kombinert 3],Bygningsdeler[Kombinert 1],"",0,1)</f>
        <v>5 TELE- OG AUTOMATISERING</v>
      </c>
      <c r="D1008" s="110" t="str">
        <f>_xlfn.XLOOKUP(Kravtabell[[#This Row],[3 Siffer]],Bygningsdeler[Kombinert 3],Bygningsdeler[Kombinert 2],"",0,1)</f>
        <v>56 Automatisering</v>
      </c>
      <c r="E1008" s="111" t="str">
        <f>_xlfn.XLOOKUP(Kravtabell[[#This Row],[3 sifret kode (for inntasting)
Slår opp bygningsdel]],Bygningsdeler[Siffer 3],Bygningsdeler[Kombinert 3],"FEIL",0,1)</f>
        <v>562 Sentral driftskontroll og automatisering</v>
      </c>
      <c r="F1008" s="240">
        <v>562</v>
      </c>
      <c r="G1008" s="54" t="s">
        <v>1147</v>
      </c>
      <c r="H1008" s="54" t="s">
        <v>1125</v>
      </c>
      <c r="I1008" s="47" t="s">
        <v>1125</v>
      </c>
      <c r="J1008" s="44" t="s">
        <v>1125</v>
      </c>
      <c r="K1008" s="44" t="s">
        <v>1125</v>
      </c>
      <c r="L1008" s="44" t="s">
        <v>1125</v>
      </c>
      <c r="M1008" s="44" t="s">
        <v>29</v>
      </c>
      <c r="N1008" s="44" t="s">
        <v>1125</v>
      </c>
      <c r="O1008" s="44" t="s">
        <v>1125</v>
      </c>
      <c r="P1008" s="44"/>
      <c r="Q1008" s="44"/>
      <c r="R1008" s="44"/>
      <c r="S1008" s="44"/>
      <c r="T1008" s="44"/>
      <c r="U1008" s="44"/>
      <c r="V1008" s="44"/>
      <c r="W1008" s="44"/>
      <c r="X1008" s="44"/>
      <c r="Y1008" s="44"/>
      <c r="Z1008" s="44"/>
      <c r="AA1008" s="44" t="s">
        <v>29</v>
      </c>
      <c r="AB1008" s="44"/>
      <c r="AC1008" s="241"/>
    </row>
    <row r="1009" spans="2:29" ht="43.5" x14ac:dyDescent="0.35">
      <c r="B1009" s="52">
        <v>1047</v>
      </c>
      <c r="C1009" s="110" t="str">
        <f>_xlfn.XLOOKUP(Kravtabell[[#This Row],[3 Siffer]],Bygningsdeler[Kombinert 3],Bygningsdeler[Kombinert 1],"",0,1)</f>
        <v>5 TELE- OG AUTOMATISERING</v>
      </c>
      <c r="D1009" s="110" t="str">
        <f>_xlfn.XLOOKUP(Kravtabell[[#This Row],[3 Siffer]],Bygningsdeler[Kombinert 3],Bygningsdeler[Kombinert 2],"",0,1)</f>
        <v>56 Automatisering</v>
      </c>
      <c r="E1009" s="111" t="str">
        <f>_xlfn.XLOOKUP(Kravtabell[[#This Row],[3 sifret kode (for inntasting)
Slår opp bygningsdel]],Bygningsdeler[Siffer 3],Bygningsdeler[Kombinert 3],"FEIL",0,1)</f>
        <v>562 Sentral driftskontroll og automatisering</v>
      </c>
      <c r="F1009" s="240">
        <v>562</v>
      </c>
      <c r="G1009" s="54" t="s">
        <v>1148</v>
      </c>
      <c r="H1009" s="54" t="s">
        <v>1125</v>
      </c>
      <c r="I1009" s="47" t="s">
        <v>1125</v>
      </c>
      <c r="J1009" s="44" t="s">
        <v>1125</v>
      </c>
      <c r="K1009" s="44" t="s">
        <v>1125</v>
      </c>
      <c r="L1009" s="44" t="s">
        <v>1125</v>
      </c>
      <c r="M1009" s="44" t="s">
        <v>29</v>
      </c>
      <c r="N1009" s="44" t="s">
        <v>1125</v>
      </c>
      <c r="O1009" s="44" t="s">
        <v>1125</v>
      </c>
      <c r="P1009" s="44"/>
      <c r="Q1009" s="44"/>
      <c r="R1009" s="44"/>
      <c r="S1009" s="44"/>
      <c r="T1009" s="44"/>
      <c r="U1009" s="44"/>
      <c r="V1009" s="44"/>
      <c r="W1009" s="44"/>
      <c r="X1009" s="44"/>
      <c r="Y1009" s="44"/>
      <c r="Z1009" s="44"/>
      <c r="AA1009" s="44" t="s">
        <v>29</v>
      </c>
      <c r="AB1009" s="44"/>
      <c r="AC1009" s="241"/>
    </row>
    <row r="1010" spans="2:29" ht="43.5" x14ac:dyDescent="0.35">
      <c r="B1010" s="52">
        <v>1048</v>
      </c>
      <c r="C1010" s="110" t="str">
        <f>_xlfn.XLOOKUP(Kravtabell[[#This Row],[3 Siffer]],Bygningsdeler[Kombinert 3],Bygningsdeler[Kombinert 1],"",0,1)</f>
        <v>5 TELE- OG AUTOMATISERING</v>
      </c>
      <c r="D1010" s="110" t="str">
        <f>_xlfn.XLOOKUP(Kravtabell[[#This Row],[3 Siffer]],Bygningsdeler[Kombinert 3],Bygningsdeler[Kombinert 2],"",0,1)</f>
        <v>56 Automatisering</v>
      </c>
      <c r="E1010" s="111" t="str">
        <f>_xlfn.XLOOKUP(Kravtabell[[#This Row],[3 sifret kode (for inntasting)
Slår opp bygningsdel]],Bygningsdeler[Siffer 3],Bygningsdeler[Kombinert 3],"FEIL",0,1)</f>
        <v>562 Sentral driftskontroll og automatisering</v>
      </c>
      <c r="F1010" s="240">
        <v>562</v>
      </c>
      <c r="G1010" s="54" t="s">
        <v>1149</v>
      </c>
      <c r="H1010" s="54"/>
      <c r="I1010" s="47" t="s">
        <v>1125</v>
      </c>
      <c r="J1010" s="44" t="s">
        <v>1125</v>
      </c>
      <c r="K1010" s="44" t="s">
        <v>1125</v>
      </c>
      <c r="L1010" s="44" t="s">
        <v>1125</v>
      </c>
      <c r="M1010" s="44" t="s">
        <v>29</v>
      </c>
      <c r="N1010" s="44" t="s">
        <v>1125</v>
      </c>
      <c r="O1010" s="44" t="s">
        <v>1125</v>
      </c>
      <c r="P1010" s="44"/>
      <c r="Q1010" s="44"/>
      <c r="R1010" s="44"/>
      <c r="S1010" s="44"/>
      <c r="T1010" s="44"/>
      <c r="U1010" s="44"/>
      <c r="V1010" s="44"/>
      <c r="W1010" s="44"/>
      <c r="X1010" s="44"/>
      <c r="Y1010" s="44"/>
      <c r="Z1010" s="44"/>
      <c r="AA1010" s="44" t="s">
        <v>29</v>
      </c>
      <c r="AB1010" s="44"/>
      <c r="AC1010" s="241"/>
    </row>
    <row r="1011" spans="2:29" ht="43.5" x14ac:dyDescent="0.35">
      <c r="B1011" s="52">
        <v>1049</v>
      </c>
      <c r="C1011" s="110" t="str">
        <f>_xlfn.XLOOKUP(Kravtabell[[#This Row],[3 Siffer]],Bygningsdeler[Kombinert 3],Bygningsdeler[Kombinert 1],"",0,1)</f>
        <v>5 TELE- OG AUTOMATISERING</v>
      </c>
      <c r="D1011" s="110" t="str">
        <f>_xlfn.XLOOKUP(Kravtabell[[#This Row],[3 Siffer]],Bygningsdeler[Kombinert 3],Bygningsdeler[Kombinert 2],"",0,1)</f>
        <v>56 Automatisering</v>
      </c>
      <c r="E1011" s="111" t="str">
        <f>_xlfn.XLOOKUP(Kravtabell[[#This Row],[3 sifret kode (for inntasting)
Slår opp bygningsdel]],Bygningsdeler[Siffer 3],Bygningsdeler[Kombinert 3],"FEIL",0,1)</f>
        <v>562 Sentral driftskontroll og automatisering</v>
      </c>
      <c r="F1011" s="240">
        <v>562</v>
      </c>
      <c r="G1011" s="54" t="s">
        <v>1150</v>
      </c>
      <c r="H1011" s="54" t="s">
        <v>1125</v>
      </c>
      <c r="I1011" s="47" t="s">
        <v>1125</v>
      </c>
      <c r="J1011" s="44" t="s">
        <v>1125</v>
      </c>
      <c r="K1011" s="44" t="s">
        <v>1125</v>
      </c>
      <c r="L1011" s="44" t="s">
        <v>1125</v>
      </c>
      <c r="M1011" s="44" t="s">
        <v>29</v>
      </c>
      <c r="N1011" s="44" t="s">
        <v>1125</v>
      </c>
      <c r="O1011" s="44" t="s">
        <v>1125</v>
      </c>
      <c r="P1011" s="44"/>
      <c r="Q1011" s="44"/>
      <c r="R1011" s="44"/>
      <c r="S1011" s="44"/>
      <c r="T1011" s="44"/>
      <c r="U1011" s="44"/>
      <c r="V1011" s="44"/>
      <c r="W1011" s="44"/>
      <c r="X1011" s="44"/>
      <c r="Y1011" s="44"/>
      <c r="Z1011" s="44"/>
      <c r="AA1011" s="44" t="s">
        <v>29</v>
      </c>
      <c r="AB1011" s="44"/>
      <c r="AC1011" s="241"/>
    </row>
    <row r="1012" spans="2:29" ht="43.5" x14ac:dyDescent="0.35">
      <c r="B1012" s="52">
        <v>1050</v>
      </c>
      <c r="C1012" s="110" t="str">
        <f>_xlfn.XLOOKUP(Kravtabell[[#This Row],[3 Siffer]],Bygningsdeler[Kombinert 3],Bygningsdeler[Kombinert 1],"",0,1)</f>
        <v>5 TELE- OG AUTOMATISERING</v>
      </c>
      <c r="D1012" s="110" t="str">
        <f>_xlfn.XLOOKUP(Kravtabell[[#This Row],[3 Siffer]],Bygningsdeler[Kombinert 3],Bygningsdeler[Kombinert 2],"",0,1)</f>
        <v>56 Automatisering</v>
      </c>
      <c r="E1012" s="111" t="str">
        <f>_xlfn.XLOOKUP(Kravtabell[[#This Row],[3 sifret kode (for inntasting)
Slår opp bygningsdel]],Bygningsdeler[Siffer 3],Bygningsdeler[Kombinert 3],"FEIL",0,1)</f>
        <v>562 Sentral driftskontroll og automatisering</v>
      </c>
      <c r="F1012" s="240">
        <v>562</v>
      </c>
      <c r="G1012" s="54" t="s">
        <v>1151</v>
      </c>
      <c r="H1012" s="54" t="s">
        <v>1125</v>
      </c>
      <c r="I1012" s="47" t="s">
        <v>1125</v>
      </c>
      <c r="J1012" s="44" t="s">
        <v>1125</v>
      </c>
      <c r="K1012" s="44" t="s">
        <v>1125</v>
      </c>
      <c r="L1012" s="44" t="s">
        <v>1125</v>
      </c>
      <c r="M1012" s="44" t="s">
        <v>29</v>
      </c>
      <c r="N1012" s="44" t="s">
        <v>1125</v>
      </c>
      <c r="O1012" s="44" t="s">
        <v>1125</v>
      </c>
      <c r="P1012" s="44"/>
      <c r="Q1012" s="44"/>
      <c r="R1012" s="44"/>
      <c r="S1012" s="44"/>
      <c r="T1012" s="44"/>
      <c r="U1012" s="44"/>
      <c r="V1012" s="44"/>
      <c r="W1012" s="44"/>
      <c r="X1012" s="44"/>
      <c r="Y1012" s="44"/>
      <c r="Z1012" s="44"/>
      <c r="AA1012" s="44" t="s">
        <v>29</v>
      </c>
      <c r="AB1012" s="44"/>
      <c r="AC1012" s="241"/>
    </row>
    <row r="1013" spans="2:29" ht="43.5" x14ac:dyDescent="0.35">
      <c r="B1013" s="52">
        <v>1051</v>
      </c>
      <c r="C1013" s="110" t="str">
        <f>_xlfn.XLOOKUP(Kravtabell[[#This Row],[3 Siffer]],Bygningsdeler[Kombinert 3],Bygningsdeler[Kombinert 1],"",0,1)</f>
        <v>5 TELE- OG AUTOMATISERING</v>
      </c>
      <c r="D1013" s="110" t="str">
        <f>_xlfn.XLOOKUP(Kravtabell[[#This Row],[3 Siffer]],Bygningsdeler[Kombinert 3],Bygningsdeler[Kombinert 2],"",0,1)</f>
        <v>56 Automatisering</v>
      </c>
      <c r="E1013" s="111" t="str">
        <f>_xlfn.XLOOKUP(Kravtabell[[#This Row],[3 sifret kode (for inntasting)
Slår opp bygningsdel]],Bygningsdeler[Siffer 3],Bygningsdeler[Kombinert 3],"FEIL",0,1)</f>
        <v>563 Lokal Auomatisering</v>
      </c>
      <c r="F1013" s="240">
        <v>563</v>
      </c>
      <c r="G1013" s="54" t="s">
        <v>1152</v>
      </c>
      <c r="H1013" s="54" t="s">
        <v>1125</v>
      </c>
      <c r="I1013" s="47" t="s">
        <v>1125</v>
      </c>
      <c r="J1013" s="44" t="s">
        <v>1125</v>
      </c>
      <c r="K1013" s="44" t="s">
        <v>1125</v>
      </c>
      <c r="L1013" s="44" t="s">
        <v>1125</v>
      </c>
      <c r="M1013" s="44" t="s">
        <v>29</v>
      </c>
      <c r="N1013" s="44" t="s">
        <v>1125</v>
      </c>
      <c r="O1013" s="44" t="s">
        <v>1125</v>
      </c>
      <c r="P1013" s="44"/>
      <c r="Q1013" s="44"/>
      <c r="R1013" s="44"/>
      <c r="S1013" s="44"/>
      <c r="T1013" s="44"/>
      <c r="U1013" s="44"/>
      <c r="V1013" s="44"/>
      <c r="W1013" s="44"/>
      <c r="X1013" s="44"/>
      <c r="Y1013" s="44"/>
      <c r="Z1013" s="44"/>
      <c r="AA1013" s="44" t="s">
        <v>29</v>
      </c>
      <c r="AB1013" s="44"/>
      <c r="AC1013" s="241"/>
    </row>
    <row r="1014" spans="2:29" ht="43.5" x14ac:dyDescent="0.35">
      <c r="B1014" s="52">
        <v>1052</v>
      </c>
      <c r="C1014" s="110" t="str">
        <f>_xlfn.XLOOKUP(Kravtabell[[#This Row],[3 Siffer]],Bygningsdeler[Kombinert 3],Bygningsdeler[Kombinert 1],"",0,1)</f>
        <v>5 TELE- OG AUTOMATISERING</v>
      </c>
      <c r="D1014" s="110" t="str">
        <f>_xlfn.XLOOKUP(Kravtabell[[#This Row],[3 Siffer]],Bygningsdeler[Kombinert 3],Bygningsdeler[Kombinert 2],"",0,1)</f>
        <v>56 Automatisering</v>
      </c>
      <c r="E1014" s="111" t="str">
        <f>_xlfn.XLOOKUP(Kravtabell[[#This Row],[3 sifret kode (for inntasting)
Slår opp bygningsdel]],Bygningsdeler[Siffer 3],Bygningsdeler[Kombinert 3],"FEIL",0,1)</f>
        <v>563 Lokal Auomatisering</v>
      </c>
      <c r="F1014" s="240">
        <v>563</v>
      </c>
      <c r="G1014" s="54" t="s">
        <v>1153</v>
      </c>
      <c r="H1014" s="54"/>
      <c r="I1014" s="47" t="s">
        <v>1125</v>
      </c>
      <c r="J1014" s="44" t="s">
        <v>1125</v>
      </c>
      <c r="K1014" s="44" t="s">
        <v>1125</v>
      </c>
      <c r="L1014" s="44" t="s">
        <v>1125</v>
      </c>
      <c r="M1014" s="44" t="s">
        <v>29</v>
      </c>
      <c r="N1014" s="44" t="s">
        <v>1125</v>
      </c>
      <c r="O1014" s="44" t="s">
        <v>1125</v>
      </c>
      <c r="P1014" s="44"/>
      <c r="Q1014" s="44"/>
      <c r="R1014" s="44"/>
      <c r="S1014" s="44"/>
      <c r="T1014" s="44"/>
      <c r="U1014" s="44"/>
      <c r="V1014" s="44"/>
      <c r="W1014" s="44"/>
      <c r="X1014" s="44"/>
      <c r="Y1014" s="44"/>
      <c r="Z1014" s="44"/>
      <c r="AA1014" s="44" t="s">
        <v>29</v>
      </c>
      <c r="AB1014" s="44"/>
      <c r="AC1014" s="241"/>
    </row>
    <row r="1015" spans="2:29" ht="43.5" x14ac:dyDescent="0.35">
      <c r="B1015" s="52">
        <v>1053</v>
      </c>
      <c r="C1015" s="110" t="str">
        <f>_xlfn.XLOOKUP(Kravtabell[[#This Row],[3 Siffer]],Bygningsdeler[Kombinert 3],Bygningsdeler[Kombinert 1],"",0,1)</f>
        <v>5 TELE- OG AUTOMATISERING</v>
      </c>
      <c r="D1015" s="110" t="str">
        <f>_xlfn.XLOOKUP(Kravtabell[[#This Row],[3 Siffer]],Bygningsdeler[Kombinert 3],Bygningsdeler[Kombinert 2],"",0,1)</f>
        <v>56 Automatisering</v>
      </c>
      <c r="E1015" s="111" t="str">
        <f>_xlfn.XLOOKUP(Kravtabell[[#This Row],[3 sifret kode (for inntasting)
Slår opp bygningsdel]],Bygningsdeler[Siffer 3],Bygningsdeler[Kombinert 3],"FEIL",0,1)</f>
        <v>563 Lokal Auomatisering</v>
      </c>
      <c r="F1015" s="240">
        <v>563</v>
      </c>
      <c r="G1015" s="54" t="s">
        <v>1154</v>
      </c>
      <c r="H1015" s="54" t="s">
        <v>1125</v>
      </c>
      <c r="I1015" s="47" t="s">
        <v>1125</v>
      </c>
      <c r="J1015" s="44" t="s">
        <v>1125</v>
      </c>
      <c r="K1015" s="44" t="s">
        <v>1125</v>
      </c>
      <c r="L1015" s="44" t="s">
        <v>1125</v>
      </c>
      <c r="M1015" s="44" t="s">
        <v>29</v>
      </c>
      <c r="N1015" s="44" t="s">
        <v>1125</v>
      </c>
      <c r="O1015" s="44" t="s">
        <v>1125</v>
      </c>
      <c r="P1015" s="44"/>
      <c r="Q1015" s="44"/>
      <c r="R1015" s="44"/>
      <c r="S1015" s="44"/>
      <c r="T1015" s="44"/>
      <c r="U1015" s="44"/>
      <c r="V1015" s="44"/>
      <c r="W1015" s="44"/>
      <c r="X1015" s="44"/>
      <c r="Y1015" s="44"/>
      <c r="Z1015" s="44"/>
      <c r="AA1015" s="44" t="s">
        <v>29</v>
      </c>
      <c r="AB1015" s="44"/>
      <c r="AC1015" s="241"/>
    </row>
    <row r="1016" spans="2:29" ht="43.5" x14ac:dyDescent="0.35">
      <c r="B1016" s="52">
        <v>1054</v>
      </c>
      <c r="C1016" s="110" t="str">
        <f>_xlfn.XLOOKUP(Kravtabell[[#This Row],[3 Siffer]],Bygningsdeler[Kombinert 3],Bygningsdeler[Kombinert 1],"",0,1)</f>
        <v>5 TELE- OG AUTOMATISERING</v>
      </c>
      <c r="D1016" s="110" t="str">
        <f>_xlfn.XLOOKUP(Kravtabell[[#This Row],[3 Siffer]],Bygningsdeler[Kombinert 3],Bygningsdeler[Kombinert 2],"",0,1)</f>
        <v>56 Automatisering</v>
      </c>
      <c r="E1016" s="111" t="str">
        <f>_xlfn.XLOOKUP(Kravtabell[[#This Row],[3 sifret kode (for inntasting)
Slår opp bygningsdel]],Bygningsdeler[Siffer 3],Bygningsdeler[Kombinert 3],"FEIL",0,1)</f>
        <v>563 Lokal Auomatisering</v>
      </c>
      <c r="F1016" s="240">
        <v>563</v>
      </c>
      <c r="G1016" s="54" t="s">
        <v>1155</v>
      </c>
      <c r="H1016" s="54" t="s">
        <v>1125</v>
      </c>
      <c r="I1016" s="47" t="s">
        <v>1125</v>
      </c>
      <c r="J1016" s="44" t="s">
        <v>1125</v>
      </c>
      <c r="K1016" s="44" t="s">
        <v>1125</v>
      </c>
      <c r="L1016" s="44" t="s">
        <v>1125</v>
      </c>
      <c r="M1016" s="44" t="s">
        <v>29</v>
      </c>
      <c r="N1016" s="44" t="s">
        <v>1125</v>
      </c>
      <c r="O1016" s="44" t="s">
        <v>1125</v>
      </c>
      <c r="P1016" s="44"/>
      <c r="Q1016" s="44"/>
      <c r="R1016" s="44"/>
      <c r="S1016" s="44"/>
      <c r="T1016" s="44"/>
      <c r="U1016" s="44"/>
      <c r="V1016" s="44"/>
      <c r="W1016" s="44"/>
      <c r="X1016" s="44"/>
      <c r="Y1016" s="44"/>
      <c r="Z1016" s="44"/>
      <c r="AA1016" s="44" t="s">
        <v>29</v>
      </c>
      <c r="AB1016" s="44"/>
      <c r="AC1016" s="241"/>
    </row>
    <row r="1017" spans="2:29" ht="43.5" x14ac:dyDescent="0.35">
      <c r="B1017" s="52">
        <v>1055</v>
      </c>
      <c r="C1017" s="110" t="str">
        <f>_xlfn.XLOOKUP(Kravtabell[[#This Row],[3 Siffer]],Bygningsdeler[Kombinert 3],Bygningsdeler[Kombinert 1],"",0,1)</f>
        <v>5 TELE- OG AUTOMATISERING</v>
      </c>
      <c r="D1017" s="110" t="str">
        <f>_xlfn.XLOOKUP(Kravtabell[[#This Row],[3 Siffer]],Bygningsdeler[Kombinert 3],Bygningsdeler[Kombinert 2],"",0,1)</f>
        <v>56 Automatisering</v>
      </c>
      <c r="E1017" s="111" t="str">
        <f>_xlfn.XLOOKUP(Kravtabell[[#This Row],[3 sifret kode (for inntasting)
Slår opp bygningsdel]],Bygningsdeler[Siffer 3],Bygningsdeler[Kombinert 3],"FEIL",0,1)</f>
        <v>563 Lokal Auomatisering</v>
      </c>
      <c r="F1017" s="240">
        <v>563</v>
      </c>
      <c r="G1017" s="54" t="s">
        <v>1156</v>
      </c>
      <c r="H1017" s="54"/>
      <c r="I1017" s="47" t="s">
        <v>1125</v>
      </c>
      <c r="J1017" s="44" t="s">
        <v>1125</v>
      </c>
      <c r="K1017" s="44" t="s">
        <v>1125</v>
      </c>
      <c r="L1017" s="44" t="s">
        <v>1125</v>
      </c>
      <c r="M1017" s="44" t="s">
        <v>29</v>
      </c>
      <c r="N1017" s="44" t="s">
        <v>1125</v>
      </c>
      <c r="O1017" s="44" t="s">
        <v>1125</v>
      </c>
      <c r="P1017" s="44"/>
      <c r="Q1017" s="44"/>
      <c r="R1017" s="44"/>
      <c r="S1017" s="44"/>
      <c r="T1017" s="44"/>
      <c r="U1017" s="44"/>
      <c r="V1017" s="44"/>
      <c r="W1017" s="44"/>
      <c r="X1017" s="44"/>
      <c r="Y1017" s="44"/>
      <c r="Z1017" s="44"/>
      <c r="AA1017" s="44" t="s">
        <v>29</v>
      </c>
      <c r="AB1017" s="44"/>
      <c r="AC1017" s="241"/>
    </row>
    <row r="1018" spans="2:29" ht="130.5" x14ac:dyDescent="0.35">
      <c r="B1018" s="52">
        <v>1056</v>
      </c>
      <c r="C1018" s="110" t="str">
        <f>_xlfn.XLOOKUP(Kravtabell[[#This Row],[3 Siffer]],Bygningsdeler[Kombinert 3],Bygningsdeler[Kombinert 1],"",0,1)</f>
        <v>5 TELE- OG AUTOMATISERING</v>
      </c>
      <c r="D1018" s="110" t="str">
        <f>_xlfn.XLOOKUP(Kravtabell[[#This Row],[3 Siffer]],Bygningsdeler[Kombinert 3],Bygningsdeler[Kombinert 2],"",0,1)</f>
        <v>56 Automatisering</v>
      </c>
      <c r="E1018" s="111" t="str">
        <f>_xlfn.XLOOKUP(Kravtabell[[#This Row],[3 sifret kode (for inntasting)
Slår opp bygningsdel]],Bygningsdeler[Siffer 3],Bygningsdeler[Kombinert 3],"FEIL",0,1)</f>
        <v>560 Automatisering, generelt</v>
      </c>
      <c r="F1018" s="240">
        <v>560</v>
      </c>
      <c r="G1018" s="54" t="s">
        <v>1157</v>
      </c>
      <c r="H1018" s="54" t="s">
        <v>1125</v>
      </c>
      <c r="I1018" s="47" t="s">
        <v>1125</v>
      </c>
      <c r="J1018" s="44" t="s">
        <v>1125</v>
      </c>
      <c r="K1018" s="44" t="s">
        <v>1125</v>
      </c>
      <c r="L1018" s="44" t="s">
        <v>1125</v>
      </c>
      <c r="M1018" s="44" t="s">
        <v>29</v>
      </c>
      <c r="N1018" s="44" t="s">
        <v>1125</v>
      </c>
      <c r="O1018" s="44" t="s">
        <v>1125</v>
      </c>
      <c r="P1018" s="44"/>
      <c r="Q1018" s="44"/>
      <c r="R1018" s="44"/>
      <c r="S1018" s="44"/>
      <c r="T1018" s="44"/>
      <c r="U1018" s="44"/>
      <c r="V1018" s="44"/>
      <c r="W1018" s="44"/>
      <c r="X1018" s="44"/>
      <c r="Y1018" s="44"/>
      <c r="Z1018" s="44"/>
      <c r="AA1018" s="44" t="s">
        <v>29</v>
      </c>
      <c r="AB1018" s="44"/>
      <c r="AC1018" s="241"/>
    </row>
    <row r="1019" spans="2:29" ht="43.5" x14ac:dyDescent="0.35">
      <c r="B1019" s="52">
        <v>1057</v>
      </c>
      <c r="C1019" s="110" t="str">
        <f>_xlfn.XLOOKUP(Kravtabell[[#This Row],[3 Siffer]],Bygningsdeler[Kombinert 3],Bygningsdeler[Kombinert 1],"",0,1)</f>
        <v>5 TELE- OG AUTOMATISERING</v>
      </c>
      <c r="D1019" s="110" t="str">
        <f>_xlfn.XLOOKUP(Kravtabell[[#This Row],[3 Siffer]],Bygningsdeler[Kombinert 3],Bygningsdeler[Kombinert 2],"",0,1)</f>
        <v>56 Automatisering</v>
      </c>
      <c r="E1019" s="111" t="str">
        <f>_xlfn.XLOOKUP(Kravtabell[[#This Row],[3 sifret kode (for inntasting)
Slår opp bygningsdel]],Bygningsdeler[Siffer 3],Bygningsdeler[Kombinert 3],"FEIL",0,1)</f>
        <v>563 Lokal Auomatisering</v>
      </c>
      <c r="F1019" s="240">
        <v>563</v>
      </c>
      <c r="G1019" s="54" t="s">
        <v>1158</v>
      </c>
      <c r="H1019" s="54" t="s">
        <v>1125</v>
      </c>
      <c r="I1019" s="47" t="s">
        <v>1125</v>
      </c>
      <c r="J1019" s="44" t="s">
        <v>1125</v>
      </c>
      <c r="K1019" s="44" t="s">
        <v>29</v>
      </c>
      <c r="L1019" s="44" t="s">
        <v>29</v>
      </c>
      <c r="M1019" s="44" t="s">
        <v>29</v>
      </c>
      <c r="N1019" s="44" t="s">
        <v>1125</v>
      </c>
      <c r="O1019" s="44" t="s">
        <v>1125</v>
      </c>
      <c r="P1019" s="44"/>
      <c r="Q1019" s="44"/>
      <c r="R1019" s="44"/>
      <c r="S1019" s="44"/>
      <c r="T1019" s="44"/>
      <c r="U1019" s="44"/>
      <c r="V1019" s="44"/>
      <c r="W1019" s="44"/>
      <c r="X1019" s="44"/>
      <c r="Y1019" s="44"/>
      <c r="Z1019" s="44"/>
      <c r="AA1019" s="44" t="s">
        <v>29</v>
      </c>
      <c r="AB1019" s="44"/>
      <c r="AC1019" s="241"/>
    </row>
    <row r="1020" spans="2:29" ht="43.5" x14ac:dyDescent="0.35">
      <c r="B1020" s="52">
        <v>1058</v>
      </c>
      <c r="C1020" s="110" t="str">
        <f>_xlfn.XLOOKUP(Kravtabell[[#This Row],[3 Siffer]],Bygningsdeler[Kombinert 3],Bygningsdeler[Kombinert 1],"",0,1)</f>
        <v>5 TELE- OG AUTOMATISERING</v>
      </c>
      <c r="D1020" s="110" t="str">
        <f>_xlfn.XLOOKUP(Kravtabell[[#This Row],[3 Siffer]],Bygningsdeler[Kombinert 3],Bygningsdeler[Kombinert 2],"",0,1)</f>
        <v>56 Automatisering</v>
      </c>
      <c r="E1020" s="111" t="str">
        <f>_xlfn.XLOOKUP(Kravtabell[[#This Row],[3 sifret kode (for inntasting)
Slår opp bygningsdel]],Bygningsdeler[Siffer 3],Bygningsdeler[Kombinert 3],"FEIL",0,1)</f>
        <v>563 Lokal Auomatisering</v>
      </c>
      <c r="F1020" s="240">
        <v>563</v>
      </c>
      <c r="G1020" s="54" t="s">
        <v>1159</v>
      </c>
      <c r="H1020" s="54" t="s">
        <v>1125</v>
      </c>
      <c r="I1020" s="47" t="s">
        <v>1125</v>
      </c>
      <c r="J1020" s="44" t="s">
        <v>1125</v>
      </c>
      <c r="K1020" s="44" t="s">
        <v>1125</v>
      </c>
      <c r="L1020" s="44" t="s">
        <v>1125</v>
      </c>
      <c r="M1020" s="44" t="s">
        <v>29</v>
      </c>
      <c r="N1020" s="44" t="s">
        <v>1125</v>
      </c>
      <c r="O1020" s="44" t="s">
        <v>1125</v>
      </c>
      <c r="P1020" s="44"/>
      <c r="Q1020" s="44"/>
      <c r="R1020" s="44"/>
      <c r="S1020" s="44"/>
      <c r="T1020" s="44"/>
      <c r="U1020" s="44"/>
      <c r="V1020" s="44"/>
      <c r="W1020" s="44"/>
      <c r="X1020" s="44"/>
      <c r="Y1020" s="44"/>
      <c r="Z1020" s="44"/>
      <c r="AA1020" s="44" t="s">
        <v>29</v>
      </c>
      <c r="AB1020" s="44"/>
      <c r="AC1020" s="241"/>
    </row>
    <row r="1021" spans="2:29" ht="43.5" x14ac:dyDescent="0.35">
      <c r="B1021" s="52">
        <v>1059</v>
      </c>
      <c r="C1021" s="110" t="str">
        <f>_xlfn.XLOOKUP(Kravtabell[[#This Row],[3 Siffer]],Bygningsdeler[Kombinert 3],Bygningsdeler[Kombinert 1],"",0,1)</f>
        <v>5 TELE- OG AUTOMATISERING</v>
      </c>
      <c r="D1021" s="110" t="str">
        <f>_xlfn.XLOOKUP(Kravtabell[[#This Row],[3 Siffer]],Bygningsdeler[Kombinert 3],Bygningsdeler[Kombinert 2],"",0,1)</f>
        <v>56 Automatisering</v>
      </c>
      <c r="E1021" s="111" t="str">
        <f>_xlfn.XLOOKUP(Kravtabell[[#This Row],[3 sifret kode (for inntasting)
Slår opp bygningsdel]],Bygningsdeler[Siffer 3],Bygningsdeler[Kombinert 3],"FEIL",0,1)</f>
        <v>563 Lokal Auomatisering</v>
      </c>
      <c r="F1021" s="240">
        <v>563</v>
      </c>
      <c r="G1021" s="54" t="s">
        <v>1160</v>
      </c>
      <c r="H1021" s="54" t="s">
        <v>1125</v>
      </c>
      <c r="I1021" s="47" t="s">
        <v>1125</v>
      </c>
      <c r="J1021" s="44" t="s">
        <v>1125</v>
      </c>
      <c r="K1021" s="44" t="s">
        <v>1125</v>
      </c>
      <c r="L1021" s="44" t="s">
        <v>1125</v>
      </c>
      <c r="M1021" s="44" t="s">
        <v>29</v>
      </c>
      <c r="N1021" s="44" t="s">
        <v>1125</v>
      </c>
      <c r="O1021" s="44" t="s">
        <v>1125</v>
      </c>
      <c r="P1021" s="44"/>
      <c r="Q1021" s="44"/>
      <c r="R1021" s="44"/>
      <c r="S1021" s="44"/>
      <c r="T1021" s="44"/>
      <c r="U1021" s="44"/>
      <c r="V1021" s="44"/>
      <c r="W1021" s="44"/>
      <c r="X1021" s="44"/>
      <c r="Y1021" s="44"/>
      <c r="Z1021" s="44"/>
      <c r="AA1021" s="44" t="s">
        <v>29</v>
      </c>
      <c r="AB1021" s="44"/>
      <c r="AC1021" s="241"/>
    </row>
    <row r="1022" spans="2:29" ht="43.5" x14ac:dyDescent="0.35">
      <c r="B1022" s="52">
        <v>1060</v>
      </c>
      <c r="C1022" s="110" t="str">
        <f>_xlfn.XLOOKUP(Kravtabell[[#This Row],[3 Siffer]],Bygningsdeler[Kombinert 3],Bygningsdeler[Kombinert 1],"",0,1)</f>
        <v>5 TELE- OG AUTOMATISERING</v>
      </c>
      <c r="D1022" s="110" t="str">
        <f>_xlfn.XLOOKUP(Kravtabell[[#This Row],[3 Siffer]],Bygningsdeler[Kombinert 3],Bygningsdeler[Kombinert 2],"",0,1)</f>
        <v>56 Automatisering</v>
      </c>
      <c r="E1022" s="111" t="str">
        <f>_xlfn.XLOOKUP(Kravtabell[[#This Row],[3 sifret kode (for inntasting)
Slår opp bygningsdel]],Bygningsdeler[Siffer 3],Bygningsdeler[Kombinert 3],"FEIL",0,1)</f>
        <v>563 Lokal Auomatisering</v>
      </c>
      <c r="F1022" s="240">
        <v>563</v>
      </c>
      <c r="G1022" s="54" t="s">
        <v>1161</v>
      </c>
      <c r="H1022" s="54" t="s">
        <v>1125</v>
      </c>
      <c r="I1022" s="47" t="s">
        <v>1125</v>
      </c>
      <c r="J1022" s="44" t="s">
        <v>1125</v>
      </c>
      <c r="K1022" s="44" t="s">
        <v>29</v>
      </c>
      <c r="L1022" s="44" t="s">
        <v>29</v>
      </c>
      <c r="M1022" s="44" t="s">
        <v>29</v>
      </c>
      <c r="N1022" s="44" t="s">
        <v>1125</v>
      </c>
      <c r="O1022" s="44" t="s">
        <v>1125</v>
      </c>
      <c r="P1022" s="44"/>
      <c r="Q1022" s="44"/>
      <c r="R1022" s="44"/>
      <c r="S1022" s="44"/>
      <c r="T1022" s="44"/>
      <c r="U1022" s="44"/>
      <c r="V1022" s="44"/>
      <c r="W1022" s="44"/>
      <c r="X1022" s="44"/>
      <c r="Y1022" s="44"/>
      <c r="Z1022" s="44"/>
      <c r="AA1022" s="44" t="s">
        <v>29</v>
      </c>
      <c r="AB1022" s="44"/>
      <c r="AC1022" s="241"/>
    </row>
    <row r="1023" spans="2:29" ht="43.5" x14ac:dyDescent="0.35">
      <c r="B1023" s="52">
        <v>1061</v>
      </c>
      <c r="C1023" s="110" t="str">
        <f>_xlfn.XLOOKUP(Kravtabell[[#This Row],[3 Siffer]],Bygningsdeler[Kombinert 3],Bygningsdeler[Kombinert 1],"",0,1)</f>
        <v>5 TELE- OG AUTOMATISERING</v>
      </c>
      <c r="D1023" s="110" t="str">
        <f>_xlfn.XLOOKUP(Kravtabell[[#This Row],[3 Siffer]],Bygningsdeler[Kombinert 3],Bygningsdeler[Kombinert 2],"",0,1)</f>
        <v>56 Automatisering</v>
      </c>
      <c r="E1023" s="111" t="str">
        <f>_xlfn.XLOOKUP(Kravtabell[[#This Row],[3 sifret kode (for inntasting)
Slår opp bygningsdel]],Bygningsdeler[Siffer 3],Bygningsdeler[Kombinert 3],"FEIL",0,1)</f>
        <v>563 Lokal Auomatisering</v>
      </c>
      <c r="F1023" s="240">
        <v>563</v>
      </c>
      <c r="G1023" s="54" t="s">
        <v>1162</v>
      </c>
      <c r="H1023" s="54" t="s">
        <v>1125</v>
      </c>
      <c r="I1023" s="47" t="s">
        <v>1125</v>
      </c>
      <c r="J1023" s="44" t="s">
        <v>1125</v>
      </c>
      <c r="K1023" s="44" t="s">
        <v>29</v>
      </c>
      <c r="L1023" s="44" t="s">
        <v>29</v>
      </c>
      <c r="M1023" s="44" t="s">
        <v>29</v>
      </c>
      <c r="N1023" s="44" t="s">
        <v>1125</v>
      </c>
      <c r="O1023" s="44" t="s">
        <v>1125</v>
      </c>
      <c r="P1023" s="44"/>
      <c r="Q1023" s="44"/>
      <c r="R1023" s="44"/>
      <c r="S1023" s="44"/>
      <c r="T1023" s="44"/>
      <c r="U1023" s="44"/>
      <c r="V1023" s="44"/>
      <c r="W1023" s="44"/>
      <c r="X1023" s="44"/>
      <c r="Y1023" s="44"/>
      <c r="Z1023" s="44"/>
      <c r="AA1023" s="44" t="s">
        <v>29</v>
      </c>
      <c r="AB1023" s="44"/>
      <c r="AC1023" s="241"/>
    </row>
    <row r="1024" spans="2:29" ht="43.5" x14ac:dyDescent="0.35">
      <c r="B1024" s="52">
        <v>1062</v>
      </c>
      <c r="C1024" s="110" t="str">
        <f>_xlfn.XLOOKUP(Kravtabell[[#This Row],[3 Siffer]],Bygningsdeler[Kombinert 3],Bygningsdeler[Kombinert 1],"",0,1)</f>
        <v>5 TELE- OG AUTOMATISERING</v>
      </c>
      <c r="D1024" s="110" t="str">
        <f>_xlfn.XLOOKUP(Kravtabell[[#This Row],[3 Siffer]],Bygningsdeler[Kombinert 3],Bygningsdeler[Kombinert 2],"",0,1)</f>
        <v>56 Automatisering</v>
      </c>
      <c r="E1024" s="111" t="str">
        <f>_xlfn.XLOOKUP(Kravtabell[[#This Row],[3 sifret kode (for inntasting)
Slår opp bygningsdel]],Bygningsdeler[Siffer 3],Bygningsdeler[Kombinert 3],"FEIL",0,1)</f>
        <v>563 Lokal Auomatisering</v>
      </c>
      <c r="F1024" s="240">
        <v>563</v>
      </c>
      <c r="G1024" s="54" t="s">
        <v>1163</v>
      </c>
      <c r="H1024" s="54" t="s">
        <v>1125</v>
      </c>
      <c r="I1024" s="47" t="s">
        <v>1125</v>
      </c>
      <c r="J1024" s="44" t="s">
        <v>1125</v>
      </c>
      <c r="K1024" s="44" t="s">
        <v>29</v>
      </c>
      <c r="L1024" s="44" t="s">
        <v>29</v>
      </c>
      <c r="M1024" s="44" t="s">
        <v>29</v>
      </c>
      <c r="N1024" s="44" t="s">
        <v>1125</v>
      </c>
      <c r="O1024" s="44" t="s">
        <v>1125</v>
      </c>
      <c r="P1024" s="44"/>
      <c r="Q1024" s="44"/>
      <c r="R1024" s="44"/>
      <c r="S1024" s="44"/>
      <c r="T1024" s="44"/>
      <c r="U1024" s="44"/>
      <c r="V1024" s="44"/>
      <c r="W1024" s="44"/>
      <c r="X1024" s="44"/>
      <c r="Y1024" s="44"/>
      <c r="Z1024" s="44"/>
      <c r="AA1024" s="44" t="s">
        <v>29</v>
      </c>
      <c r="AB1024" s="44"/>
      <c r="AC1024" s="241"/>
    </row>
    <row r="1025" spans="2:29" ht="43.5" x14ac:dyDescent="0.35">
      <c r="B1025" s="52">
        <v>1063</v>
      </c>
      <c r="C1025" s="110" t="str">
        <f>_xlfn.XLOOKUP(Kravtabell[[#This Row],[3 Siffer]],Bygningsdeler[Kombinert 3],Bygningsdeler[Kombinert 1],"",0,1)</f>
        <v>5 TELE- OG AUTOMATISERING</v>
      </c>
      <c r="D1025" s="110" t="str">
        <f>_xlfn.XLOOKUP(Kravtabell[[#This Row],[3 Siffer]],Bygningsdeler[Kombinert 3],Bygningsdeler[Kombinert 2],"",0,1)</f>
        <v>56 Automatisering</v>
      </c>
      <c r="E1025" s="111" t="str">
        <f>_xlfn.XLOOKUP(Kravtabell[[#This Row],[3 sifret kode (for inntasting)
Slår opp bygningsdel]],Bygningsdeler[Siffer 3],Bygningsdeler[Kombinert 3],"FEIL",0,1)</f>
        <v>563 Lokal Auomatisering</v>
      </c>
      <c r="F1025" s="240">
        <v>563</v>
      </c>
      <c r="G1025" s="54" t="s">
        <v>1164</v>
      </c>
      <c r="H1025" s="54" t="s">
        <v>1125</v>
      </c>
      <c r="I1025" s="47" t="s">
        <v>1125</v>
      </c>
      <c r="J1025" s="44" t="s">
        <v>1125</v>
      </c>
      <c r="K1025" s="44" t="s">
        <v>29</v>
      </c>
      <c r="L1025" s="44" t="s">
        <v>29</v>
      </c>
      <c r="M1025" s="44" t="s">
        <v>29</v>
      </c>
      <c r="N1025" s="44" t="s">
        <v>1125</v>
      </c>
      <c r="O1025" s="44" t="s">
        <v>1125</v>
      </c>
      <c r="P1025" s="44"/>
      <c r="Q1025" s="44"/>
      <c r="R1025" s="44"/>
      <c r="S1025" s="44"/>
      <c r="T1025" s="44"/>
      <c r="U1025" s="44"/>
      <c r="V1025" s="44"/>
      <c r="W1025" s="44"/>
      <c r="X1025" s="44"/>
      <c r="Y1025" s="44"/>
      <c r="Z1025" s="44"/>
      <c r="AA1025" s="44" t="s">
        <v>29</v>
      </c>
      <c r="AB1025" s="44"/>
      <c r="AC1025" s="241"/>
    </row>
    <row r="1026" spans="2:29" ht="58" x14ac:dyDescent="0.35">
      <c r="B1026" s="52">
        <v>1064</v>
      </c>
      <c r="C1026" s="110" t="str">
        <f>_xlfn.XLOOKUP(Kravtabell[[#This Row],[3 Siffer]],Bygningsdeler[Kombinert 3],Bygningsdeler[Kombinert 1],"",0,1)</f>
        <v>5 TELE- OG AUTOMATISERING</v>
      </c>
      <c r="D1026" s="110" t="str">
        <f>_xlfn.XLOOKUP(Kravtabell[[#This Row],[3 Siffer]],Bygningsdeler[Kombinert 3],Bygningsdeler[Kombinert 2],"",0,1)</f>
        <v>56 Automatisering</v>
      </c>
      <c r="E1026" s="111" t="str">
        <f>_xlfn.XLOOKUP(Kravtabell[[#This Row],[3 sifret kode (for inntasting)
Slår opp bygningsdel]],Bygningsdeler[Siffer 3],Bygningsdeler[Kombinert 3],"FEIL",0,1)</f>
        <v>562 Sentral driftskontroll og automatisering</v>
      </c>
      <c r="F1026" s="240">
        <v>562</v>
      </c>
      <c r="G1026" s="54" t="s">
        <v>1165</v>
      </c>
      <c r="H1026" s="54" t="s">
        <v>1125</v>
      </c>
      <c r="I1026" s="47" t="s">
        <v>1125</v>
      </c>
      <c r="J1026" s="44" t="s">
        <v>1125</v>
      </c>
      <c r="K1026" s="44" t="s">
        <v>1125</v>
      </c>
      <c r="L1026" s="44" t="s">
        <v>1125</v>
      </c>
      <c r="M1026" s="44" t="s">
        <v>29</v>
      </c>
      <c r="N1026" s="44" t="s">
        <v>1125</v>
      </c>
      <c r="O1026" s="44" t="s">
        <v>1125</v>
      </c>
      <c r="P1026" s="44"/>
      <c r="Q1026" s="44"/>
      <c r="R1026" s="44"/>
      <c r="S1026" s="44"/>
      <c r="T1026" s="44"/>
      <c r="U1026" s="44"/>
      <c r="V1026" s="44"/>
      <c r="W1026" s="44"/>
      <c r="X1026" s="44"/>
      <c r="Y1026" s="44"/>
      <c r="Z1026" s="44"/>
      <c r="AA1026" s="44" t="s">
        <v>29</v>
      </c>
      <c r="AB1026" s="44"/>
      <c r="AC1026" s="241"/>
    </row>
    <row r="1027" spans="2:29" ht="43.5" x14ac:dyDescent="0.35">
      <c r="B1027" s="52">
        <v>1066</v>
      </c>
      <c r="C1027" s="110" t="str">
        <f>_xlfn.XLOOKUP(Kravtabell[[#This Row],[3 Siffer]],Bygningsdeler[Kombinert 3],Bygningsdeler[Kombinert 1],"",0,1)</f>
        <v>5 TELE- OG AUTOMATISERING</v>
      </c>
      <c r="D1027" s="110" t="str">
        <f>_xlfn.XLOOKUP(Kravtabell[[#This Row],[3 Siffer]],Bygningsdeler[Kombinert 3],Bygningsdeler[Kombinert 2],"",0,1)</f>
        <v>56 Automatisering</v>
      </c>
      <c r="E1027" s="111" t="str">
        <f>_xlfn.XLOOKUP(Kravtabell[[#This Row],[3 sifret kode (for inntasting)
Slår opp bygningsdel]],Bygningsdeler[Siffer 3],Bygningsdeler[Kombinert 3],"FEIL",0,1)</f>
        <v>562 Sentral driftskontroll og automatisering</v>
      </c>
      <c r="F1027" s="240">
        <v>562</v>
      </c>
      <c r="G1027" s="54" t="s">
        <v>1166</v>
      </c>
      <c r="H1027" s="54" t="s">
        <v>1125</v>
      </c>
      <c r="I1027" s="47" t="s">
        <v>1125</v>
      </c>
      <c r="J1027" s="44" t="s">
        <v>1125</v>
      </c>
      <c r="K1027" s="44" t="s">
        <v>1125</v>
      </c>
      <c r="L1027" s="44" t="s">
        <v>1125</v>
      </c>
      <c r="M1027" s="44" t="s">
        <v>29</v>
      </c>
      <c r="N1027" s="44" t="s">
        <v>1125</v>
      </c>
      <c r="O1027" s="44" t="s">
        <v>1125</v>
      </c>
      <c r="P1027" s="44"/>
      <c r="Q1027" s="44"/>
      <c r="R1027" s="44"/>
      <c r="S1027" s="44"/>
      <c r="T1027" s="44"/>
      <c r="U1027" s="44"/>
      <c r="V1027" s="44"/>
      <c r="W1027" s="44"/>
      <c r="X1027" s="44"/>
      <c r="Y1027" s="44"/>
      <c r="Z1027" s="44"/>
      <c r="AA1027" s="44" t="s">
        <v>29</v>
      </c>
      <c r="AB1027" s="44"/>
      <c r="AC1027" s="241"/>
    </row>
    <row r="1028" spans="2:29" ht="43.5" x14ac:dyDescent="0.35">
      <c r="B1028" s="52">
        <v>1068</v>
      </c>
      <c r="C1028" s="110" t="str">
        <f>_xlfn.XLOOKUP(Kravtabell[[#This Row],[3 Siffer]],Bygningsdeler[Kombinert 3],Bygningsdeler[Kombinert 1],"",0,1)</f>
        <v>5 TELE- OG AUTOMATISERING</v>
      </c>
      <c r="D1028" s="110" t="str">
        <f>_xlfn.XLOOKUP(Kravtabell[[#This Row],[3 Siffer]],Bygningsdeler[Kombinert 3],Bygningsdeler[Kombinert 2],"",0,1)</f>
        <v>56 Automatisering</v>
      </c>
      <c r="E1028" s="111" t="str">
        <f>_xlfn.XLOOKUP(Kravtabell[[#This Row],[3 sifret kode (for inntasting)
Slår opp bygningsdel]],Bygningsdeler[Siffer 3],Bygningsdeler[Kombinert 3],"FEIL",0,1)</f>
        <v>562 Sentral driftskontroll og automatisering</v>
      </c>
      <c r="F1028" s="240">
        <v>562</v>
      </c>
      <c r="G1028" s="54" t="s">
        <v>1167</v>
      </c>
      <c r="H1028" s="54" t="s">
        <v>1125</v>
      </c>
      <c r="I1028" s="47" t="s">
        <v>1125</v>
      </c>
      <c r="J1028" s="44" t="s">
        <v>1125</v>
      </c>
      <c r="K1028" s="44" t="s">
        <v>1125</v>
      </c>
      <c r="L1028" s="44" t="s">
        <v>1125</v>
      </c>
      <c r="M1028" s="44" t="s">
        <v>29</v>
      </c>
      <c r="N1028" s="44" t="s">
        <v>1125</v>
      </c>
      <c r="O1028" s="44" t="s">
        <v>1125</v>
      </c>
      <c r="P1028" s="44"/>
      <c r="Q1028" s="44"/>
      <c r="R1028" s="44"/>
      <c r="S1028" s="44"/>
      <c r="T1028" s="44"/>
      <c r="U1028" s="44"/>
      <c r="V1028" s="44"/>
      <c r="W1028" s="44"/>
      <c r="X1028" s="44"/>
      <c r="Y1028" s="44"/>
      <c r="Z1028" s="44"/>
      <c r="AA1028" s="44" t="s">
        <v>29</v>
      </c>
      <c r="AB1028" s="44"/>
      <c r="AC1028" s="241"/>
    </row>
    <row r="1029" spans="2:29" ht="43.5" x14ac:dyDescent="0.35">
      <c r="B1029" s="52">
        <v>1070</v>
      </c>
      <c r="C1029" s="110" t="str">
        <f>_xlfn.XLOOKUP(Kravtabell[[#This Row],[3 Siffer]],Bygningsdeler[Kombinert 3],Bygningsdeler[Kombinert 1],"",0,1)</f>
        <v>5 TELE- OG AUTOMATISERING</v>
      </c>
      <c r="D1029" s="110" t="str">
        <f>_xlfn.XLOOKUP(Kravtabell[[#This Row],[3 Siffer]],Bygningsdeler[Kombinert 3],Bygningsdeler[Kombinert 2],"",0,1)</f>
        <v>56 Automatisering</v>
      </c>
      <c r="E1029" s="111" t="str">
        <f>_xlfn.XLOOKUP(Kravtabell[[#This Row],[3 sifret kode (for inntasting)
Slår opp bygningsdel]],Bygningsdeler[Siffer 3],Bygningsdeler[Kombinert 3],"FEIL",0,1)</f>
        <v>562 Sentral driftskontroll og automatisering</v>
      </c>
      <c r="F1029" s="240">
        <v>562</v>
      </c>
      <c r="G1029" s="54" t="s">
        <v>1168</v>
      </c>
      <c r="H1029" s="54" t="s">
        <v>1125</v>
      </c>
      <c r="I1029" s="47" t="s">
        <v>1125</v>
      </c>
      <c r="J1029" s="44" t="s">
        <v>1125</v>
      </c>
      <c r="K1029" s="44" t="s">
        <v>1125</v>
      </c>
      <c r="L1029" s="44" t="s">
        <v>1125</v>
      </c>
      <c r="M1029" s="44" t="s">
        <v>29</v>
      </c>
      <c r="N1029" s="44" t="s">
        <v>1125</v>
      </c>
      <c r="O1029" s="44" t="s">
        <v>1125</v>
      </c>
      <c r="P1029" s="44"/>
      <c r="Q1029" s="44"/>
      <c r="R1029" s="44"/>
      <c r="S1029" s="44"/>
      <c r="T1029" s="44"/>
      <c r="U1029" s="44"/>
      <c r="V1029" s="44"/>
      <c r="W1029" s="44"/>
      <c r="X1029" s="44"/>
      <c r="Y1029" s="44"/>
      <c r="Z1029" s="44"/>
      <c r="AA1029" s="44" t="s">
        <v>29</v>
      </c>
      <c r="AB1029" s="44"/>
      <c r="AC1029" s="241"/>
    </row>
    <row r="1030" spans="2:29" ht="43.5" x14ac:dyDescent="0.35">
      <c r="B1030" s="52">
        <v>1071</v>
      </c>
      <c r="C1030" s="110" t="str">
        <f>_xlfn.XLOOKUP(Kravtabell[[#This Row],[3 Siffer]],Bygningsdeler[Kombinert 3],Bygningsdeler[Kombinert 1],"",0,1)</f>
        <v>5 TELE- OG AUTOMATISERING</v>
      </c>
      <c r="D1030" s="110" t="str">
        <f>_xlfn.XLOOKUP(Kravtabell[[#This Row],[3 Siffer]],Bygningsdeler[Kombinert 3],Bygningsdeler[Kombinert 2],"",0,1)</f>
        <v>56 Automatisering</v>
      </c>
      <c r="E1030" s="111" t="str">
        <f>_xlfn.XLOOKUP(Kravtabell[[#This Row],[3 sifret kode (for inntasting)
Slår opp bygningsdel]],Bygningsdeler[Siffer 3],Bygningsdeler[Kombinert 3],"FEIL",0,1)</f>
        <v>562 Sentral driftskontroll og automatisering</v>
      </c>
      <c r="F1030" s="240">
        <v>562</v>
      </c>
      <c r="G1030" s="54" t="s">
        <v>1169</v>
      </c>
      <c r="H1030" s="54" t="s">
        <v>1125</v>
      </c>
      <c r="I1030" s="47" t="s">
        <v>1125</v>
      </c>
      <c r="J1030" s="44" t="s">
        <v>1125</v>
      </c>
      <c r="K1030" s="44" t="s">
        <v>1125</v>
      </c>
      <c r="L1030" s="44" t="s">
        <v>1125</v>
      </c>
      <c r="M1030" s="44" t="s">
        <v>29</v>
      </c>
      <c r="N1030" s="44" t="s">
        <v>1125</v>
      </c>
      <c r="O1030" s="44" t="s">
        <v>1125</v>
      </c>
      <c r="P1030" s="44"/>
      <c r="Q1030" s="44"/>
      <c r="R1030" s="44"/>
      <c r="S1030" s="44"/>
      <c r="T1030" s="44"/>
      <c r="U1030" s="44"/>
      <c r="V1030" s="44"/>
      <c r="W1030" s="44"/>
      <c r="X1030" s="44"/>
      <c r="Y1030" s="44"/>
      <c r="Z1030" s="44"/>
      <c r="AA1030" s="44" t="s">
        <v>29</v>
      </c>
      <c r="AB1030" s="44"/>
      <c r="AC1030" s="241"/>
    </row>
    <row r="1031" spans="2:29" ht="43.5" x14ac:dyDescent="0.35">
      <c r="B1031" s="52">
        <v>1072</v>
      </c>
      <c r="C1031" s="110" t="str">
        <f>_xlfn.XLOOKUP(Kravtabell[[#This Row],[3 Siffer]],Bygningsdeler[Kombinert 3],Bygningsdeler[Kombinert 1],"",0,1)</f>
        <v>5 TELE- OG AUTOMATISERING</v>
      </c>
      <c r="D1031" s="110" t="str">
        <f>_xlfn.XLOOKUP(Kravtabell[[#This Row],[3 Siffer]],Bygningsdeler[Kombinert 3],Bygningsdeler[Kombinert 2],"",0,1)</f>
        <v>56 Automatisering</v>
      </c>
      <c r="E1031" s="111" t="str">
        <f>_xlfn.XLOOKUP(Kravtabell[[#This Row],[3 sifret kode (for inntasting)
Slår opp bygningsdel]],Bygningsdeler[Siffer 3],Bygningsdeler[Kombinert 3],"FEIL",0,1)</f>
        <v>562 Sentral driftskontroll og automatisering</v>
      </c>
      <c r="F1031" s="240">
        <v>562</v>
      </c>
      <c r="G1031" s="54" t="s">
        <v>1170</v>
      </c>
      <c r="H1031" s="54" t="s">
        <v>1125</v>
      </c>
      <c r="I1031" s="47" t="s">
        <v>1125</v>
      </c>
      <c r="J1031" s="44" t="s">
        <v>1125</v>
      </c>
      <c r="K1031" s="44" t="s">
        <v>1125</v>
      </c>
      <c r="L1031" s="44" t="s">
        <v>1125</v>
      </c>
      <c r="M1031" s="44" t="s">
        <v>29</v>
      </c>
      <c r="N1031" s="44" t="s">
        <v>1125</v>
      </c>
      <c r="O1031" s="44" t="s">
        <v>1125</v>
      </c>
      <c r="P1031" s="44"/>
      <c r="Q1031" s="44"/>
      <c r="R1031" s="44"/>
      <c r="S1031" s="44"/>
      <c r="T1031" s="44"/>
      <c r="U1031" s="44"/>
      <c r="V1031" s="44"/>
      <c r="W1031" s="44"/>
      <c r="X1031" s="44"/>
      <c r="Y1031" s="44"/>
      <c r="Z1031" s="44"/>
      <c r="AA1031" s="44" t="s">
        <v>29</v>
      </c>
      <c r="AB1031" s="44"/>
      <c r="AC1031" s="241"/>
    </row>
    <row r="1032" spans="2:29" ht="43.5" x14ac:dyDescent="0.35">
      <c r="B1032" s="52">
        <v>1073</v>
      </c>
      <c r="C1032" s="110" t="str">
        <f>_xlfn.XLOOKUP(Kravtabell[[#This Row],[3 Siffer]],Bygningsdeler[Kombinert 3],Bygningsdeler[Kombinert 1],"",0,1)</f>
        <v>5 TELE- OG AUTOMATISERING</v>
      </c>
      <c r="D1032" s="110" t="str">
        <f>_xlfn.XLOOKUP(Kravtabell[[#This Row],[3 Siffer]],Bygningsdeler[Kombinert 3],Bygningsdeler[Kombinert 2],"",0,1)</f>
        <v>56 Automatisering</v>
      </c>
      <c r="E1032" s="111" t="str">
        <f>_xlfn.XLOOKUP(Kravtabell[[#This Row],[3 sifret kode (for inntasting)
Slår opp bygningsdel]],Bygningsdeler[Siffer 3],Bygningsdeler[Kombinert 3],"FEIL",0,1)</f>
        <v>562 Sentral driftskontroll og automatisering</v>
      </c>
      <c r="F1032" s="240">
        <v>562</v>
      </c>
      <c r="G1032" s="54" t="s">
        <v>1171</v>
      </c>
      <c r="H1032" s="54" t="s">
        <v>1125</v>
      </c>
      <c r="I1032" s="47" t="s">
        <v>1125</v>
      </c>
      <c r="J1032" s="44" t="s">
        <v>1125</v>
      </c>
      <c r="K1032" s="44" t="s">
        <v>1125</v>
      </c>
      <c r="L1032" s="44" t="s">
        <v>1125</v>
      </c>
      <c r="M1032" s="44" t="s">
        <v>29</v>
      </c>
      <c r="N1032" s="44" t="s">
        <v>1125</v>
      </c>
      <c r="O1032" s="44" t="s">
        <v>1125</v>
      </c>
      <c r="P1032" s="44"/>
      <c r="Q1032" s="44"/>
      <c r="R1032" s="44"/>
      <c r="S1032" s="44"/>
      <c r="T1032" s="44"/>
      <c r="U1032" s="44"/>
      <c r="V1032" s="44"/>
      <c r="W1032" s="44"/>
      <c r="X1032" s="44"/>
      <c r="Y1032" s="44"/>
      <c r="Z1032" s="44"/>
      <c r="AA1032" s="44" t="s">
        <v>29</v>
      </c>
      <c r="AB1032" s="44"/>
      <c r="AC1032" s="241"/>
    </row>
    <row r="1033" spans="2:29" ht="43.5" x14ac:dyDescent="0.35">
      <c r="B1033" s="52">
        <v>1074</v>
      </c>
      <c r="C1033" s="110" t="str">
        <f>_xlfn.XLOOKUP(Kravtabell[[#This Row],[3 Siffer]],Bygningsdeler[Kombinert 3],Bygningsdeler[Kombinert 1],"",0,1)</f>
        <v>5 TELE- OG AUTOMATISERING</v>
      </c>
      <c r="D1033" s="110" t="str">
        <f>_xlfn.XLOOKUP(Kravtabell[[#This Row],[3 Siffer]],Bygningsdeler[Kombinert 3],Bygningsdeler[Kombinert 2],"",0,1)</f>
        <v>56 Automatisering</v>
      </c>
      <c r="E1033" s="111" t="str">
        <f>_xlfn.XLOOKUP(Kravtabell[[#This Row],[3 sifret kode (for inntasting)
Slår opp bygningsdel]],Bygningsdeler[Siffer 3],Bygningsdeler[Kombinert 3],"FEIL",0,1)</f>
        <v>562 Sentral driftskontroll og automatisering</v>
      </c>
      <c r="F1033" s="240">
        <v>562</v>
      </c>
      <c r="G1033" s="54" t="s">
        <v>1172</v>
      </c>
      <c r="H1033" s="54" t="s">
        <v>1125</v>
      </c>
      <c r="I1033" s="47" t="s">
        <v>1125</v>
      </c>
      <c r="J1033" s="44" t="s">
        <v>1125</v>
      </c>
      <c r="K1033" s="44" t="s">
        <v>1125</v>
      </c>
      <c r="L1033" s="44" t="s">
        <v>1125</v>
      </c>
      <c r="M1033" s="44" t="s">
        <v>29</v>
      </c>
      <c r="N1033" s="44" t="s">
        <v>1125</v>
      </c>
      <c r="O1033" s="44" t="s">
        <v>1125</v>
      </c>
      <c r="P1033" s="44"/>
      <c r="Q1033" s="44"/>
      <c r="R1033" s="44"/>
      <c r="S1033" s="44"/>
      <c r="T1033" s="44"/>
      <c r="U1033" s="44"/>
      <c r="V1033" s="44"/>
      <c r="W1033" s="44"/>
      <c r="X1033" s="44"/>
      <c r="Y1033" s="44"/>
      <c r="Z1033" s="44"/>
      <c r="AA1033" s="44" t="s">
        <v>29</v>
      </c>
      <c r="AB1033" s="44"/>
      <c r="AC1033" s="241"/>
    </row>
    <row r="1034" spans="2:29" ht="58" x14ac:dyDescent="0.35">
      <c r="B1034" s="52">
        <v>1075</v>
      </c>
      <c r="C1034" s="110" t="str">
        <f>_xlfn.XLOOKUP(Kravtabell[[#This Row],[3 Siffer]],Bygningsdeler[Kombinert 3],Bygningsdeler[Kombinert 1],"",0,1)</f>
        <v>5 TELE- OG AUTOMATISERING</v>
      </c>
      <c r="D1034" s="110" t="str">
        <f>_xlfn.XLOOKUP(Kravtabell[[#This Row],[3 Siffer]],Bygningsdeler[Kombinert 3],Bygningsdeler[Kombinert 2],"",0,1)</f>
        <v>56 Automatisering</v>
      </c>
      <c r="E1034" s="111" t="str">
        <f>_xlfn.XLOOKUP(Kravtabell[[#This Row],[3 sifret kode (for inntasting)
Slår opp bygningsdel]],Bygningsdeler[Siffer 3],Bygningsdeler[Kombinert 3],"FEIL",0,1)</f>
        <v>562 Sentral driftskontroll og automatisering</v>
      </c>
      <c r="F1034" s="240">
        <v>562</v>
      </c>
      <c r="G1034" s="54" t="s">
        <v>1173</v>
      </c>
      <c r="H1034" s="54" t="s">
        <v>1125</v>
      </c>
      <c r="I1034" s="47" t="s">
        <v>1174</v>
      </c>
      <c r="J1034" s="44" t="s">
        <v>1125</v>
      </c>
      <c r="K1034" s="44" t="s">
        <v>1125</v>
      </c>
      <c r="L1034" s="44" t="s">
        <v>1125</v>
      </c>
      <c r="M1034" s="44" t="s">
        <v>29</v>
      </c>
      <c r="N1034" s="44" t="s">
        <v>1125</v>
      </c>
      <c r="O1034" s="44" t="s">
        <v>1125</v>
      </c>
      <c r="P1034" s="44"/>
      <c r="Q1034" s="44"/>
      <c r="R1034" s="44"/>
      <c r="S1034" s="44"/>
      <c r="T1034" s="44"/>
      <c r="U1034" s="44"/>
      <c r="V1034" s="44"/>
      <c r="W1034" s="44"/>
      <c r="X1034" s="44"/>
      <c r="Y1034" s="44"/>
      <c r="Z1034" s="44"/>
      <c r="AA1034" s="44" t="s">
        <v>29</v>
      </c>
      <c r="AB1034" s="44"/>
      <c r="AC1034" s="241"/>
    </row>
    <row r="1035" spans="2:29" ht="43.5" x14ac:dyDescent="0.35">
      <c r="B1035" s="52">
        <v>1076</v>
      </c>
      <c r="C1035" s="110" t="str">
        <f>_xlfn.XLOOKUP(Kravtabell[[#This Row],[3 Siffer]],Bygningsdeler[Kombinert 3],Bygningsdeler[Kombinert 1],"",0,1)</f>
        <v>5 TELE- OG AUTOMATISERING</v>
      </c>
      <c r="D1035" s="110" t="str">
        <f>_xlfn.XLOOKUP(Kravtabell[[#This Row],[3 Siffer]],Bygningsdeler[Kombinert 3],Bygningsdeler[Kombinert 2],"",0,1)</f>
        <v>56 Automatisering</v>
      </c>
      <c r="E1035" s="111" t="str">
        <f>_xlfn.XLOOKUP(Kravtabell[[#This Row],[3 sifret kode (for inntasting)
Slår opp bygningsdel]],Bygningsdeler[Siffer 3],Bygningsdeler[Kombinert 3],"FEIL",0,1)</f>
        <v>562 Sentral driftskontroll og automatisering</v>
      </c>
      <c r="F1035" s="240">
        <v>562</v>
      </c>
      <c r="G1035" s="54" t="s">
        <v>1175</v>
      </c>
      <c r="H1035" s="54" t="s">
        <v>1125</v>
      </c>
      <c r="I1035" s="47" t="s">
        <v>1125</v>
      </c>
      <c r="J1035" s="44" t="s">
        <v>1125</v>
      </c>
      <c r="K1035" s="44" t="s">
        <v>1125</v>
      </c>
      <c r="L1035" s="44" t="s">
        <v>1125</v>
      </c>
      <c r="M1035" s="44" t="s">
        <v>29</v>
      </c>
      <c r="N1035" s="44" t="s">
        <v>1125</v>
      </c>
      <c r="O1035" s="44" t="s">
        <v>1125</v>
      </c>
      <c r="P1035" s="44"/>
      <c r="Q1035" s="44"/>
      <c r="R1035" s="44"/>
      <c r="S1035" s="44"/>
      <c r="T1035" s="44"/>
      <c r="U1035" s="44"/>
      <c r="V1035" s="44"/>
      <c r="W1035" s="44"/>
      <c r="X1035" s="44"/>
      <c r="Y1035" s="44"/>
      <c r="Z1035" s="44"/>
      <c r="AA1035" s="44" t="s">
        <v>29</v>
      </c>
      <c r="AB1035" s="44"/>
      <c r="AC1035" s="241"/>
    </row>
    <row r="1036" spans="2:29" ht="43.5" x14ac:dyDescent="0.35">
      <c r="B1036" s="52">
        <v>1077</v>
      </c>
      <c r="C1036" s="110" t="str">
        <f>_xlfn.XLOOKUP(Kravtabell[[#This Row],[3 Siffer]],Bygningsdeler[Kombinert 3],Bygningsdeler[Kombinert 1],"",0,1)</f>
        <v>5 TELE- OG AUTOMATISERING</v>
      </c>
      <c r="D1036" s="110" t="str">
        <f>_xlfn.XLOOKUP(Kravtabell[[#This Row],[3 Siffer]],Bygningsdeler[Kombinert 3],Bygningsdeler[Kombinert 2],"",0,1)</f>
        <v>56 Automatisering</v>
      </c>
      <c r="E1036" s="111" t="str">
        <f>_xlfn.XLOOKUP(Kravtabell[[#This Row],[3 sifret kode (for inntasting)
Slår opp bygningsdel]],Bygningsdeler[Siffer 3],Bygningsdeler[Kombinert 3],"FEIL",0,1)</f>
        <v>562 Sentral driftskontroll og automatisering</v>
      </c>
      <c r="F1036" s="240">
        <v>562</v>
      </c>
      <c r="G1036" s="54" t="s">
        <v>1176</v>
      </c>
      <c r="H1036" s="54" t="s">
        <v>1125</v>
      </c>
      <c r="I1036" s="47" t="s">
        <v>1125</v>
      </c>
      <c r="J1036" s="44" t="s">
        <v>1125</v>
      </c>
      <c r="K1036" s="44" t="s">
        <v>1125</v>
      </c>
      <c r="L1036" s="44" t="s">
        <v>1125</v>
      </c>
      <c r="M1036" s="44" t="s">
        <v>29</v>
      </c>
      <c r="N1036" s="44" t="s">
        <v>1125</v>
      </c>
      <c r="O1036" s="44" t="s">
        <v>1125</v>
      </c>
      <c r="P1036" s="44"/>
      <c r="Q1036" s="44"/>
      <c r="R1036" s="44"/>
      <c r="S1036" s="44"/>
      <c r="T1036" s="44"/>
      <c r="U1036" s="44"/>
      <c r="V1036" s="44"/>
      <c r="W1036" s="44"/>
      <c r="X1036" s="44"/>
      <c r="Y1036" s="44"/>
      <c r="Z1036" s="44"/>
      <c r="AA1036" s="44" t="s">
        <v>29</v>
      </c>
      <c r="AB1036" s="44"/>
      <c r="AC1036" s="241"/>
    </row>
    <row r="1037" spans="2:29" ht="43.5" x14ac:dyDescent="0.35">
      <c r="B1037" s="52">
        <v>1078</v>
      </c>
      <c r="C1037" s="110" t="str">
        <f>_xlfn.XLOOKUP(Kravtabell[[#This Row],[3 Siffer]],Bygningsdeler[Kombinert 3],Bygningsdeler[Kombinert 1],"",0,1)</f>
        <v>5 TELE- OG AUTOMATISERING</v>
      </c>
      <c r="D1037" s="110" t="str">
        <f>_xlfn.XLOOKUP(Kravtabell[[#This Row],[3 Siffer]],Bygningsdeler[Kombinert 3],Bygningsdeler[Kombinert 2],"",0,1)</f>
        <v>56 Automatisering</v>
      </c>
      <c r="E1037" s="111" t="str">
        <f>_xlfn.XLOOKUP(Kravtabell[[#This Row],[3 sifret kode (for inntasting)
Slår opp bygningsdel]],Bygningsdeler[Siffer 3],Bygningsdeler[Kombinert 3],"FEIL",0,1)</f>
        <v>562 Sentral driftskontroll og automatisering</v>
      </c>
      <c r="F1037" s="240">
        <v>562</v>
      </c>
      <c r="G1037" s="54" t="s">
        <v>1177</v>
      </c>
      <c r="H1037" s="54" t="s">
        <v>1125</v>
      </c>
      <c r="I1037" s="47" t="s">
        <v>1125</v>
      </c>
      <c r="J1037" s="44" t="s">
        <v>1125</v>
      </c>
      <c r="K1037" s="44" t="s">
        <v>1125</v>
      </c>
      <c r="L1037" s="44" t="s">
        <v>1125</v>
      </c>
      <c r="M1037" s="44" t="s">
        <v>29</v>
      </c>
      <c r="N1037" s="44" t="s">
        <v>1125</v>
      </c>
      <c r="O1037" s="44" t="s">
        <v>1125</v>
      </c>
      <c r="P1037" s="44"/>
      <c r="Q1037" s="44"/>
      <c r="R1037" s="44"/>
      <c r="S1037" s="44"/>
      <c r="T1037" s="44"/>
      <c r="U1037" s="44"/>
      <c r="V1037" s="44"/>
      <c r="W1037" s="44"/>
      <c r="X1037" s="44"/>
      <c r="Y1037" s="44"/>
      <c r="Z1037" s="44"/>
      <c r="AA1037" s="44" t="s">
        <v>29</v>
      </c>
      <c r="AB1037" s="44"/>
      <c r="AC1037" s="241"/>
    </row>
    <row r="1038" spans="2:29" s="246" customFormat="1" ht="43.5" x14ac:dyDescent="0.35">
      <c r="B1038" s="52">
        <v>1079</v>
      </c>
      <c r="C1038" s="242" t="str">
        <f>_xlfn.XLOOKUP(Kravtabell[[#This Row],[3 Siffer]],Bygningsdeler[Kombinert 3],Bygningsdeler[Kombinert 1],"",0,1)</f>
        <v>5 TELE- OG AUTOMATISERING</v>
      </c>
      <c r="D1038" s="242" t="str">
        <f>_xlfn.XLOOKUP(Kravtabell[[#This Row],[3 Siffer]],Bygningsdeler[Kombinert 3],Bygningsdeler[Kombinert 2],"",0,1)</f>
        <v>56 Automatisering</v>
      </c>
      <c r="E1038" s="243" t="str">
        <f>_xlfn.XLOOKUP(Kravtabell[[#This Row],[3 sifret kode (for inntasting)
Slår opp bygningsdel]],Bygningsdeler[Siffer 3],Bygningsdeler[Kombinert 3],"FEIL",0,1)</f>
        <v>562 Sentral driftskontroll og automatisering</v>
      </c>
      <c r="F1038" s="240">
        <v>562</v>
      </c>
      <c r="G1038" s="54" t="s">
        <v>1178</v>
      </c>
      <c r="H1038" s="54" t="s">
        <v>1125</v>
      </c>
      <c r="I1038" s="47" t="s">
        <v>1125</v>
      </c>
      <c r="J1038" s="44" t="s">
        <v>1125</v>
      </c>
      <c r="K1038" s="44" t="s">
        <v>1125</v>
      </c>
      <c r="L1038" s="44" t="s">
        <v>1125</v>
      </c>
      <c r="M1038" s="44" t="s">
        <v>29</v>
      </c>
      <c r="N1038" s="44" t="s">
        <v>1125</v>
      </c>
      <c r="O1038" s="44" t="s">
        <v>1125</v>
      </c>
      <c r="P1038" s="44"/>
      <c r="Q1038" s="44"/>
      <c r="R1038" s="44"/>
      <c r="S1038" s="44"/>
      <c r="T1038" s="44"/>
      <c r="U1038" s="44"/>
      <c r="V1038" s="44"/>
      <c r="W1038" s="44"/>
      <c r="X1038" s="44"/>
      <c r="Y1038" s="44"/>
      <c r="Z1038" s="44"/>
      <c r="AA1038" s="44" t="s">
        <v>29</v>
      </c>
      <c r="AB1038" s="244"/>
      <c r="AC1038" s="245"/>
    </row>
    <row r="1039" spans="2:29" ht="87" x14ac:dyDescent="0.35">
      <c r="B1039" s="52">
        <v>1080</v>
      </c>
      <c r="C1039" s="110" t="str">
        <f>_xlfn.XLOOKUP(Kravtabell[[#This Row],[3 Siffer]],Bygningsdeler[Kombinert 3],Bygningsdeler[Kombinert 1],"",0,1)</f>
        <v>5 TELE- OG AUTOMATISERING</v>
      </c>
      <c r="D1039" s="110" t="str">
        <f>_xlfn.XLOOKUP(Kravtabell[[#This Row],[3 Siffer]],Bygningsdeler[Kombinert 3],Bygningsdeler[Kombinert 2],"",0,1)</f>
        <v>56 Automatisering</v>
      </c>
      <c r="E1039" s="111" t="str">
        <f>_xlfn.XLOOKUP(Kravtabell[[#This Row],[3 sifret kode (for inntasting)
Slår opp bygningsdel]],Bygningsdeler[Siffer 3],Bygningsdeler[Kombinert 3],"FEIL",0,1)</f>
        <v>562 Sentral driftskontroll og automatisering</v>
      </c>
      <c r="F1039" s="240">
        <v>562</v>
      </c>
      <c r="G1039" s="54" t="s">
        <v>1179</v>
      </c>
      <c r="H1039" s="54" t="s">
        <v>1125</v>
      </c>
      <c r="I1039" s="47" t="s">
        <v>1180</v>
      </c>
      <c r="J1039" s="44" t="s">
        <v>1125</v>
      </c>
      <c r="K1039" s="44" t="s">
        <v>1125</v>
      </c>
      <c r="L1039" s="44" t="s">
        <v>1125</v>
      </c>
      <c r="M1039" s="44" t="s">
        <v>29</v>
      </c>
      <c r="N1039" s="44" t="s">
        <v>1125</v>
      </c>
      <c r="O1039" s="44" t="s">
        <v>1125</v>
      </c>
      <c r="P1039" s="44"/>
      <c r="Q1039" s="44"/>
      <c r="R1039" s="44"/>
      <c r="S1039" s="44"/>
      <c r="T1039" s="44"/>
      <c r="U1039" s="44"/>
      <c r="V1039" s="44"/>
      <c r="W1039" s="44"/>
      <c r="X1039" s="44"/>
      <c r="Y1039" s="44"/>
      <c r="Z1039" s="44"/>
      <c r="AA1039" s="44" t="s">
        <v>29</v>
      </c>
      <c r="AB1039" s="44"/>
      <c r="AC1039" s="241"/>
    </row>
    <row r="1040" spans="2:29" ht="43.5" x14ac:dyDescent="0.35">
      <c r="B1040" s="52">
        <v>1081</v>
      </c>
      <c r="C1040" s="110" t="str">
        <f>_xlfn.XLOOKUP(Kravtabell[[#This Row],[3 Siffer]],Bygningsdeler[Kombinert 3],Bygningsdeler[Kombinert 1],"",0,1)</f>
        <v>5 TELE- OG AUTOMATISERING</v>
      </c>
      <c r="D1040" s="110" t="str">
        <f>_xlfn.XLOOKUP(Kravtabell[[#This Row],[3 Siffer]],Bygningsdeler[Kombinert 3],Bygningsdeler[Kombinert 2],"",0,1)</f>
        <v>56 Automatisering</v>
      </c>
      <c r="E1040" s="111" t="str">
        <f>_xlfn.XLOOKUP(Kravtabell[[#This Row],[3 sifret kode (for inntasting)
Slår opp bygningsdel]],Bygningsdeler[Siffer 3],Bygningsdeler[Kombinert 3],"FEIL",0,1)</f>
        <v>562 Sentral driftskontroll og automatisering</v>
      </c>
      <c r="F1040" s="240">
        <v>562</v>
      </c>
      <c r="G1040" s="54" t="s">
        <v>1181</v>
      </c>
      <c r="H1040" s="54" t="s">
        <v>1125</v>
      </c>
      <c r="I1040" s="47" t="s">
        <v>1125</v>
      </c>
      <c r="J1040" s="44" t="s">
        <v>1125</v>
      </c>
      <c r="K1040" s="44" t="s">
        <v>1125</v>
      </c>
      <c r="L1040" s="44" t="s">
        <v>1125</v>
      </c>
      <c r="M1040" s="44" t="s">
        <v>29</v>
      </c>
      <c r="N1040" s="44" t="s">
        <v>1125</v>
      </c>
      <c r="O1040" s="44" t="s">
        <v>1125</v>
      </c>
      <c r="P1040" s="44"/>
      <c r="Q1040" s="44"/>
      <c r="R1040" s="44"/>
      <c r="S1040" s="44"/>
      <c r="T1040" s="44"/>
      <c r="U1040" s="44"/>
      <c r="V1040" s="44"/>
      <c r="W1040" s="44"/>
      <c r="X1040" s="44"/>
      <c r="Y1040" s="44"/>
      <c r="Z1040" s="44"/>
      <c r="AA1040" s="44" t="s">
        <v>29</v>
      </c>
      <c r="AB1040" s="44"/>
      <c r="AC1040" s="241"/>
    </row>
    <row r="1041" spans="2:29" ht="43.5" x14ac:dyDescent="0.35">
      <c r="B1041" s="52">
        <v>1082</v>
      </c>
      <c r="C1041" s="110" t="str">
        <f>_xlfn.XLOOKUP(Kravtabell[[#This Row],[3 Siffer]],Bygningsdeler[Kombinert 3],Bygningsdeler[Kombinert 1],"",0,1)</f>
        <v>5 TELE- OG AUTOMATISERING</v>
      </c>
      <c r="D1041" s="110" t="str">
        <f>_xlfn.XLOOKUP(Kravtabell[[#This Row],[3 Siffer]],Bygningsdeler[Kombinert 3],Bygningsdeler[Kombinert 2],"",0,1)</f>
        <v>56 Automatisering</v>
      </c>
      <c r="E1041" s="111" t="str">
        <f>_xlfn.XLOOKUP(Kravtabell[[#This Row],[3 sifret kode (for inntasting)
Slår opp bygningsdel]],Bygningsdeler[Siffer 3],Bygningsdeler[Kombinert 3],"FEIL",0,1)</f>
        <v>562 Sentral driftskontroll og automatisering</v>
      </c>
      <c r="F1041" s="240">
        <v>562</v>
      </c>
      <c r="G1041" s="54" t="s">
        <v>1182</v>
      </c>
      <c r="H1041" s="54" t="s">
        <v>1125</v>
      </c>
      <c r="I1041" s="47" t="s">
        <v>1125</v>
      </c>
      <c r="J1041" s="44" t="s">
        <v>1125</v>
      </c>
      <c r="K1041" s="44" t="s">
        <v>1125</v>
      </c>
      <c r="L1041" s="44" t="s">
        <v>1125</v>
      </c>
      <c r="M1041" s="44" t="s">
        <v>29</v>
      </c>
      <c r="N1041" s="44" t="s">
        <v>1125</v>
      </c>
      <c r="O1041" s="44" t="s">
        <v>1125</v>
      </c>
      <c r="P1041" s="44"/>
      <c r="Q1041" s="44"/>
      <c r="R1041" s="44"/>
      <c r="S1041" s="44"/>
      <c r="T1041" s="44"/>
      <c r="U1041" s="44"/>
      <c r="V1041" s="44"/>
      <c r="W1041" s="44"/>
      <c r="X1041" s="44"/>
      <c r="Y1041" s="44"/>
      <c r="Z1041" s="44"/>
      <c r="AA1041" s="44" t="s">
        <v>29</v>
      </c>
      <c r="AB1041" s="44"/>
      <c r="AC1041" s="241"/>
    </row>
    <row r="1042" spans="2:29" ht="43.5" x14ac:dyDescent="0.35">
      <c r="B1042" s="52">
        <v>1083</v>
      </c>
      <c r="C1042" s="110" t="str">
        <f>_xlfn.XLOOKUP(Kravtabell[[#This Row],[3 Siffer]],Bygningsdeler[Kombinert 3],Bygningsdeler[Kombinert 1],"",0,1)</f>
        <v>5 TELE- OG AUTOMATISERING</v>
      </c>
      <c r="D1042" s="110" t="str">
        <f>_xlfn.XLOOKUP(Kravtabell[[#This Row],[3 Siffer]],Bygningsdeler[Kombinert 3],Bygningsdeler[Kombinert 2],"",0,1)</f>
        <v>56 Automatisering</v>
      </c>
      <c r="E1042" s="111" t="str">
        <f>_xlfn.XLOOKUP(Kravtabell[[#This Row],[3 sifret kode (for inntasting)
Slår opp bygningsdel]],Bygningsdeler[Siffer 3],Bygningsdeler[Kombinert 3],"FEIL",0,1)</f>
        <v>562 Sentral driftskontroll og automatisering</v>
      </c>
      <c r="F1042" s="240">
        <v>562</v>
      </c>
      <c r="G1042" s="54" t="s">
        <v>1183</v>
      </c>
      <c r="H1042" s="54" t="s">
        <v>1125</v>
      </c>
      <c r="I1042" s="47" t="s">
        <v>1125</v>
      </c>
      <c r="J1042" s="44" t="s">
        <v>1125</v>
      </c>
      <c r="K1042" s="44" t="s">
        <v>1125</v>
      </c>
      <c r="L1042" s="44" t="s">
        <v>1125</v>
      </c>
      <c r="M1042" s="44" t="s">
        <v>29</v>
      </c>
      <c r="N1042" s="44" t="s">
        <v>1125</v>
      </c>
      <c r="O1042" s="44" t="s">
        <v>1125</v>
      </c>
      <c r="P1042" s="44"/>
      <c r="Q1042" s="44"/>
      <c r="R1042" s="44"/>
      <c r="S1042" s="44"/>
      <c r="T1042" s="44"/>
      <c r="U1042" s="44"/>
      <c r="V1042" s="44"/>
      <c r="W1042" s="44"/>
      <c r="X1042" s="44"/>
      <c r="Y1042" s="44"/>
      <c r="Z1042" s="44"/>
      <c r="AA1042" s="44" t="s">
        <v>29</v>
      </c>
      <c r="AB1042" s="44"/>
      <c r="AC1042" s="241"/>
    </row>
    <row r="1043" spans="2:29" ht="43.5" x14ac:dyDescent="0.35">
      <c r="B1043" s="52">
        <v>1084</v>
      </c>
      <c r="C1043" s="110" t="str">
        <f>_xlfn.XLOOKUP(Kravtabell[[#This Row],[3 Siffer]],Bygningsdeler[Kombinert 3],Bygningsdeler[Kombinert 1],"",0,1)</f>
        <v>5 TELE- OG AUTOMATISERING</v>
      </c>
      <c r="D1043" s="110" t="str">
        <f>_xlfn.XLOOKUP(Kravtabell[[#This Row],[3 Siffer]],Bygningsdeler[Kombinert 3],Bygningsdeler[Kombinert 2],"",0,1)</f>
        <v>56 Automatisering</v>
      </c>
      <c r="E1043" s="111" t="str">
        <f>_xlfn.XLOOKUP(Kravtabell[[#This Row],[3 sifret kode (for inntasting)
Slår opp bygningsdel]],Bygningsdeler[Siffer 3],Bygningsdeler[Kombinert 3],"FEIL",0,1)</f>
        <v>562 Sentral driftskontroll og automatisering</v>
      </c>
      <c r="F1043" s="240">
        <v>562</v>
      </c>
      <c r="G1043" s="54" t="s">
        <v>1184</v>
      </c>
      <c r="H1043" s="54" t="s">
        <v>1125</v>
      </c>
      <c r="I1043" s="47" t="s">
        <v>1125</v>
      </c>
      <c r="J1043" s="44" t="s">
        <v>1125</v>
      </c>
      <c r="K1043" s="44" t="s">
        <v>1125</v>
      </c>
      <c r="L1043" s="44" t="s">
        <v>1125</v>
      </c>
      <c r="M1043" s="44" t="s">
        <v>29</v>
      </c>
      <c r="N1043" s="44" t="s">
        <v>1125</v>
      </c>
      <c r="O1043" s="44" t="s">
        <v>1125</v>
      </c>
      <c r="P1043" s="44"/>
      <c r="Q1043" s="44"/>
      <c r="R1043" s="44"/>
      <c r="S1043" s="44"/>
      <c r="T1043" s="44"/>
      <c r="U1043" s="44"/>
      <c r="V1043" s="44"/>
      <c r="W1043" s="44"/>
      <c r="X1043" s="44"/>
      <c r="Y1043" s="44"/>
      <c r="Z1043" s="44"/>
      <c r="AA1043" s="44" t="s">
        <v>29</v>
      </c>
      <c r="AB1043" s="44"/>
      <c r="AC1043" s="241"/>
    </row>
    <row r="1044" spans="2:29" ht="43.5" x14ac:dyDescent="0.35">
      <c r="B1044" s="52">
        <v>1085</v>
      </c>
      <c r="C1044" s="110" t="str">
        <f>_xlfn.XLOOKUP(Kravtabell[[#This Row],[3 Siffer]],Bygningsdeler[Kombinert 3],Bygningsdeler[Kombinert 1],"",0,1)</f>
        <v>5 TELE- OG AUTOMATISERING</v>
      </c>
      <c r="D1044" s="110" t="str">
        <f>_xlfn.XLOOKUP(Kravtabell[[#This Row],[3 Siffer]],Bygningsdeler[Kombinert 3],Bygningsdeler[Kombinert 2],"",0,1)</f>
        <v>56 Automatisering</v>
      </c>
      <c r="E1044" s="111" t="str">
        <f>_xlfn.XLOOKUP(Kravtabell[[#This Row],[3 sifret kode (for inntasting)
Slår opp bygningsdel]],Bygningsdeler[Siffer 3],Bygningsdeler[Kombinert 3],"FEIL",0,1)</f>
        <v>562 Sentral driftskontroll og automatisering</v>
      </c>
      <c r="F1044" s="240">
        <v>562</v>
      </c>
      <c r="G1044" s="54" t="s">
        <v>1185</v>
      </c>
      <c r="H1044" s="54" t="s">
        <v>1125</v>
      </c>
      <c r="I1044" s="47" t="s">
        <v>1125</v>
      </c>
      <c r="J1044" s="44" t="s">
        <v>1125</v>
      </c>
      <c r="K1044" s="44" t="s">
        <v>1125</v>
      </c>
      <c r="L1044" s="44" t="s">
        <v>1125</v>
      </c>
      <c r="M1044" s="44" t="s">
        <v>29</v>
      </c>
      <c r="N1044" s="44" t="s">
        <v>1125</v>
      </c>
      <c r="O1044" s="44" t="s">
        <v>1125</v>
      </c>
      <c r="P1044" s="44"/>
      <c r="Q1044" s="44"/>
      <c r="R1044" s="44"/>
      <c r="S1044" s="44"/>
      <c r="T1044" s="44"/>
      <c r="U1044" s="44"/>
      <c r="V1044" s="44"/>
      <c r="W1044" s="44"/>
      <c r="X1044" s="44"/>
      <c r="Y1044" s="44"/>
      <c r="Z1044" s="44"/>
      <c r="AA1044" s="44" t="s">
        <v>29</v>
      </c>
      <c r="AB1044" s="44"/>
      <c r="AC1044" s="241"/>
    </row>
    <row r="1045" spans="2:29" ht="43.5" x14ac:dyDescent="0.35">
      <c r="B1045" s="52">
        <v>1086</v>
      </c>
      <c r="C1045" s="110" t="str">
        <f>_xlfn.XLOOKUP(Kravtabell[[#This Row],[3 Siffer]],Bygningsdeler[Kombinert 3],Bygningsdeler[Kombinert 1],"",0,1)</f>
        <v>5 TELE- OG AUTOMATISERING</v>
      </c>
      <c r="D1045" s="110" t="str">
        <f>_xlfn.XLOOKUP(Kravtabell[[#This Row],[3 Siffer]],Bygningsdeler[Kombinert 3],Bygningsdeler[Kombinert 2],"",0,1)</f>
        <v>56 Automatisering</v>
      </c>
      <c r="E1045" s="111" t="str">
        <f>_xlfn.XLOOKUP(Kravtabell[[#This Row],[3 sifret kode (for inntasting)
Slår opp bygningsdel]],Bygningsdeler[Siffer 3],Bygningsdeler[Kombinert 3],"FEIL",0,1)</f>
        <v>562 Sentral driftskontroll og automatisering</v>
      </c>
      <c r="F1045" s="240">
        <v>562</v>
      </c>
      <c r="G1045" s="54" t="s">
        <v>1186</v>
      </c>
      <c r="H1045" s="54"/>
      <c r="I1045" s="47"/>
      <c r="J1045" s="44"/>
      <c r="K1045" s="44"/>
      <c r="L1045" s="44"/>
      <c r="M1045" s="44" t="s">
        <v>29</v>
      </c>
      <c r="N1045" s="44"/>
      <c r="O1045" s="44"/>
      <c r="P1045" s="44"/>
      <c r="Q1045" s="44"/>
      <c r="R1045" s="44"/>
      <c r="S1045" s="44"/>
      <c r="T1045" s="44"/>
      <c r="U1045" s="44"/>
      <c r="V1045" s="44"/>
      <c r="W1045" s="44"/>
      <c r="X1045" s="44"/>
      <c r="Y1045" s="44"/>
      <c r="Z1045" s="44"/>
      <c r="AA1045" s="44" t="s">
        <v>29</v>
      </c>
      <c r="AB1045" s="44"/>
      <c r="AC1045" s="241"/>
    </row>
    <row r="1046" spans="2:29" ht="43.5" x14ac:dyDescent="0.35">
      <c r="B1046" s="52">
        <v>1087</v>
      </c>
      <c r="C1046" s="110" t="str">
        <f>_xlfn.XLOOKUP(Kravtabell[[#This Row],[3 Siffer]],Bygningsdeler[Kombinert 3],Bygningsdeler[Kombinert 1],"",0,1)</f>
        <v>5 TELE- OG AUTOMATISERING</v>
      </c>
      <c r="D1046" s="110" t="str">
        <f>_xlfn.XLOOKUP(Kravtabell[[#This Row],[3 Siffer]],Bygningsdeler[Kombinert 3],Bygningsdeler[Kombinert 2],"",0,1)</f>
        <v>56 Automatisering</v>
      </c>
      <c r="E1046" s="111" t="str">
        <f>_xlfn.XLOOKUP(Kravtabell[[#This Row],[3 sifret kode (for inntasting)
Slår opp bygningsdel]],Bygningsdeler[Siffer 3],Bygningsdeler[Kombinert 3],"FEIL",0,1)</f>
        <v>562 Sentral driftskontroll og automatisering</v>
      </c>
      <c r="F1046" s="240">
        <v>562</v>
      </c>
      <c r="G1046" s="54" t="s">
        <v>1187</v>
      </c>
      <c r="H1046" s="54"/>
      <c r="I1046" s="47"/>
      <c r="J1046" s="44"/>
      <c r="K1046" s="44"/>
      <c r="L1046" s="44"/>
      <c r="M1046" s="44" t="s">
        <v>29</v>
      </c>
      <c r="N1046" s="44"/>
      <c r="O1046" s="44"/>
      <c r="P1046" s="44"/>
      <c r="Q1046" s="44"/>
      <c r="R1046" s="44"/>
      <c r="S1046" s="44"/>
      <c r="T1046" s="44"/>
      <c r="U1046" s="44"/>
      <c r="V1046" s="44"/>
      <c r="W1046" s="44"/>
      <c r="X1046" s="44"/>
      <c r="Y1046" s="44"/>
      <c r="Z1046" s="44"/>
      <c r="AA1046" s="44" t="s">
        <v>29</v>
      </c>
      <c r="AB1046" s="44"/>
      <c r="AC1046" s="241"/>
    </row>
    <row r="1047" spans="2:29" ht="43.5" x14ac:dyDescent="0.35">
      <c r="B1047" s="52">
        <v>1088</v>
      </c>
      <c r="C1047" s="110" t="str">
        <f>_xlfn.XLOOKUP(Kravtabell[[#This Row],[3 Siffer]],Bygningsdeler[Kombinert 3],Bygningsdeler[Kombinert 1],"",0,1)</f>
        <v>5 TELE- OG AUTOMATISERING</v>
      </c>
      <c r="D1047" s="110" t="str">
        <f>_xlfn.XLOOKUP(Kravtabell[[#This Row],[3 Siffer]],Bygningsdeler[Kombinert 3],Bygningsdeler[Kombinert 2],"",0,1)</f>
        <v>56 Automatisering</v>
      </c>
      <c r="E1047" s="111" t="str">
        <f>_xlfn.XLOOKUP(Kravtabell[[#This Row],[3 sifret kode (for inntasting)
Slår opp bygningsdel]],Bygningsdeler[Siffer 3],Bygningsdeler[Kombinert 3],"FEIL",0,1)</f>
        <v>562 Sentral driftskontroll og automatisering</v>
      </c>
      <c r="F1047" s="240">
        <v>562</v>
      </c>
      <c r="G1047" s="54" t="s">
        <v>1188</v>
      </c>
      <c r="H1047" s="54" t="s">
        <v>1125</v>
      </c>
      <c r="I1047" s="47" t="s">
        <v>1125</v>
      </c>
      <c r="J1047" s="44" t="s">
        <v>1125</v>
      </c>
      <c r="K1047" s="44" t="s">
        <v>1125</v>
      </c>
      <c r="L1047" s="44" t="s">
        <v>1125</v>
      </c>
      <c r="M1047" s="44" t="s">
        <v>29</v>
      </c>
      <c r="N1047" s="44" t="s">
        <v>1125</v>
      </c>
      <c r="O1047" s="44" t="s">
        <v>1125</v>
      </c>
      <c r="P1047" s="44"/>
      <c r="Q1047" s="44"/>
      <c r="R1047" s="44"/>
      <c r="S1047" s="44"/>
      <c r="T1047" s="44"/>
      <c r="U1047" s="44"/>
      <c r="V1047" s="44"/>
      <c r="W1047" s="44"/>
      <c r="X1047" s="44"/>
      <c r="Y1047" s="44"/>
      <c r="Z1047" s="44"/>
      <c r="AA1047" s="44" t="s">
        <v>29</v>
      </c>
      <c r="AB1047" s="44"/>
      <c r="AC1047" s="241"/>
    </row>
    <row r="1048" spans="2:29" ht="43.5" x14ac:dyDescent="0.35">
      <c r="B1048" s="52">
        <v>1089</v>
      </c>
      <c r="C1048" s="110" t="str">
        <f>_xlfn.XLOOKUP(Kravtabell[[#This Row],[3 Siffer]],Bygningsdeler[Kombinert 3],Bygningsdeler[Kombinert 1],"",0,1)</f>
        <v>5 TELE- OG AUTOMATISERING</v>
      </c>
      <c r="D1048" s="110" t="str">
        <f>_xlfn.XLOOKUP(Kravtabell[[#This Row],[3 Siffer]],Bygningsdeler[Kombinert 3],Bygningsdeler[Kombinert 2],"",0,1)</f>
        <v>56 Automatisering</v>
      </c>
      <c r="E1048" s="111" t="str">
        <f>_xlfn.XLOOKUP(Kravtabell[[#This Row],[3 sifret kode (for inntasting)
Slår opp bygningsdel]],Bygningsdeler[Siffer 3],Bygningsdeler[Kombinert 3],"FEIL",0,1)</f>
        <v>562 Sentral driftskontroll og automatisering</v>
      </c>
      <c r="F1048" s="240">
        <v>562</v>
      </c>
      <c r="G1048" s="54" t="s">
        <v>1189</v>
      </c>
      <c r="H1048" s="54" t="s">
        <v>1125</v>
      </c>
      <c r="I1048" s="47" t="s">
        <v>1125</v>
      </c>
      <c r="J1048" s="44" t="s">
        <v>1125</v>
      </c>
      <c r="K1048" s="44" t="s">
        <v>1125</v>
      </c>
      <c r="L1048" s="44" t="s">
        <v>1125</v>
      </c>
      <c r="M1048" s="44" t="s">
        <v>29</v>
      </c>
      <c r="N1048" s="44" t="s">
        <v>1125</v>
      </c>
      <c r="O1048" s="44" t="s">
        <v>1125</v>
      </c>
      <c r="P1048" s="44"/>
      <c r="Q1048" s="44"/>
      <c r="R1048" s="44"/>
      <c r="S1048" s="44"/>
      <c r="T1048" s="44"/>
      <c r="U1048" s="44"/>
      <c r="V1048" s="44"/>
      <c r="W1048" s="44"/>
      <c r="X1048" s="44"/>
      <c r="Y1048" s="44"/>
      <c r="Z1048" s="44"/>
      <c r="AA1048" s="44" t="s">
        <v>29</v>
      </c>
      <c r="AB1048" s="44"/>
      <c r="AC1048" s="241"/>
    </row>
    <row r="1049" spans="2:29" ht="43.5" x14ac:dyDescent="0.35">
      <c r="B1049" s="52">
        <v>1090</v>
      </c>
      <c r="C1049" s="110" t="str">
        <f>_xlfn.XLOOKUP(Kravtabell[[#This Row],[3 Siffer]],Bygningsdeler[Kombinert 3],Bygningsdeler[Kombinert 1],"",0,1)</f>
        <v>5 TELE- OG AUTOMATISERING</v>
      </c>
      <c r="D1049" s="110" t="str">
        <f>_xlfn.XLOOKUP(Kravtabell[[#This Row],[3 Siffer]],Bygningsdeler[Kombinert 3],Bygningsdeler[Kombinert 2],"",0,1)</f>
        <v>56 Automatisering</v>
      </c>
      <c r="E1049" s="111" t="str">
        <f>_xlfn.XLOOKUP(Kravtabell[[#This Row],[3 sifret kode (for inntasting)
Slår opp bygningsdel]],Bygningsdeler[Siffer 3],Bygningsdeler[Kombinert 3],"FEIL",0,1)</f>
        <v>562 Sentral driftskontroll og automatisering</v>
      </c>
      <c r="F1049" s="240">
        <v>562</v>
      </c>
      <c r="G1049" s="54" t="s">
        <v>1190</v>
      </c>
      <c r="H1049" s="54" t="s">
        <v>1125</v>
      </c>
      <c r="I1049" s="47" t="s">
        <v>1125</v>
      </c>
      <c r="J1049" s="44" t="s">
        <v>1125</v>
      </c>
      <c r="K1049" s="44" t="s">
        <v>1125</v>
      </c>
      <c r="L1049" s="44" t="s">
        <v>1125</v>
      </c>
      <c r="M1049" s="44" t="s">
        <v>29</v>
      </c>
      <c r="N1049" s="44" t="s">
        <v>1125</v>
      </c>
      <c r="O1049" s="44" t="s">
        <v>1125</v>
      </c>
      <c r="P1049" s="44"/>
      <c r="Q1049" s="44"/>
      <c r="R1049" s="44"/>
      <c r="S1049" s="44"/>
      <c r="T1049" s="44"/>
      <c r="U1049" s="44"/>
      <c r="V1049" s="44"/>
      <c r="W1049" s="44"/>
      <c r="X1049" s="44"/>
      <c r="Y1049" s="44"/>
      <c r="Z1049" s="44"/>
      <c r="AA1049" s="44" t="s">
        <v>29</v>
      </c>
      <c r="AB1049" s="44"/>
      <c r="AC1049" s="241"/>
    </row>
    <row r="1050" spans="2:29" ht="43.5" x14ac:dyDescent="0.35">
      <c r="B1050" s="52">
        <v>1091</v>
      </c>
      <c r="C1050" s="110" t="str">
        <f>_xlfn.XLOOKUP(Kravtabell[[#This Row],[3 Siffer]],Bygningsdeler[Kombinert 3],Bygningsdeler[Kombinert 1],"",0,1)</f>
        <v>5 TELE- OG AUTOMATISERING</v>
      </c>
      <c r="D1050" s="110" t="str">
        <f>_xlfn.XLOOKUP(Kravtabell[[#This Row],[3 Siffer]],Bygningsdeler[Kombinert 3],Bygningsdeler[Kombinert 2],"",0,1)</f>
        <v>56 Automatisering</v>
      </c>
      <c r="E1050" s="111" t="str">
        <f>_xlfn.XLOOKUP(Kravtabell[[#This Row],[3 sifret kode (for inntasting)
Slår opp bygningsdel]],Bygningsdeler[Siffer 3],Bygningsdeler[Kombinert 3],"FEIL",0,1)</f>
        <v>562 Sentral driftskontroll og automatisering</v>
      </c>
      <c r="F1050" s="240">
        <v>562</v>
      </c>
      <c r="G1050" s="54" t="s">
        <v>1191</v>
      </c>
      <c r="H1050" s="54" t="s">
        <v>1125</v>
      </c>
      <c r="I1050" s="47" t="s">
        <v>1125</v>
      </c>
      <c r="J1050" s="44" t="s">
        <v>1125</v>
      </c>
      <c r="K1050" s="44" t="s">
        <v>1125</v>
      </c>
      <c r="L1050" s="44" t="s">
        <v>1125</v>
      </c>
      <c r="M1050" s="44" t="s">
        <v>29</v>
      </c>
      <c r="N1050" s="44" t="s">
        <v>1125</v>
      </c>
      <c r="O1050" s="44" t="s">
        <v>1125</v>
      </c>
      <c r="P1050" s="44"/>
      <c r="Q1050" s="44"/>
      <c r="R1050" s="44"/>
      <c r="S1050" s="44"/>
      <c r="T1050" s="44"/>
      <c r="U1050" s="44"/>
      <c r="V1050" s="44"/>
      <c r="W1050" s="44"/>
      <c r="X1050" s="44"/>
      <c r="Y1050" s="44"/>
      <c r="Z1050" s="44"/>
      <c r="AA1050" s="44" t="s">
        <v>29</v>
      </c>
      <c r="AB1050" s="44"/>
      <c r="AC1050" s="241"/>
    </row>
    <row r="1051" spans="2:29" ht="43.5" x14ac:dyDescent="0.35">
      <c r="B1051" s="52">
        <v>1092</v>
      </c>
      <c r="C1051" s="110" t="str">
        <f>_xlfn.XLOOKUP(Kravtabell[[#This Row],[3 Siffer]],Bygningsdeler[Kombinert 3],Bygningsdeler[Kombinert 1],"",0,1)</f>
        <v>5 TELE- OG AUTOMATISERING</v>
      </c>
      <c r="D1051" s="110" t="str">
        <f>_xlfn.XLOOKUP(Kravtabell[[#This Row],[3 Siffer]],Bygningsdeler[Kombinert 3],Bygningsdeler[Kombinert 2],"",0,1)</f>
        <v>56 Automatisering</v>
      </c>
      <c r="E1051" s="111" t="str">
        <f>_xlfn.XLOOKUP(Kravtabell[[#This Row],[3 sifret kode (for inntasting)
Slår opp bygningsdel]],Bygningsdeler[Siffer 3],Bygningsdeler[Kombinert 3],"FEIL",0,1)</f>
        <v>562 Sentral driftskontroll og automatisering</v>
      </c>
      <c r="F1051" s="240">
        <v>562</v>
      </c>
      <c r="G1051" s="54" t="s">
        <v>1192</v>
      </c>
      <c r="H1051" s="54" t="s">
        <v>1125</v>
      </c>
      <c r="I1051" s="47" t="s">
        <v>1125</v>
      </c>
      <c r="J1051" s="44" t="s">
        <v>1125</v>
      </c>
      <c r="K1051" s="44" t="s">
        <v>1125</v>
      </c>
      <c r="L1051" s="44" t="s">
        <v>1125</v>
      </c>
      <c r="M1051" s="44" t="s">
        <v>29</v>
      </c>
      <c r="N1051" s="44" t="s">
        <v>1125</v>
      </c>
      <c r="O1051" s="44" t="s">
        <v>1125</v>
      </c>
      <c r="P1051" s="44"/>
      <c r="Q1051" s="44"/>
      <c r="R1051" s="44"/>
      <c r="S1051" s="44"/>
      <c r="T1051" s="44"/>
      <c r="U1051" s="44"/>
      <c r="V1051" s="44"/>
      <c r="W1051" s="44"/>
      <c r="X1051" s="44"/>
      <c r="Y1051" s="44"/>
      <c r="Z1051" s="44"/>
      <c r="AA1051" s="44" t="s">
        <v>29</v>
      </c>
      <c r="AB1051" s="44"/>
      <c r="AC1051" s="241"/>
    </row>
    <row r="1052" spans="2:29" ht="43.5" x14ac:dyDescent="0.35">
      <c r="B1052" s="52">
        <v>1093</v>
      </c>
      <c r="C1052" s="110" t="str">
        <f>_xlfn.XLOOKUP(Kravtabell[[#This Row],[3 Siffer]],Bygningsdeler[Kombinert 3],Bygningsdeler[Kombinert 1],"",0,1)</f>
        <v>5 TELE- OG AUTOMATISERING</v>
      </c>
      <c r="D1052" s="110" t="str">
        <f>_xlfn.XLOOKUP(Kravtabell[[#This Row],[3 Siffer]],Bygningsdeler[Kombinert 3],Bygningsdeler[Kombinert 2],"",0,1)</f>
        <v>56 Automatisering</v>
      </c>
      <c r="E1052" s="111" t="str">
        <f>_xlfn.XLOOKUP(Kravtabell[[#This Row],[3 sifret kode (for inntasting)
Slår opp bygningsdel]],Bygningsdeler[Siffer 3],Bygningsdeler[Kombinert 3],"FEIL",0,1)</f>
        <v>562 Sentral driftskontroll og automatisering</v>
      </c>
      <c r="F1052" s="240">
        <v>562</v>
      </c>
      <c r="G1052" s="54" t="s">
        <v>1193</v>
      </c>
      <c r="H1052" s="54" t="s">
        <v>1125</v>
      </c>
      <c r="I1052" s="47" t="s">
        <v>1125</v>
      </c>
      <c r="J1052" s="44" t="s">
        <v>1125</v>
      </c>
      <c r="K1052" s="44" t="s">
        <v>1125</v>
      </c>
      <c r="L1052" s="44" t="s">
        <v>1125</v>
      </c>
      <c r="M1052" s="44" t="s">
        <v>29</v>
      </c>
      <c r="N1052" s="44" t="s">
        <v>1125</v>
      </c>
      <c r="O1052" s="44" t="s">
        <v>1125</v>
      </c>
      <c r="P1052" s="44"/>
      <c r="Q1052" s="44"/>
      <c r="R1052" s="44"/>
      <c r="S1052" s="44"/>
      <c r="T1052" s="44"/>
      <c r="U1052" s="44"/>
      <c r="V1052" s="44"/>
      <c r="W1052" s="44"/>
      <c r="X1052" s="44"/>
      <c r="Y1052" s="44"/>
      <c r="Z1052" s="44"/>
      <c r="AA1052" s="44" t="s">
        <v>29</v>
      </c>
      <c r="AB1052" s="44"/>
      <c r="AC1052" s="241"/>
    </row>
    <row r="1053" spans="2:29" ht="43.5" x14ac:dyDescent="0.35">
      <c r="B1053" s="52">
        <v>1094</v>
      </c>
      <c r="C1053" s="110" t="str">
        <f>_xlfn.XLOOKUP(Kravtabell[[#This Row],[3 Siffer]],Bygningsdeler[Kombinert 3],Bygningsdeler[Kombinert 1],"",0,1)</f>
        <v>5 TELE- OG AUTOMATISERING</v>
      </c>
      <c r="D1053" s="110" t="str">
        <f>_xlfn.XLOOKUP(Kravtabell[[#This Row],[3 Siffer]],Bygningsdeler[Kombinert 3],Bygningsdeler[Kombinert 2],"",0,1)</f>
        <v>56 Automatisering</v>
      </c>
      <c r="E1053" s="111" t="str">
        <f>_xlfn.XLOOKUP(Kravtabell[[#This Row],[3 sifret kode (for inntasting)
Slår opp bygningsdel]],Bygningsdeler[Siffer 3],Bygningsdeler[Kombinert 3],"FEIL",0,1)</f>
        <v>560 Automatisering, generelt</v>
      </c>
      <c r="F1053" s="240">
        <v>560</v>
      </c>
      <c r="G1053" s="54" t="s">
        <v>1194</v>
      </c>
      <c r="H1053" s="54" t="s">
        <v>1125</v>
      </c>
      <c r="I1053" s="47" t="s">
        <v>1125</v>
      </c>
      <c r="J1053" s="44" t="s">
        <v>1125</v>
      </c>
      <c r="K1053" s="44" t="s">
        <v>1125</v>
      </c>
      <c r="L1053" s="44" t="s">
        <v>1125</v>
      </c>
      <c r="M1053" s="44" t="s">
        <v>29</v>
      </c>
      <c r="N1053" s="44" t="s">
        <v>1125</v>
      </c>
      <c r="O1053" s="44" t="s">
        <v>1125</v>
      </c>
      <c r="P1053" s="44"/>
      <c r="Q1053" s="44"/>
      <c r="R1053" s="44"/>
      <c r="S1053" s="44"/>
      <c r="T1053" s="44"/>
      <c r="U1053" s="44"/>
      <c r="V1053" s="44"/>
      <c r="W1053" s="44"/>
      <c r="X1053" s="44"/>
      <c r="Y1053" s="44"/>
      <c r="Z1053" s="44"/>
      <c r="AA1053" s="44" t="s">
        <v>29</v>
      </c>
      <c r="AB1053" s="44"/>
      <c r="AC1053" s="241"/>
    </row>
    <row r="1054" spans="2:29" ht="43.5" x14ac:dyDescent="0.35">
      <c r="B1054" s="52">
        <v>1095</v>
      </c>
      <c r="C1054" s="110" t="str">
        <f>_xlfn.XLOOKUP(Kravtabell[[#This Row],[3 Siffer]],Bygningsdeler[Kombinert 3],Bygningsdeler[Kombinert 1],"",0,1)</f>
        <v>5 TELE- OG AUTOMATISERING</v>
      </c>
      <c r="D1054" s="110" t="str">
        <f>_xlfn.XLOOKUP(Kravtabell[[#This Row],[3 Siffer]],Bygningsdeler[Kombinert 3],Bygningsdeler[Kombinert 2],"",0,1)</f>
        <v>56 Automatisering</v>
      </c>
      <c r="E1054" s="111" t="str">
        <f>_xlfn.XLOOKUP(Kravtabell[[#This Row],[3 sifret kode (for inntasting)
Slår opp bygningsdel]],Bygningsdeler[Siffer 3],Bygningsdeler[Kombinert 3],"FEIL",0,1)</f>
        <v>562 Sentral driftskontroll og automatisering</v>
      </c>
      <c r="F1054" s="240">
        <v>562</v>
      </c>
      <c r="G1054" s="54" t="s">
        <v>1195</v>
      </c>
      <c r="H1054" s="54" t="s">
        <v>1125</v>
      </c>
      <c r="I1054" s="47" t="s">
        <v>1125</v>
      </c>
      <c r="J1054" s="44" t="s">
        <v>1125</v>
      </c>
      <c r="K1054" s="44" t="s">
        <v>1125</v>
      </c>
      <c r="L1054" s="44" t="s">
        <v>1125</v>
      </c>
      <c r="M1054" s="44" t="s">
        <v>29</v>
      </c>
      <c r="N1054" s="44" t="s">
        <v>1125</v>
      </c>
      <c r="O1054" s="44" t="s">
        <v>1125</v>
      </c>
      <c r="P1054" s="44"/>
      <c r="Q1054" s="44"/>
      <c r="R1054" s="44"/>
      <c r="S1054" s="44"/>
      <c r="T1054" s="44"/>
      <c r="U1054" s="44"/>
      <c r="V1054" s="44"/>
      <c r="W1054" s="44"/>
      <c r="X1054" s="44"/>
      <c r="Y1054" s="44"/>
      <c r="Z1054" s="44"/>
      <c r="AA1054" s="44" t="s">
        <v>29</v>
      </c>
      <c r="AB1054" s="44"/>
      <c r="AC1054" s="241"/>
    </row>
    <row r="1055" spans="2:29" ht="43.5" x14ac:dyDescent="0.35">
      <c r="B1055" s="52">
        <v>1096</v>
      </c>
      <c r="C1055" s="110" t="str">
        <f>_xlfn.XLOOKUP(Kravtabell[[#This Row],[3 Siffer]],Bygningsdeler[Kombinert 3],Bygningsdeler[Kombinert 1],"",0,1)</f>
        <v>5 TELE- OG AUTOMATISERING</v>
      </c>
      <c r="D1055" s="110" t="str">
        <f>_xlfn.XLOOKUP(Kravtabell[[#This Row],[3 Siffer]],Bygningsdeler[Kombinert 3],Bygningsdeler[Kombinert 2],"",0,1)</f>
        <v>56 Automatisering</v>
      </c>
      <c r="E1055" s="111" t="str">
        <f>_xlfn.XLOOKUP(Kravtabell[[#This Row],[3 sifret kode (for inntasting)
Slår opp bygningsdel]],Bygningsdeler[Siffer 3],Bygningsdeler[Kombinert 3],"FEIL",0,1)</f>
        <v>562 Sentral driftskontroll og automatisering</v>
      </c>
      <c r="F1055" s="240">
        <v>562</v>
      </c>
      <c r="G1055" s="54" t="s">
        <v>1196</v>
      </c>
      <c r="H1055" s="54" t="s">
        <v>1125</v>
      </c>
      <c r="I1055" s="47" t="s">
        <v>1125</v>
      </c>
      <c r="J1055" s="44" t="s">
        <v>1125</v>
      </c>
      <c r="K1055" s="44" t="s">
        <v>1125</v>
      </c>
      <c r="L1055" s="44" t="s">
        <v>1125</v>
      </c>
      <c r="M1055" s="44" t="s">
        <v>29</v>
      </c>
      <c r="N1055" s="44" t="s">
        <v>1125</v>
      </c>
      <c r="O1055" s="44" t="s">
        <v>1125</v>
      </c>
      <c r="P1055" s="44"/>
      <c r="Q1055" s="44"/>
      <c r="R1055" s="44"/>
      <c r="S1055" s="44"/>
      <c r="T1055" s="44"/>
      <c r="U1055" s="44"/>
      <c r="V1055" s="44"/>
      <c r="W1055" s="44"/>
      <c r="X1055" s="44"/>
      <c r="Y1055" s="44"/>
      <c r="Z1055" s="44"/>
      <c r="AA1055" s="44" t="s">
        <v>29</v>
      </c>
      <c r="AB1055" s="44"/>
      <c r="AC1055" s="241"/>
    </row>
    <row r="1056" spans="2:29" ht="43.5" x14ac:dyDescent="0.35">
      <c r="B1056" s="52">
        <v>1097</v>
      </c>
      <c r="C1056" s="110" t="str">
        <f>_xlfn.XLOOKUP(Kravtabell[[#This Row],[3 Siffer]],Bygningsdeler[Kombinert 3],Bygningsdeler[Kombinert 1],"",0,1)</f>
        <v>5 TELE- OG AUTOMATISERING</v>
      </c>
      <c r="D1056" s="110" t="str">
        <f>_xlfn.XLOOKUP(Kravtabell[[#This Row],[3 Siffer]],Bygningsdeler[Kombinert 3],Bygningsdeler[Kombinert 2],"",0,1)</f>
        <v>56 Automatisering</v>
      </c>
      <c r="E1056" s="111" t="str">
        <f>_xlfn.XLOOKUP(Kravtabell[[#This Row],[3 sifret kode (for inntasting)
Slår opp bygningsdel]],Bygningsdeler[Siffer 3],Bygningsdeler[Kombinert 3],"FEIL",0,1)</f>
        <v>562 Sentral driftskontroll og automatisering</v>
      </c>
      <c r="F1056" s="240">
        <v>562</v>
      </c>
      <c r="G1056" s="54" t="s">
        <v>1197</v>
      </c>
      <c r="H1056" s="54" t="s">
        <v>1125</v>
      </c>
      <c r="I1056" s="47" t="s">
        <v>1125</v>
      </c>
      <c r="J1056" s="44" t="s">
        <v>1125</v>
      </c>
      <c r="K1056" s="44" t="s">
        <v>1125</v>
      </c>
      <c r="L1056" s="44" t="s">
        <v>1125</v>
      </c>
      <c r="M1056" s="44" t="s">
        <v>29</v>
      </c>
      <c r="N1056" s="44" t="s">
        <v>1125</v>
      </c>
      <c r="O1056" s="44" t="s">
        <v>1125</v>
      </c>
      <c r="P1056" s="44"/>
      <c r="Q1056" s="44"/>
      <c r="R1056" s="44"/>
      <c r="S1056" s="44"/>
      <c r="T1056" s="44"/>
      <c r="U1056" s="44"/>
      <c r="V1056" s="44"/>
      <c r="W1056" s="44"/>
      <c r="X1056" s="44"/>
      <c r="Y1056" s="44"/>
      <c r="Z1056" s="44"/>
      <c r="AA1056" s="44" t="s">
        <v>29</v>
      </c>
      <c r="AB1056" s="44"/>
      <c r="AC1056" s="241"/>
    </row>
    <row r="1057" spans="2:29" ht="43.5" x14ac:dyDescent="0.35">
      <c r="B1057" s="52">
        <v>1098</v>
      </c>
      <c r="C1057" s="110" t="str">
        <f>_xlfn.XLOOKUP(Kravtabell[[#This Row],[3 Siffer]],Bygningsdeler[Kombinert 3],Bygningsdeler[Kombinert 1],"",0,1)</f>
        <v>5 TELE- OG AUTOMATISERING</v>
      </c>
      <c r="D1057" s="110" t="str">
        <f>_xlfn.XLOOKUP(Kravtabell[[#This Row],[3 Siffer]],Bygningsdeler[Kombinert 3],Bygningsdeler[Kombinert 2],"",0,1)</f>
        <v>56 Automatisering</v>
      </c>
      <c r="E1057" s="111" t="str">
        <f>_xlfn.XLOOKUP(Kravtabell[[#This Row],[3 sifret kode (for inntasting)
Slår opp bygningsdel]],Bygningsdeler[Siffer 3],Bygningsdeler[Kombinert 3],"FEIL",0,1)</f>
        <v>562 Sentral driftskontroll og automatisering</v>
      </c>
      <c r="F1057" s="240">
        <v>562</v>
      </c>
      <c r="G1057" s="54" t="s">
        <v>1198</v>
      </c>
      <c r="H1057" s="54" t="s">
        <v>1125</v>
      </c>
      <c r="I1057" s="47" t="s">
        <v>1125</v>
      </c>
      <c r="J1057" s="44" t="s">
        <v>1125</v>
      </c>
      <c r="K1057" s="44" t="s">
        <v>1125</v>
      </c>
      <c r="L1057" s="44" t="s">
        <v>1125</v>
      </c>
      <c r="M1057" s="44" t="s">
        <v>29</v>
      </c>
      <c r="N1057" s="44" t="s">
        <v>1125</v>
      </c>
      <c r="O1057" s="44" t="s">
        <v>1125</v>
      </c>
      <c r="P1057" s="44"/>
      <c r="Q1057" s="44"/>
      <c r="R1057" s="44"/>
      <c r="S1057" s="44"/>
      <c r="T1057" s="44"/>
      <c r="U1057" s="44"/>
      <c r="V1057" s="44"/>
      <c r="W1057" s="44"/>
      <c r="X1057" s="44"/>
      <c r="Y1057" s="44"/>
      <c r="Z1057" s="44"/>
      <c r="AA1057" s="44" t="s">
        <v>29</v>
      </c>
      <c r="AB1057" s="44"/>
      <c r="AC1057" s="241"/>
    </row>
    <row r="1058" spans="2:29" ht="43.5" x14ac:dyDescent="0.35">
      <c r="B1058" s="52">
        <v>1099</v>
      </c>
      <c r="C1058" s="110" t="str">
        <f>_xlfn.XLOOKUP(Kravtabell[[#This Row],[3 Siffer]],Bygningsdeler[Kombinert 3],Bygningsdeler[Kombinert 1],"",0,1)</f>
        <v>5 TELE- OG AUTOMATISERING</v>
      </c>
      <c r="D1058" s="110" t="str">
        <f>_xlfn.XLOOKUP(Kravtabell[[#This Row],[3 Siffer]],Bygningsdeler[Kombinert 3],Bygningsdeler[Kombinert 2],"",0,1)</f>
        <v>56 Automatisering</v>
      </c>
      <c r="E1058" s="111" t="str">
        <f>_xlfn.XLOOKUP(Kravtabell[[#This Row],[3 sifret kode (for inntasting)
Slår opp bygningsdel]],Bygningsdeler[Siffer 3],Bygningsdeler[Kombinert 3],"FEIL",0,1)</f>
        <v>562 Sentral driftskontroll og automatisering</v>
      </c>
      <c r="F1058" s="240">
        <v>562</v>
      </c>
      <c r="G1058" s="54" t="s">
        <v>1199</v>
      </c>
      <c r="H1058" s="54" t="s">
        <v>1200</v>
      </c>
      <c r="I1058" s="47" t="s">
        <v>1125</v>
      </c>
      <c r="J1058" s="44" t="s">
        <v>1125</v>
      </c>
      <c r="K1058" s="44" t="s">
        <v>1125</v>
      </c>
      <c r="L1058" s="44" t="s">
        <v>1125</v>
      </c>
      <c r="M1058" s="44" t="s">
        <v>29</v>
      </c>
      <c r="N1058" s="44" t="s">
        <v>1125</v>
      </c>
      <c r="O1058" s="44" t="s">
        <v>1125</v>
      </c>
      <c r="P1058" s="44"/>
      <c r="Q1058" s="44"/>
      <c r="R1058" s="44"/>
      <c r="S1058" s="44"/>
      <c r="T1058" s="44"/>
      <c r="U1058" s="44"/>
      <c r="V1058" s="44"/>
      <c r="W1058" s="44"/>
      <c r="X1058" s="44"/>
      <c r="Y1058" s="44"/>
      <c r="Z1058" s="44"/>
      <c r="AA1058" s="44" t="s">
        <v>29</v>
      </c>
      <c r="AB1058" s="44"/>
      <c r="AC1058" s="241"/>
    </row>
    <row r="1059" spans="2:29" ht="43.5" x14ac:dyDescent="0.35">
      <c r="B1059" s="52">
        <v>1100</v>
      </c>
      <c r="C1059" s="110" t="str">
        <f>_xlfn.XLOOKUP(Kravtabell[[#This Row],[3 Siffer]],Bygningsdeler[Kombinert 3],Bygningsdeler[Kombinert 1],"",0,1)</f>
        <v>5 TELE- OG AUTOMATISERING</v>
      </c>
      <c r="D1059" s="110" t="str">
        <f>_xlfn.XLOOKUP(Kravtabell[[#This Row],[3 Siffer]],Bygningsdeler[Kombinert 3],Bygningsdeler[Kombinert 2],"",0,1)</f>
        <v>56 Automatisering</v>
      </c>
      <c r="E1059" s="111" t="str">
        <f>_xlfn.XLOOKUP(Kravtabell[[#This Row],[3 sifret kode (for inntasting)
Slår opp bygningsdel]],Bygningsdeler[Siffer 3],Bygningsdeler[Kombinert 3],"FEIL",0,1)</f>
        <v>562 Sentral driftskontroll og automatisering</v>
      </c>
      <c r="F1059" s="240">
        <v>562</v>
      </c>
      <c r="G1059" s="54" t="s">
        <v>1201</v>
      </c>
      <c r="H1059" s="54" t="s">
        <v>1202</v>
      </c>
      <c r="I1059" s="47" t="s">
        <v>1125</v>
      </c>
      <c r="J1059" s="44" t="s">
        <v>1125</v>
      </c>
      <c r="K1059" s="44" t="s">
        <v>1125</v>
      </c>
      <c r="L1059" s="44" t="s">
        <v>1125</v>
      </c>
      <c r="M1059" s="44" t="s">
        <v>29</v>
      </c>
      <c r="N1059" s="44" t="s">
        <v>1125</v>
      </c>
      <c r="O1059" s="44" t="s">
        <v>1125</v>
      </c>
      <c r="P1059" s="44"/>
      <c r="Q1059" s="44"/>
      <c r="R1059" s="44"/>
      <c r="S1059" s="44"/>
      <c r="T1059" s="44"/>
      <c r="U1059" s="44"/>
      <c r="V1059" s="44"/>
      <c r="W1059" s="44"/>
      <c r="X1059" s="44"/>
      <c r="Y1059" s="44"/>
      <c r="Z1059" s="44"/>
      <c r="AA1059" s="44" t="s">
        <v>29</v>
      </c>
      <c r="AB1059" s="44"/>
      <c r="AC1059" s="241"/>
    </row>
    <row r="1060" spans="2:29" ht="43.5" x14ac:dyDescent="0.35">
      <c r="B1060" s="52">
        <v>1101</v>
      </c>
      <c r="C1060" s="110" t="str">
        <f>_xlfn.XLOOKUP(Kravtabell[[#This Row],[3 Siffer]],Bygningsdeler[Kombinert 3],Bygningsdeler[Kombinert 1],"",0,1)</f>
        <v>5 TELE- OG AUTOMATISERING</v>
      </c>
      <c r="D1060" s="110" t="str">
        <f>_xlfn.XLOOKUP(Kravtabell[[#This Row],[3 Siffer]],Bygningsdeler[Kombinert 3],Bygningsdeler[Kombinert 2],"",0,1)</f>
        <v>56 Automatisering</v>
      </c>
      <c r="E1060" s="111" t="str">
        <f>_xlfn.XLOOKUP(Kravtabell[[#This Row],[3 sifret kode (for inntasting)
Slår opp bygningsdel]],Bygningsdeler[Siffer 3],Bygningsdeler[Kombinert 3],"FEIL",0,1)</f>
        <v>562 Sentral driftskontroll og automatisering</v>
      </c>
      <c r="F1060" s="240">
        <v>562</v>
      </c>
      <c r="G1060" s="54" t="s">
        <v>1203</v>
      </c>
      <c r="H1060" s="54" t="s">
        <v>1125</v>
      </c>
      <c r="I1060" s="47" t="s">
        <v>1125</v>
      </c>
      <c r="J1060" s="44" t="s">
        <v>1125</v>
      </c>
      <c r="K1060" s="44" t="s">
        <v>1125</v>
      </c>
      <c r="L1060" s="44" t="s">
        <v>1125</v>
      </c>
      <c r="M1060" s="44" t="s">
        <v>29</v>
      </c>
      <c r="N1060" s="44" t="s">
        <v>1125</v>
      </c>
      <c r="O1060" s="44" t="s">
        <v>1125</v>
      </c>
      <c r="P1060" s="44"/>
      <c r="Q1060" s="44"/>
      <c r="R1060" s="44"/>
      <c r="S1060" s="44"/>
      <c r="T1060" s="44"/>
      <c r="U1060" s="44"/>
      <c r="V1060" s="44"/>
      <c r="W1060" s="44"/>
      <c r="X1060" s="44"/>
      <c r="Y1060" s="44"/>
      <c r="Z1060" s="44"/>
      <c r="AA1060" s="44" t="s">
        <v>29</v>
      </c>
      <c r="AB1060" s="44"/>
      <c r="AC1060" s="241"/>
    </row>
    <row r="1061" spans="2:29" ht="43.5" x14ac:dyDescent="0.35">
      <c r="B1061" s="52">
        <v>1103</v>
      </c>
      <c r="C1061" s="110" t="str">
        <f>_xlfn.XLOOKUP(Kravtabell[[#This Row],[3 Siffer]],Bygningsdeler[Kombinert 3],Bygningsdeler[Kombinert 1],"",0,1)</f>
        <v>5 TELE- OG AUTOMATISERING</v>
      </c>
      <c r="D1061" s="110" t="str">
        <f>_xlfn.XLOOKUP(Kravtabell[[#This Row],[3 Siffer]],Bygningsdeler[Kombinert 3],Bygningsdeler[Kombinert 2],"",0,1)</f>
        <v>56 Automatisering</v>
      </c>
      <c r="E1061" s="111" t="str">
        <f>_xlfn.XLOOKUP(Kravtabell[[#This Row],[3 sifret kode (for inntasting)
Slår opp bygningsdel]],Bygningsdeler[Siffer 3],Bygningsdeler[Kombinert 3],"FEIL",0,1)</f>
        <v>562 Sentral driftskontroll og automatisering</v>
      </c>
      <c r="F1061" s="240">
        <v>562</v>
      </c>
      <c r="G1061" s="54" t="s">
        <v>1204</v>
      </c>
      <c r="H1061" s="54" t="s">
        <v>1125</v>
      </c>
      <c r="I1061" s="47" t="s">
        <v>1125</v>
      </c>
      <c r="J1061" s="44" t="s">
        <v>1125</v>
      </c>
      <c r="K1061" s="44" t="s">
        <v>1125</v>
      </c>
      <c r="L1061" s="44" t="s">
        <v>1125</v>
      </c>
      <c r="M1061" s="44" t="s">
        <v>29</v>
      </c>
      <c r="N1061" s="44" t="s">
        <v>1125</v>
      </c>
      <c r="O1061" s="44" t="s">
        <v>1125</v>
      </c>
      <c r="P1061" s="44"/>
      <c r="Q1061" s="44"/>
      <c r="R1061" s="44"/>
      <c r="S1061" s="44"/>
      <c r="T1061" s="44"/>
      <c r="U1061" s="44"/>
      <c r="V1061" s="44"/>
      <c r="W1061" s="44"/>
      <c r="X1061" s="44"/>
      <c r="Y1061" s="44"/>
      <c r="Z1061" s="44"/>
      <c r="AA1061" s="44" t="s">
        <v>29</v>
      </c>
      <c r="AB1061" s="44"/>
      <c r="AC1061" s="241"/>
    </row>
    <row r="1062" spans="2:29" ht="43.5" x14ac:dyDescent="0.35">
      <c r="B1062" s="52">
        <v>1104</v>
      </c>
      <c r="C1062" s="110" t="str">
        <f>_xlfn.XLOOKUP(Kravtabell[[#This Row],[3 Siffer]],Bygningsdeler[Kombinert 3],Bygningsdeler[Kombinert 1],"",0,1)</f>
        <v>5 TELE- OG AUTOMATISERING</v>
      </c>
      <c r="D1062" s="110" t="str">
        <f>_xlfn.XLOOKUP(Kravtabell[[#This Row],[3 Siffer]],Bygningsdeler[Kombinert 3],Bygningsdeler[Kombinert 2],"",0,1)</f>
        <v>56 Automatisering</v>
      </c>
      <c r="E1062" s="111" t="str">
        <f>_xlfn.XLOOKUP(Kravtabell[[#This Row],[3 sifret kode (for inntasting)
Slår opp bygningsdel]],Bygningsdeler[Siffer 3],Bygningsdeler[Kombinert 3],"FEIL",0,1)</f>
        <v>560 Automatisering, generelt</v>
      </c>
      <c r="F1062" s="240">
        <v>560</v>
      </c>
      <c r="G1062" s="54" t="s">
        <v>1205</v>
      </c>
      <c r="H1062" s="54" t="s">
        <v>1125</v>
      </c>
      <c r="I1062" s="47" t="s">
        <v>1125</v>
      </c>
      <c r="J1062" s="44" t="s">
        <v>1125</v>
      </c>
      <c r="K1062" s="44" t="s">
        <v>1125</v>
      </c>
      <c r="L1062" s="44" t="s">
        <v>1125</v>
      </c>
      <c r="M1062" s="44" t="s">
        <v>29</v>
      </c>
      <c r="N1062" s="44" t="s">
        <v>1125</v>
      </c>
      <c r="O1062" s="44" t="s">
        <v>1125</v>
      </c>
      <c r="P1062" s="44"/>
      <c r="Q1062" s="44"/>
      <c r="R1062" s="44"/>
      <c r="S1062" s="44"/>
      <c r="T1062" s="44"/>
      <c r="U1062" s="44"/>
      <c r="V1062" s="44"/>
      <c r="W1062" s="44"/>
      <c r="X1062" s="44"/>
      <c r="Y1062" s="44"/>
      <c r="Z1062" s="44"/>
      <c r="AA1062" s="44" t="s">
        <v>29</v>
      </c>
      <c r="AB1062" s="44"/>
      <c r="AC1062" s="241"/>
    </row>
    <row r="1063" spans="2:29" ht="87" x14ac:dyDescent="0.35">
      <c r="B1063" s="52">
        <v>1105</v>
      </c>
      <c r="C1063" s="110" t="str">
        <f>_xlfn.XLOOKUP(Kravtabell[[#This Row],[3 Siffer]],Bygningsdeler[Kombinert 3],Bygningsdeler[Kombinert 1],"",0,1)</f>
        <v>5 TELE- OG AUTOMATISERING</v>
      </c>
      <c r="D1063" s="110" t="str">
        <f>_xlfn.XLOOKUP(Kravtabell[[#This Row],[3 Siffer]],Bygningsdeler[Kombinert 3],Bygningsdeler[Kombinert 2],"",0,1)</f>
        <v>56 Automatisering</v>
      </c>
      <c r="E1063" s="111" t="str">
        <f>_xlfn.XLOOKUP(Kravtabell[[#This Row],[3 sifret kode (for inntasting)
Slår opp bygningsdel]],Bygningsdeler[Siffer 3],Bygningsdeler[Kombinert 3],"FEIL",0,1)</f>
        <v>560 Automatisering, generelt</v>
      </c>
      <c r="F1063" s="240">
        <v>560</v>
      </c>
      <c r="G1063" s="54" t="s">
        <v>1206</v>
      </c>
      <c r="H1063" s="54"/>
      <c r="I1063" s="47" t="s">
        <v>1125</v>
      </c>
      <c r="J1063" s="44" t="s">
        <v>1125</v>
      </c>
      <c r="K1063" s="44" t="s">
        <v>1125</v>
      </c>
      <c r="L1063" s="44" t="s">
        <v>1125</v>
      </c>
      <c r="M1063" s="44" t="s">
        <v>29</v>
      </c>
      <c r="N1063" s="44" t="s">
        <v>1125</v>
      </c>
      <c r="O1063" s="44" t="s">
        <v>1125</v>
      </c>
      <c r="P1063" s="44"/>
      <c r="Q1063" s="44"/>
      <c r="R1063" s="44"/>
      <c r="S1063" s="44"/>
      <c r="T1063" s="44"/>
      <c r="U1063" s="44"/>
      <c r="V1063" s="44"/>
      <c r="W1063" s="44"/>
      <c r="X1063" s="44"/>
      <c r="Y1063" s="44"/>
      <c r="Z1063" s="44"/>
      <c r="AA1063" s="44" t="s">
        <v>29</v>
      </c>
      <c r="AB1063" s="44"/>
      <c r="AC1063" s="241"/>
    </row>
    <row r="1064" spans="2:29" ht="58" x14ac:dyDescent="0.35">
      <c r="B1064" s="52">
        <v>1106</v>
      </c>
      <c r="C1064" s="110" t="str">
        <f>_xlfn.XLOOKUP(Kravtabell[[#This Row],[3 Siffer]],Bygningsdeler[Kombinert 3],Bygningsdeler[Kombinert 1],"",0,1)</f>
        <v>5 TELE- OG AUTOMATISERING</v>
      </c>
      <c r="D1064" s="110" t="str">
        <f>_xlfn.XLOOKUP(Kravtabell[[#This Row],[3 Siffer]],Bygningsdeler[Kombinert 3],Bygningsdeler[Kombinert 2],"",0,1)</f>
        <v>56 Automatisering</v>
      </c>
      <c r="E1064" s="111" t="str">
        <f>_xlfn.XLOOKUP(Kravtabell[[#This Row],[3 sifret kode (for inntasting)
Slår opp bygningsdel]],Bygningsdeler[Siffer 3],Bygningsdeler[Kombinert 3],"FEIL",0,1)</f>
        <v>563 Lokal Auomatisering</v>
      </c>
      <c r="F1064" s="240">
        <v>563</v>
      </c>
      <c r="G1064" s="54" t="s">
        <v>1207</v>
      </c>
      <c r="H1064" s="54"/>
      <c r="I1064" s="47" t="s">
        <v>1125</v>
      </c>
      <c r="J1064" s="44" t="s">
        <v>1125</v>
      </c>
      <c r="K1064" s="44" t="s">
        <v>29</v>
      </c>
      <c r="L1064" s="44" t="s">
        <v>29</v>
      </c>
      <c r="M1064" s="44" t="s">
        <v>29</v>
      </c>
      <c r="N1064" s="44" t="s">
        <v>1125</v>
      </c>
      <c r="O1064" s="44" t="s">
        <v>1125</v>
      </c>
      <c r="P1064" s="44"/>
      <c r="Q1064" s="44"/>
      <c r="R1064" s="44"/>
      <c r="S1064" s="44"/>
      <c r="T1064" s="44"/>
      <c r="U1064" s="44"/>
      <c r="V1064" s="44"/>
      <c r="W1064" s="44"/>
      <c r="X1064" s="44"/>
      <c r="Y1064" s="44"/>
      <c r="Z1064" s="44"/>
      <c r="AA1064" s="44" t="s">
        <v>29</v>
      </c>
      <c r="AB1064" s="44"/>
      <c r="AC1064" s="241"/>
    </row>
    <row r="1065" spans="2:29" ht="43.5" x14ac:dyDescent="0.35">
      <c r="B1065" s="52">
        <v>1107</v>
      </c>
      <c r="C1065" s="110" t="str">
        <f>_xlfn.XLOOKUP(Kravtabell[[#This Row],[3 Siffer]],Bygningsdeler[Kombinert 3],Bygningsdeler[Kombinert 1],"",0,1)</f>
        <v>5 TELE- OG AUTOMATISERING</v>
      </c>
      <c r="D1065" s="110" t="str">
        <f>_xlfn.XLOOKUP(Kravtabell[[#This Row],[3 Siffer]],Bygningsdeler[Kombinert 3],Bygningsdeler[Kombinert 2],"",0,1)</f>
        <v>56 Automatisering</v>
      </c>
      <c r="E1065" s="111" t="str">
        <f>_xlfn.XLOOKUP(Kravtabell[[#This Row],[3 sifret kode (for inntasting)
Slår opp bygningsdel]],Bygningsdeler[Siffer 3],Bygningsdeler[Kombinert 3],"FEIL",0,1)</f>
        <v>560 Automatisering, generelt</v>
      </c>
      <c r="F1065" s="240">
        <v>560</v>
      </c>
      <c r="G1065" s="54" t="s">
        <v>1208</v>
      </c>
      <c r="H1065" s="54" t="s">
        <v>1209</v>
      </c>
      <c r="I1065" s="47" t="s">
        <v>1125</v>
      </c>
      <c r="J1065" s="44" t="s">
        <v>1125</v>
      </c>
      <c r="K1065" s="44" t="s">
        <v>1125</v>
      </c>
      <c r="L1065" s="44" t="s">
        <v>1125</v>
      </c>
      <c r="M1065" s="44" t="s">
        <v>29</v>
      </c>
      <c r="N1065" s="44" t="s">
        <v>1125</v>
      </c>
      <c r="O1065" s="44" t="s">
        <v>1125</v>
      </c>
      <c r="P1065" s="44"/>
      <c r="Q1065" s="44"/>
      <c r="R1065" s="44"/>
      <c r="S1065" s="44"/>
      <c r="T1065" s="44"/>
      <c r="U1065" s="44"/>
      <c r="V1065" s="44"/>
      <c r="W1065" s="44"/>
      <c r="X1065" s="44"/>
      <c r="Y1065" s="44"/>
      <c r="Z1065" s="44"/>
      <c r="AA1065" s="44" t="s">
        <v>29</v>
      </c>
      <c r="AB1065" s="44"/>
      <c r="AC1065" s="241"/>
    </row>
    <row r="1066" spans="2:29" ht="43.5" x14ac:dyDescent="0.35">
      <c r="B1066" s="52">
        <v>1108</v>
      </c>
      <c r="C1066" s="110" t="str">
        <f>_xlfn.XLOOKUP(Kravtabell[[#This Row],[3 Siffer]],Bygningsdeler[Kombinert 3],Bygningsdeler[Kombinert 1],"",0,1)</f>
        <v>5 TELE- OG AUTOMATISERING</v>
      </c>
      <c r="D1066" s="110" t="str">
        <f>_xlfn.XLOOKUP(Kravtabell[[#This Row],[3 Siffer]],Bygningsdeler[Kombinert 3],Bygningsdeler[Kombinert 2],"",0,1)</f>
        <v>56 Automatisering</v>
      </c>
      <c r="E1066" s="111" t="str">
        <f>_xlfn.XLOOKUP(Kravtabell[[#This Row],[3 sifret kode (for inntasting)
Slår opp bygningsdel]],Bygningsdeler[Siffer 3],Bygningsdeler[Kombinert 3],"FEIL",0,1)</f>
        <v>560 Automatisering, generelt</v>
      </c>
      <c r="F1066" s="240">
        <v>560</v>
      </c>
      <c r="G1066" s="54" t="s">
        <v>1210</v>
      </c>
      <c r="H1066" s="54"/>
      <c r="I1066" s="47" t="s">
        <v>1125</v>
      </c>
      <c r="J1066" s="44" t="s">
        <v>1125</v>
      </c>
      <c r="K1066" s="44" t="s">
        <v>1125</v>
      </c>
      <c r="L1066" s="44" t="s">
        <v>1125</v>
      </c>
      <c r="M1066" s="44" t="s">
        <v>29</v>
      </c>
      <c r="N1066" s="44" t="s">
        <v>1125</v>
      </c>
      <c r="O1066" s="44" t="s">
        <v>1125</v>
      </c>
      <c r="P1066" s="44"/>
      <c r="Q1066" s="44"/>
      <c r="R1066" s="44"/>
      <c r="S1066" s="44"/>
      <c r="T1066" s="44"/>
      <c r="U1066" s="44"/>
      <c r="V1066" s="44"/>
      <c r="W1066" s="44"/>
      <c r="X1066" s="44"/>
      <c r="Y1066" s="44"/>
      <c r="Z1066" s="44"/>
      <c r="AA1066" s="44" t="s">
        <v>29</v>
      </c>
      <c r="AB1066" s="44"/>
      <c r="AC1066" s="241"/>
    </row>
    <row r="1067" spans="2:29" ht="43.5" x14ac:dyDescent="0.35">
      <c r="B1067" s="52">
        <v>1109</v>
      </c>
      <c r="C1067" s="110" t="str">
        <f>_xlfn.XLOOKUP(Kravtabell[[#This Row],[3 Siffer]],Bygningsdeler[Kombinert 3],Bygningsdeler[Kombinert 1],"",0,1)</f>
        <v>5 TELE- OG AUTOMATISERING</v>
      </c>
      <c r="D1067" s="110" t="str">
        <f>_xlfn.XLOOKUP(Kravtabell[[#This Row],[3 Siffer]],Bygningsdeler[Kombinert 3],Bygningsdeler[Kombinert 2],"",0,1)</f>
        <v>56 Automatisering</v>
      </c>
      <c r="E1067" s="111" t="str">
        <f>_xlfn.XLOOKUP(Kravtabell[[#This Row],[3 sifret kode (for inntasting)
Slår opp bygningsdel]],Bygningsdeler[Siffer 3],Bygningsdeler[Kombinert 3],"FEIL",0,1)</f>
        <v>560 Automatisering, generelt</v>
      </c>
      <c r="F1067" s="240">
        <v>560</v>
      </c>
      <c r="G1067" s="54" t="s">
        <v>1211</v>
      </c>
      <c r="H1067" s="54"/>
      <c r="I1067" s="47" t="s">
        <v>1125</v>
      </c>
      <c r="J1067" s="44" t="s">
        <v>1125</v>
      </c>
      <c r="K1067" s="44" t="s">
        <v>1125</v>
      </c>
      <c r="L1067" s="44" t="s">
        <v>1125</v>
      </c>
      <c r="M1067" s="44" t="s">
        <v>29</v>
      </c>
      <c r="N1067" s="44" t="s">
        <v>1125</v>
      </c>
      <c r="O1067" s="44" t="s">
        <v>1125</v>
      </c>
      <c r="P1067" s="44"/>
      <c r="Q1067" s="44"/>
      <c r="R1067" s="44"/>
      <c r="S1067" s="44"/>
      <c r="T1067" s="44"/>
      <c r="U1067" s="44"/>
      <c r="V1067" s="44"/>
      <c r="W1067" s="44"/>
      <c r="X1067" s="44"/>
      <c r="Y1067" s="44"/>
      <c r="Z1067" s="44"/>
      <c r="AA1067" s="44" t="s">
        <v>29</v>
      </c>
      <c r="AB1067" s="44"/>
      <c r="AC1067" s="241"/>
    </row>
    <row r="1068" spans="2:29" ht="43.5" x14ac:dyDescent="0.35">
      <c r="B1068" s="52">
        <v>1110</v>
      </c>
      <c r="C1068" s="110" t="str">
        <f>_xlfn.XLOOKUP(Kravtabell[[#This Row],[3 Siffer]],Bygningsdeler[Kombinert 3],Bygningsdeler[Kombinert 1],"",0,1)</f>
        <v>5 TELE- OG AUTOMATISERING</v>
      </c>
      <c r="D1068" s="110" t="str">
        <f>_xlfn.XLOOKUP(Kravtabell[[#This Row],[3 Siffer]],Bygningsdeler[Kombinert 3],Bygningsdeler[Kombinert 2],"",0,1)</f>
        <v>56 Automatisering</v>
      </c>
      <c r="E1068" s="111" t="str">
        <f>_xlfn.XLOOKUP(Kravtabell[[#This Row],[3 sifret kode (for inntasting)
Slår opp bygningsdel]],Bygningsdeler[Siffer 3],Bygningsdeler[Kombinert 3],"FEIL",0,1)</f>
        <v>563 Lokal Auomatisering</v>
      </c>
      <c r="F1068" s="240">
        <v>563</v>
      </c>
      <c r="G1068" s="54" t="s">
        <v>1212</v>
      </c>
      <c r="H1068" s="54"/>
      <c r="I1068" s="47" t="s">
        <v>1125</v>
      </c>
      <c r="J1068" s="44" t="s">
        <v>1125</v>
      </c>
      <c r="K1068" s="44" t="s">
        <v>29</v>
      </c>
      <c r="L1068" s="44" t="s">
        <v>1125</v>
      </c>
      <c r="M1068" s="44" t="s">
        <v>29</v>
      </c>
      <c r="N1068" s="44" t="s">
        <v>1125</v>
      </c>
      <c r="O1068" s="44" t="s">
        <v>1125</v>
      </c>
      <c r="P1068" s="44"/>
      <c r="Q1068" s="44"/>
      <c r="R1068" s="44"/>
      <c r="S1068" s="44"/>
      <c r="T1068" s="44"/>
      <c r="U1068" s="44"/>
      <c r="V1068" s="44"/>
      <c r="W1068" s="44"/>
      <c r="X1068" s="44"/>
      <c r="Y1068" s="44"/>
      <c r="Z1068" s="44"/>
      <c r="AA1068" s="44" t="s">
        <v>29</v>
      </c>
      <c r="AB1068" s="44"/>
      <c r="AC1068" s="241"/>
    </row>
    <row r="1069" spans="2:29" ht="43.5" x14ac:dyDescent="0.35">
      <c r="B1069" s="52">
        <v>1111</v>
      </c>
      <c r="C1069" s="110" t="str">
        <f>_xlfn.XLOOKUP(Kravtabell[[#This Row],[3 Siffer]],Bygningsdeler[Kombinert 3],Bygningsdeler[Kombinert 1],"",0,1)</f>
        <v>5 TELE- OG AUTOMATISERING</v>
      </c>
      <c r="D1069" s="110" t="str">
        <f>_xlfn.XLOOKUP(Kravtabell[[#This Row],[3 Siffer]],Bygningsdeler[Kombinert 3],Bygningsdeler[Kombinert 2],"",0,1)</f>
        <v>56 Automatisering</v>
      </c>
      <c r="E1069" s="111" t="str">
        <f>_xlfn.XLOOKUP(Kravtabell[[#This Row],[3 sifret kode (for inntasting)
Slår opp bygningsdel]],Bygningsdeler[Siffer 3],Bygningsdeler[Kombinert 3],"FEIL",0,1)</f>
        <v>563 Lokal Auomatisering</v>
      </c>
      <c r="F1069" s="240">
        <v>563</v>
      </c>
      <c r="G1069" s="54" t="s">
        <v>1213</v>
      </c>
      <c r="H1069" s="54"/>
      <c r="I1069" s="47" t="s">
        <v>1125</v>
      </c>
      <c r="J1069" s="44" t="s">
        <v>1125</v>
      </c>
      <c r="K1069" s="44" t="s">
        <v>29</v>
      </c>
      <c r="L1069" s="44" t="s">
        <v>1125</v>
      </c>
      <c r="M1069" s="44" t="s">
        <v>29</v>
      </c>
      <c r="N1069" s="44" t="s">
        <v>1125</v>
      </c>
      <c r="O1069" s="44" t="s">
        <v>1125</v>
      </c>
      <c r="P1069" s="44"/>
      <c r="Q1069" s="44"/>
      <c r="R1069" s="44"/>
      <c r="S1069" s="44"/>
      <c r="T1069" s="44"/>
      <c r="U1069" s="44"/>
      <c r="V1069" s="44"/>
      <c r="W1069" s="44"/>
      <c r="X1069" s="44"/>
      <c r="Y1069" s="44"/>
      <c r="Z1069" s="44"/>
      <c r="AA1069" s="44" t="s">
        <v>29</v>
      </c>
      <c r="AB1069" s="44"/>
      <c r="AC1069" s="241"/>
    </row>
    <row r="1070" spans="2:29" ht="43.5" x14ac:dyDescent="0.35">
      <c r="B1070" s="52">
        <v>1112</v>
      </c>
      <c r="C1070" s="110" t="str">
        <f>_xlfn.XLOOKUP(Kravtabell[[#This Row],[3 Siffer]],Bygningsdeler[Kombinert 3],Bygningsdeler[Kombinert 1],"",0,1)</f>
        <v>5 TELE- OG AUTOMATISERING</v>
      </c>
      <c r="D1070" s="110" t="str">
        <f>_xlfn.XLOOKUP(Kravtabell[[#This Row],[3 Siffer]],Bygningsdeler[Kombinert 3],Bygningsdeler[Kombinert 2],"",0,1)</f>
        <v>56 Automatisering</v>
      </c>
      <c r="E1070" s="111" t="str">
        <f>_xlfn.XLOOKUP(Kravtabell[[#This Row],[3 sifret kode (for inntasting)
Slår opp bygningsdel]],Bygningsdeler[Siffer 3],Bygningsdeler[Kombinert 3],"FEIL",0,1)</f>
        <v>563 Lokal Auomatisering</v>
      </c>
      <c r="F1070" s="240">
        <v>563</v>
      </c>
      <c r="G1070" s="54" t="s">
        <v>1214</v>
      </c>
      <c r="H1070" s="54" t="s">
        <v>1125</v>
      </c>
      <c r="I1070" s="47" t="s">
        <v>1125</v>
      </c>
      <c r="J1070" s="44" t="s">
        <v>1125</v>
      </c>
      <c r="K1070" s="44" t="s">
        <v>29</v>
      </c>
      <c r="L1070" s="44" t="s">
        <v>1125</v>
      </c>
      <c r="M1070" s="44" t="s">
        <v>29</v>
      </c>
      <c r="N1070" s="44" t="s">
        <v>1125</v>
      </c>
      <c r="O1070" s="44" t="s">
        <v>1125</v>
      </c>
      <c r="P1070" s="44"/>
      <c r="Q1070" s="44"/>
      <c r="R1070" s="44"/>
      <c r="S1070" s="44"/>
      <c r="T1070" s="44"/>
      <c r="U1070" s="44"/>
      <c r="V1070" s="44"/>
      <c r="W1070" s="44"/>
      <c r="X1070" s="44"/>
      <c r="Y1070" s="44"/>
      <c r="Z1070" s="44"/>
      <c r="AA1070" s="44" t="s">
        <v>29</v>
      </c>
      <c r="AB1070" s="44"/>
      <c r="AC1070" s="241"/>
    </row>
    <row r="1071" spans="2:29" ht="58" x14ac:dyDescent="0.35">
      <c r="B1071" s="52">
        <v>1113</v>
      </c>
      <c r="C1071" s="110" t="str">
        <f>_xlfn.XLOOKUP(Kravtabell[[#This Row],[3 Siffer]],Bygningsdeler[Kombinert 3],Bygningsdeler[Kombinert 1],"",0,1)</f>
        <v>5 TELE- OG AUTOMATISERING</v>
      </c>
      <c r="D1071" s="110" t="str">
        <f>_xlfn.XLOOKUP(Kravtabell[[#This Row],[3 Siffer]],Bygningsdeler[Kombinert 3],Bygningsdeler[Kombinert 2],"",0,1)</f>
        <v>56 Automatisering</v>
      </c>
      <c r="E1071" s="111" t="str">
        <f>_xlfn.XLOOKUP(Kravtabell[[#This Row],[3 sifret kode (for inntasting)
Slår opp bygningsdel]],Bygningsdeler[Siffer 3],Bygningsdeler[Kombinert 3],"FEIL",0,1)</f>
        <v>563 Lokal Auomatisering</v>
      </c>
      <c r="F1071" s="240">
        <v>563</v>
      </c>
      <c r="G1071" s="54" t="s">
        <v>1215</v>
      </c>
      <c r="H1071" s="54" t="s">
        <v>1125</v>
      </c>
      <c r="I1071" s="47" t="s">
        <v>1125</v>
      </c>
      <c r="J1071" s="44" t="s">
        <v>1125</v>
      </c>
      <c r="K1071" s="44" t="s">
        <v>1125</v>
      </c>
      <c r="L1071" s="44" t="s">
        <v>1125</v>
      </c>
      <c r="M1071" s="44" t="s">
        <v>29</v>
      </c>
      <c r="N1071" s="44" t="s">
        <v>1125</v>
      </c>
      <c r="O1071" s="44" t="s">
        <v>1125</v>
      </c>
      <c r="P1071" s="44"/>
      <c r="Q1071" s="44"/>
      <c r="R1071" s="44"/>
      <c r="S1071" s="44"/>
      <c r="T1071" s="44"/>
      <c r="U1071" s="44"/>
      <c r="V1071" s="44"/>
      <c r="W1071" s="44"/>
      <c r="X1071" s="44"/>
      <c r="Y1071" s="44"/>
      <c r="Z1071" s="44"/>
      <c r="AA1071" s="44" t="s">
        <v>29</v>
      </c>
      <c r="AB1071" s="44"/>
      <c r="AC1071" s="241"/>
    </row>
    <row r="1072" spans="2:29" ht="43.5" x14ac:dyDescent="0.35">
      <c r="B1072" s="52">
        <v>1114</v>
      </c>
      <c r="C1072" s="110" t="str">
        <f>_xlfn.XLOOKUP(Kravtabell[[#This Row],[3 Siffer]],Bygningsdeler[Kombinert 3],Bygningsdeler[Kombinert 1],"",0,1)</f>
        <v>5 TELE- OG AUTOMATISERING</v>
      </c>
      <c r="D1072" s="110" t="str">
        <f>_xlfn.XLOOKUP(Kravtabell[[#This Row],[3 Siffer]],Bygningsdeler[Kombinert 3],Bygningsdeler[Kombinert 2],"",0,1)</f>
        <v>56 Automatisering</v>
      </c>
      <c r="E1072" s="111" t="str">
        <f>_xlfn.XLOOKUP(Kravtabell[[#This Row],[3 sifret kode (for inntasting)
Slår opp bygningsdel]],Bygningsdeler[Siffer 3],Bygningsdeler[Kombinert 3],"FEIL",0,1)</f>
        <v>560 Automatisering, generelt</v>
      </c>
      <c r="F1072" s="240">
        <v>560</v>
      </c>
      <c r="G1072" s="54" t="s">
        <v>1216</v>
      </c>
      <c r="H1072" s="54" t="s">
        <v>1125</v>
      </c>
      <c r="I1072" s="47" t="s">
        <v>1125</v>
      </c>
      <c r="J1072" s="44" t="s">
        <v>1125</v>
      </c>
      <c r="K1072" s="44" t="s">
        <v>1125</v>
      </c>
      <c r="L1072" s="44" t="s">
        <v>1125</v>
      </c>
      <c r="M1072" s="44" t="s">
        <v>29</v>
      </c>
      <c r="N1072" s="44" t="s">
        <v>1125</v>
      </c>
      <c r="O1072" s="44" t="s">
        <v>1125</v>
      </c>
      <c r="P1072" s="44"/>
      <c r="Q1072" s="44"/>
      <c r="R1072" s="44"/>
      <c r="S1072" s="44"/>
      <c r="T1072" s="44"/>
      <c r="U1072" s="44"/>
      <c r="V1072" s="44"/>
      <c r="W1072" s="44"/>
      <c r="X1072" s="44"/>
      <c r="Y1072" s="44"/>
      <c r="Z1072" s="44"/>
      <c r="AA1072" s="44" t="s">
        <v>29</v>
      </c>
      <c r="AB1072" s="44"/>
      <c r="AC1072" s="241"/>
    </row>
    <row r="1073" spans="2:29" ht="43.5" x14ac:dyDescent="0.35">
      <c r="B1073" s="52">
        <v>1115</v>
      </c>
      <c r="C1073" s="110" t="str">
        <f>_xlfn.XLOOKUP(Kravtabell[[#This Row],[3 Siffer]],Bygningsdeler[Kombinert 3],Bygningsdeler[Kombinert 1],"",0,1)</f>
        <v>5 TELE- OG AUTOMATISERING</v>
      </c>
      <c r="D1073" s="110" t="str">
        <f>_xlfn.XLOOKUP(Kravtabell[[#This Row],[3 Siffer]],Bygningsdeler[Kombinert 3],Bygningsdeler[Kombinert 2],"",0,1)</f>
        <v>56 Automatisering</v>
      </c>
      <c r="E1073" s="111" t="str">
        <f>_xlfn.XLOOKUP(Kravtabell[[#This Row],[3 sifret kode (for inntasting)
Slår opp bygningsdel]],Bygningsdeler[Siffer 3],Bygningsdeler[Kombinert 3],"FEIL",0,1)</f>
        <v>560 Automatisering, generelt</v>
      </c>
      <c r="F1073" s="240">
        <v>560</v>
      </c>
      <c r="G1073" s="54" t="s">
        <v>1217</v>
      </c>
      <c r="H1073" s="54" t="s">
        <v>1125</v>
      </c>
      <c r="I1073" s="47" t="s">
        <v>1125</v>
      </c>
      <c r="J1073" s="44" t="s">
        <v>1125</v>
      </c>
      <c r="K1073" s="44" t="s">
        <v>1125</v>
      </c>
      <c r="L1073" s="44" t="s">
        <v>1125</v>
      </c>
      <c r="M1073" s="44" t="s">
        <v>29</v>
      </c>
      <c r="N1073" s="44" t="s">
        <v>1125</v>
      </c>
      <c r="O1073" s="44" t="s">
        <v>1125</v>
      </c>
      <c r="P1073" s="44"/>
      <c r="Q1073" s="44"/>
      <c r="R1073" s="44"/>
      <c r="S1073" s="44"/>
      <c r="T1073" s="44"/>
      <c r="U1073" s="44"/>
      <c r="V1073" s="44"/>
      <c r="W1073" s="44"/>
      <c r="X1073" s="44"/>
      <c r="Y1073" s="44"/>
      <c r="Z1073" s="44"/>
      <c r="AA1073" s="44" t="s">
        <v>29</v>
      </c>
      <c r="AB1073" s="44"/>
      <c r="AC1073" s="241"/>
    </row>
    <row r="1074" spans="2:29" ht="43.5" x14ac:dyDescent="0.35">
      <c r="B1074" s="52">
        <v>1116</v>
      </c>
      <c r="C1074" s="110" t="str">
        <f>_xlfn.XLOOKUP(Kravtabell[[#This Row],[3 Siffer]],Bygningsdeler[Kombinert 3],Bygningsdeler[Kombinert 1],"",0,1)</f>
        <v>5 TELE- OG AUTOMATISERING</v>
      </c>
      <c r="D1074" s="110" t="str">
        <f>_xlfn.XLOOKUP(Kravtabell[[#This Row],[3 Siffer]],Bygningsdeler[Kombinert 3],Bygningsdeler[Kombinert 2],"",0,1)</f>
        <v>56 Automatisering</v>
      </c>
      <c r="E1074" s="111" t="str">
        <f>_xlfn.XLOOKUP(Kravtabell[[#This Row],[3 sifret kode (for inntasting)
Slår opp bygningsdel]],Bygningsdeler[Siffer 3],Bygningsdeler[Kombinert 3],"FEIL",0,1)</f>
        <v>560 Automatisering, generelt</v>
      </c>
      <c r="F1074" s="240">
        <v>560</v>
      </c>
      <c r="G1074" s="54" t="s">
        <v>1218</v>
      </c>
      <c r="H1074" s="54"/>
      <c r="I1074" s="47" t="s">
        <v>1125</v>
      </c>
      <c r="J1074" s="44" t="s">
        <v>1125</v>
      </c>
      <c r="K1074" s="44" t="s">
        <v>1125</v>
      </c>
      <c r="L1074" s="44" t="s">
        <v>1125</v>
      </c>
      <c r="M1074" s="44" t="s">
        <v>29</v>
      </c>
      <c r="N1074" s="44" t="s">
        <v>1125</v>
      </c>
      <c r="O1074" s="44" t="s">
        <v>1125</v>
      </c>
      <c r="P1074" s="44"/>
      <c r="Q1074" s="44"/>
      <c r="R1074" s="44"/>
      <c r="S1074" s="44"/>
      <c r="T1074" s="44"/>
      <c r="U1074" s="44"/>
      <c r="V1074" s="44"/>
      <c r="W1074" s="44"/>
      <c r="X1074" s="44"/>
      <c r="Y1074" s="44"/>
      <c r="Z1074" s="44"/>
      <c r="AA1074" s="44" t="s">
        <v>29</v>
      </c>
      <c r="AB1074" s="44"/>
      <c r="AC1074" s="241"/>
    </row>
    <row r="1075" spans="2:29" ht="43.5" x14ac:dyDescent="0.35">
      <c r="B1075" s="52">
        <v>1117</v>
      </c>
      <c r="C1075" s="110" t="str">
        <f>_xlfn.XLOOKUP(Kravtabell[[#This Row],[3 Siffer]],Bygningsdeler[Kombinert 3],Bygningsdeler[Kombinert 1],"",0,1)</f>
        <v>5 TELE- OG AUTOMATISERING</v>
      </c>
      <c r="D1075" s="110" t="str">
        <f>_xlfn.XLOOKUP(Kravtabell[[#This Row],[3 Siffer]],Bygningsdeler[Kombinert 3],Bygningsdeler[Kombinert 2],"",0,1)</f>
        <v>56 Automatisering</v>
      </c>
      <c r="E1075" s="111" t="str">
        <f>_xlfn.XLOOKUP(Kravtabell[[#This Row],[3 sifret kode (for inntasting)
Slår opp bygningsdel]],Bygningsdeler[Siffer 3],Bygningsdeler[Kombinert 3],"FEIL",0,1)</f>
        <v>560 Automatisering, generelt</v>
      </c>
      <c r="F1075" s="240">
        <v>560</v>
      </c>
      <c r="G1075" s="54" t="s">
        <v>1219</v>
      </c>
      <c r="H1075" s="54" t="s">
        <v>1125</v>
      </c>
      <c r="I1075" s="47" t="s">
        <v>1220</v>
      </c>
      <c r="J1075" s="44" t="s">
        <v>1125</v>
      </c>
      <c r="K1075" s="44" t="s">
        <v>1125</v>
      </c>
      <c r="L1075" s="44" t="s">
        <v>1125</v>
      </c>
      <c r="M1075" s="44" t="s">
        <v>29</v>
      </c>
      <c r="N1075" s="44" t="s">
        <v>1125</v>
      </c>
      <c r="O1075" s="44" t="s">
        <v>1125</v>
      </c>
      <c r="P1075" s="44"/>
      <c r="Q1075" s="44"/>
      <c r="R1075" s="44"/>
      <c r="S1075" s="44"/>
      <c r="T1075" s="44"/>
      <c r="U1075" s="44"/>
      <c r="V1075" s="44"/>
      <c r="W1075" s="44"/>
      <c r="X1075" s="44"/>
      <c r="Y1075" s="44"/>
      <c r="Z1075" s="44"/>
      <c r="AA1075" s="44" t="s">
        <v>29</v>
      </c>
      <c r="AB1075" s="44"/>
      <c r="AC1075" s="241"/>
    </row>
    <row r="1076" spans="2:29" ht="43.5" x14ac:dyDescent="0.35">
      <c r="B1076" s="52">
        <v>1118</v>
      </c>
      <c r="C1076" s="110" t="str">
        <f>_xlfn.XLOOKUP(Kravtabell[[#This Row],[3 Siffer]],Bygningsdeler[Kombinert 3],Bygningsdeler[Kombinert 1],"",0,1)</f>
        <v>5 TELE- OG AUTOMATISERING</v>
      </c>
      <c r="D1076" s="110" t="str">
        <f>_xlfn.XLOOKUP(Kravtabell[[#This Row],[3 Siffer]],Bygningsdeler[Kombinert 3],Bygningsdeler[Kombinert 2],"",0,1)</f>
        <v>56 Automatisering</v>
      </c>
      <c r="E1076" s="111" t="str">
        <f>_xlfn.XLOOKUP(Kravtabell[[#This Row],[3 sifret kode (for inntasting)
Slår opp bygningsdel]],Bygningsdeler[Siffer 3],Bygningsdeler[Kombinert 3],"FEIL",0,1)</f>
        <v>562 Sentral driftskontroll og automatisering</v>
      </c>
      <c r="F1076" s="240">
        <v>562</v>
      </c>
      <c r="G1076" s="54" t="s">
        <v>1221</v>
      </c>
      <c r="H1076" s="54"/>
      <c r="I1076" s="47" t="s">
        <v>1125</v>
      </c>
      <c r="J1076" s="44" t="s">
        <v>1125</v>
      </c>
      <c r="K1076" s="44" t="s">
        <v>1125</v>
      </c>
      <c r="L1076" s="44" t="s">
        <v>1125</v>
      </c>
      <c r="M1076" s="44" t="s">
        <v>29</v>
      </c>
      <c r="N1076" s="44" t="s">
        <v>1125</v>
      </c>
      <c r="O1076" s="44" t="s">
        <v>1125</v>
      </c>
      <c r="P1076" s="44"/>
      <c r="Q1076" s="44"/>
      <c r="R1076" s="44"/>
      <c r="S1076" s="44"/>
      <c r="T1076" s="44"/>
      <c r="U1076" s="44"/>
      <c r="V1076" s="44"/>
      <c r="W1076" s="44"/>
      <c r="X1076" s="44"/>
      <c r="Y1076" s="44"/>
      <c r="Z1076" s="44"/>
      <c r="AA1076" s="44" t="s">
        <v>29</v>
      </c>
      <c r="AB1076" s="44"/>
      <c r="AC1076" s="241"/>
    </row>
    <row r="1077" spans="2:29" ht="43.5" x14ac:dyDescent="0.35">
      <c r="B1077" s="52">
        <v>1119</v>
      </c>
      <c r="C1077" s="110" t="str">
        <f>_xlfn.XLOOKUP(Kravtabell[[#This Row],[3 Siffer]],Bygningsdeler[Kombinert 3],Bygningsdeler[Kombinert 1],"",0,1)</f>
        <v>5 TELE- OG AUTOMATISERING</v>
      </c>
      <c r="D1077" s="110" t="str">
        <f>_xlfn.XLOOKUP(Kravtabell[[#This Row],[3 Siffer]],Bygningsdeler[Kombinert 3],Bygningsdeler[Kombinert 2],"",0,1)</f>
        <v>56 Automatisering</v>
      </c>
      <c r="E1077" s="111" t="str">
        <f>_xlfn.XLOOKUP(Kravtabell[[#This Row],[3 sifret kode (for inntasting)
Slår opp bygningsdel]],Bygningsdeler[Siffer 3],Bygningsdeler[Kombinert 3],"FEIL",0,1)</f>
        <v>562 Sentral driftskontroll og automatisering</v>
      </c>
      <c r="F1077" s="240">
        <v>562</v>
      </c>
      <c r="G1077" s="54" t="s">
        <v>1222</v>
      </c>
      <c r="H1077" s="54" t="s">
        <v>1125</v>
      </c>
      <c r="I1077" s="47" t="s">
        <v>1125</v>
      </c>
      <c r="J1077" s="44" t="s">
        <v>1125</v>
      </c>
      <c r="K1077" s="44" t="s">
        <v>1125</v>
      </c>
      <c r="L1077" s="44" t="s">
        <v>1125</v>
      </c>
      <c r="M1077" s="44" t="s">
        <v>29</v>
      </c>
      <c r="N1077" s="44" t="s">
        <v>1125</v>
      </c>
      <c r="O1077" s="44" t="s">
        <v>1125</v>
      </c>
      <c r="P1077" s="44"/>
      <c r="Q1077" s="44"/>
      <c r="R1077" s="44"/>
      <c r="S1077" s="44"/>
      <c r="T1077" s="44"/>
      <c r="U1077" s="44"/>
      <c r="V1077" s="44"/>
      <c r="W1077" s="44"/>
      <c r="X1077" s="44"/>
      <c r="Y1077" s="44"/>
      <c r="Z1077" s="44"/>
      <c r="AA1077" s="44" t="s">
        <v>29</v>
      </c>
      <c r="AB1077" s="44"/>
      <c r="AC1077" s="241"/>
    </row>
    <row r="1078" spans="2:29" ht="43.5" x14ac:dyDescent="0.35">
      <c r="B1078" s="52">
        <v>1120</v>
      </c>
      <c r="C1078" s="110" t="str">
        <f>_xlfn.XLOOKUP(Kravtabell[[#This Row],[3 Siffer]],Bygningsdeler[Kombinert 3],Bygningsdeler[Kombinert 1],"",0,1)</f>
        <v>5 TELE- OG AUTOMATISERING</v>
      </c>
      <c r="D1078" s="110" t="str">
        <f>_xlfn.XLOOKUP(Kravtabell[[#This Row],[3 Siffer]],Bygningsdeler[Kombinert 3],Bygningsdeler[Kombinert 2],"",0,1)</f>
        <v>56 Automatisering</v>
      </c>
      <c r="E1078" s="111" t="str">
        <f>_xlfn.XLOOKUP(Kravtabell[[#This Row],[3 sifret kode (for inntasting)
Slår opp bygningsdel]],Bygningsdeler[Siffer 3],Bygningsdeler[Kombinert 3],"FEIL",0,1)</f>
        <v>563 Lokal Auomatisering</v>
      </c>
      <c r="F1078" s="240">
        <v>563</v>
      </c>
      <c r="G1078" s="54" t="s">
        <v>1223</v>
      </c>
      <c r="H1078" s="54"/>
      <c r="I1078" s="47" t="s">
        <v>1125</v>
      </c>
      <c r="J1078" s="44" t="s">
        <v>1125</v>
      </c>
      <c r="K1078" s="44" t="s">
        <v>1125</v>
      </c>
      <c r="L1078" s="44" t="s">
        <v>1125</v>
      </c>
      <c r="M1078" s="44" t="s">
        <v>29</v>
      </c>
      <c r="N1078" s="44" t="s">
        <v>1125</v>
      </c>
      <c r="O1078" s="44" t="s">
        <v>1125</v>
      </c>
      <c r="P1078" s="44"/>
      <c r="Q1078" s="44"/>
      <c r="R1078" s="44"/>
      <c r="S1078" s="44"/>
      <c r="T1078" s="44"/>
      <c r="U1078" s="44"/>
      <c r="V1078" s="44"/>
      <c r="W1078" s="44"/>
      <c r="X1078" s="44"/>
      <c r="Y1078" s="44"/>
      <c r="Z1078" s="44"/>
      <c r="AA1078" s="44" t="s">
        <v>29</v>
      </c>
      <c r="AB1078" s="44"/>
      <c r="AC1078" s="241"/>
    </row>
    <row r="1079" spans="2:29" ht="43.5" x14ac:dyDescent="0.35">
      <c r="B1079" s="52">
        <v>1121</v>
      </c>
      <c r="C1079" s="110" t="str">
        <f>_xlfn.XLOOKUP(Kravtabell[[#This Row],[3 Siffer]],Bygningsdeler[Kombinert 3],Bygningsdeler[Kombinert 1],"",0,1)</f>
        <v>5 TELE- OG AUTOMATISERING</v>
      </c>
      <c r="D1079" s="110" t="str">
        <f>_xlfn.XLOOKUP(Kravtabell[[#This Row],[3 Siffer]],Bygningsdeler[Kombinert 3],Bygningsdeler[Kombinert 2],"",0,1)</f>
        <v>56 Automatisering</v>
      </c>
      <c r="E1079" s="111" t="str">
        <f>_xlfn.XLOOKUP(Kravtabell[[#This Row],[3 sifret kode (for inntasting)
Slår opp bygningsdel]],Bygningsdeler[Siffer 3],Bygningsdeler[Kombinert 3],"FEIL",0,1)</f>
        <v>560 Automatisering, generelt</v>
      </c>
      <c r="F1079" s="240">
        <v>560</v>
      </c>
      <c r="G1079" s="54" t="s">
        <v>1224</v>
      </c>
      <c r="H1079" s="54" t="s">
        <v>1125</v>
      </c>
      <c r="I1079" s="47" t="s">
        <v>1125</v>
      </c>
      <c r="J1079" s="44" t="s">
        <v>1125</v>
      </c>
      <c r="K1079" s="44" t="s">
        <v>1125</v>
      </c>
      <c r="L1079" s="44" t="s">
        <v>1125</v>
      </c>
      <c r="M1079" s="44" t="s">
        <v>29</v>
      </c>
      <c r="N1079" s="44" t="s">
        <v>1125</v>
      </c>
      <c r="O1079" s="44" t="s">
        <v>1125</v>
      </c>
      <c r="P1079" s="44"/>
      <c r="Q1079" s="44"/>
      <c r="R1079" s="44"/>
      <c r="S1079" s="44"/>
      <c r="T1079" s="44"/>
      <c r="U1079" s="44"/>
      <c r="V1079" s="44"/>
      <c r="W1079" s="44"/>
      <c r="X1079" s="44"/>
      <c r="Y1079" s="44"/>
      <c r="Z1079" s="44"/>
      <c r="AA1079" s="44" t="s">
        <v>29</v>
      </c>
      <c r="AB1079" s="44"/>
      <c r="AC1079" s="241"/>
    </row>
    <row r="1080" spans="2:29" ht="43.5" x14ac:dyDescent="0.35">
      <c r="B1080" s="52">
        <v>1122</v>
      </c>
      <c r="C1080" s="110" t="str">
        <f>_xlfn.XLOOKUP(Kravtabell[[#This Row],[3 Siffer]],Bygningsdeler[Kombinert 3],Bygningsdeler[Kombinert 1],"",0,1)</f>
        <v>5 TELE- OG AUTOMATISERING</v>
      </c>
      <c r="D1080" s="110" t="str">
        <f>_xlfn.XLOOKUP(Kravtabell[[#This Row],[3 Siffer]],Bygningsdeler[Kombinert 3],Bygningsdeler[Kombinert 2],"",0,1)</f>
        <v>56 Automatisering</v>
      </c>
      <c r="E1080" s="111" t="str">
        <f>_xlfn.XLOOKUP(Kravtabell[[#This Row],[3 sifret kode (for inntasting)
Slår opp bygningsdel]],Bygningsdeler[Siffer 3],Bygningsdeler[Kombinert 3],"FEIL",0,1)</f>
        <v>562 Sentral driftskontroll og automatisering</v>
      </c>
      <c r="F1080" s="240">
        <v>562</v>
      </c>
      <c r="G1080" s="54" t="s">
        <v>1225</v>
      </c>
      <c r="H1080" s="54" t="s">
        <v>1125</v>
      </c>
      <c r="I1080" s="47" t="s">
        <v>1125</v>
      </c>
      <c r="J1080" s="44" t="s">
        <v>1125</v>
      </c>
      <c r="K1080" s="44" t="s">
        <v>1125</v>
      </c>
      <c r="L1080" s="44" t="s">
        <v>1125</v>
      </c>
      <c r="M1080" s="44" t="s">
        <v>29</v>
      </c>
      <c r="N1080" s="44" t="s">
        <v>1125</v>
      </c>
      <c r="O1080" s="44" t="s">
        <v>1125</v>
      </c>
      <c r="P1080" s="44"/>
      <c r="Q1080" s="44"/>
      <c r="R1080" s="44"/>
      <c r="S1080" s="44"/>
      <c r="T1080" s="44"/>
      <c r="U1080" s="44"/>
      <c r="V1080" s="44"/>
      <c r="W1080" s="44"/>
      <c r="X1080" s="44"/>
      <c r="Y1080" s="44"/>
      <c r="Z1080" s="44"/>
      <c r="AA1080" s="44" t="s">
        <v>29</v>
      </c>
      <c r="AB1080" s="44"/>
      <c r="AC1080" s="241"/>
    </row>
    <row r="1081" spans="2:29" ht="43.5" x14ac:dyDescent="0.35">
      <c r="B1081" s="52">
        <v>1123</v>
      </c>
      <c r="C1081" s="110" t="str">
        <f>_xlfn.XLOOKUP(Kravtabell[[#This Row],[3 Siffer]],Bygningsdeler[Kombinert 3],Bygningsdeler[Kombinert 1],"",0,1)</f>
        <v>5 TELE- OG AUTOMATISERING</v>
      </c>
      <c r="D1081" s="110" t="str">
        <f>_xlfn.XLOOKUP(Kravtabell[[#This Row],[3 Siffer]],Bygningsdeler[Kombinert 3],Bygningsdeler[Kombinert 2],"",0,1)</f>
        <v>56 Automatisering</v>
      </c>
      <c r="E1081" s="111" t="str">
        <f>_xlfn.XLOOKUP(Kravtabell[[#This Row],[3 sifret kode (for inntasting)
Slår opp bygningsdel]],Bygningsdeler[Siffer 3],Bygningsdeler[Kombinert 3],"FEIL",0,1)</f>
        <v>563 Lokal Auomatisering</v>
      </c>
      <c r="F1081" s="240">
        <v>563</v>
      </c>
      <c r="G1081" s="54" t="s">
        <v>1226</v>
      </c>
      <c r="H1081" s="54"/>
      <c r="I1081" s="47" t="s">
        <v>1125</v>
      </c>
      <c r="J1081" s="44" t="s">
        <v>1125</v>
      </c>
      <c r="K1081" s="44" t="s">
        <v>1125</v>
      </c>
      <c r="L1081" s="44" t="s">
        <v>1125</v>
      </c>
      <c r="M1081" s="44" t="s">
        <v>29</v>
      </c>
      <c r="N1081" s="44" t="s">
        <v>1125</v>
      </c>
      <c r="O1081" s="44" t="s">
        <v>1125</v>
      </c>
      <c r="P1081" s="44"/>
      <c r="Q1081" s="44"/>
      <c r="R1081" s="44"/>
      <c r="S1081" s="44"/>
      <c r="T1081" s="44"/>
      <c r="U1081" s="44"/>
      <c r="V1081" s="44"/>
      <c r="W1081" s="44"/>
      <c r="X1081" s="44"/>
      <c r="Y1081" s="44"/>
      <c r="Z1081" s="44"/>
      <c r="AA1081" s="44" t="s">
        <v>29</v>
      </c>
      <c r="AB1081" s="44"/>
      <c r="AC1081" s="241"/>
    </row>
    <row r="1082" spans="2:29" ht="43.5" x14ac:dyDescent="0.35">
      <c r="B1082" s="52">
        <v>1124</v>
      </c>
      <c r="C1082" s="110" t="str">
        <f>_xlfn.XLOOKUP(Kravtabell[[#This Row],[3 Siffer]],Bygningsdeler[Kombinert 3],Bygningsdeler[Kombinert 1],"",0,1)</f>
        <v>5 TELE- OG AUTOMATISERING</v>
      </c>
      <c r="D1082" s="110" t="str">
        <f>_xlfn.XLOOKUP(Kravtabell[[#This Row],[3 Siffer]],Bygningsdeler[Kombinert 3],Bygningsdeler[Kombinert 2],"",0,1)</f>
        <v>56 Automatisering</v>
      </c>
      <c r="E1082" s="111" t="str">
        <f>_xlfn.XLOOKUP(Kravtabell[[#This Row],[3 sifret kode (for inntasting)
Slår opp bygningsdel]],Bygningsdeler[Siffer 3],Bygningsdeler[Kombinert 3],"FEIL",0,1)</f>
        <v>560 Automatisering, generelt</v>
      </c>
      <c r="F1082" s="240">
        <v>560</v>
      </c>
      <c r="G1082" s="54" t="s">
        <v>1227</v>
      </c>
      <c r="H1082" s="54" t="s">
        <v>1125</v>
      </c>
      <c r="I1082" s="47" t="s">
        <v>1125</v>
      </c>
      <c r="J1082" s="44" t="s">
        <v>1125</v>
      </c>
      <c r="K1082" s="44" t="s">
        <v>1125</v>
      </c>
      <c r="L1082" s="44" t="s">
        <v>1125</v>
      </c>
      <c r="M1082" s="44" t="s">
        <v>29</v>
      </c>
      <c r="N1082" s="44" t="s">
        <v>1125</v>
      </c>
      <c r="O1082" s="44" t="s">
        <v>1125</v>
      </c>
      <c r="P1082" s="44"/>
      <c r="Q1082" s="44"/>
      <c r="R1082" s="44"/>
      <c r="S1082" s="44"/>
      <c r="T1082" s="44"/>
      <c r="U1082" s="44"/>
      <c r="V1082" s="44"/>
      <c r="W1082" s="44"/>
      <c r="X1082" s="44"/>
      <c r="Y1082" s="44"/>
      <c r="Z1082" s="44"/>
      <c r="AA1082" s="44" t="s">
        <v>29</v>
      </c>
      <c r="AB1082" s="44"/>
      <c r="AC1082" s="241"/>
    </row>
    <row r="1083" spans="2:29" ht="43.5" x14ac:dyDescent="0.35">
      <c r="B1083" s="52">
        <v>1125</v>
      </c>
      <c r="C1083" s="110" t="str">
        <f>_xlfn.XLOOKUP(Kravtabell[[#This Row],[3 Siffer]],Bygningsdeler[Kombinert 3],Bygningsdeler[Kombinert 1],"",0,1)</f>
        <v>5 TELE- OG AUTOMATISERING</v>
      </c>
      <c r="D1083" s="110" t="str">
        <f>_xlfn.XLOOKUP(Kravtabell[[#This Row],[3 Siffer]],Bygningsdeler[Kombinert 3],Bygningsdeler[Kombinert 2],"",0,1)</f>
        <v>56 Automatisering</v>
      </c>
      <c r="E1083" s="111" t="str">
        <f>_xlfn.XLOOKUP(Kravtabell[[#This Row],[3 sifret kode (for inntasting)
Slår opp bygningsdel]],Bygningsdeler[Siffer 3],Bygningsdeler[Kombinert 3],"FEIL",0,1)</f>
        <v>560 Automatisering, generelt</v>
      </c>
      <c r="F1083" s="240">
        <v>560</v>
      </c>
      <c r="G1083" s="54" t="s">
        <v>1228</v>
      </c>
      <c r="H1083" s="54" t="s">
        <v>1125</v>
      </c>
      <c r="I1083" s="47" t="s">
        <v>1125</v>
      </c>
      <c r="J1083" s="44" t="s">
        <v>1125</v>
      </c>
      <c r="K1083" s="44" t="s">
        <v>1125</v>
      </c>
      <c r="L1083" s="44" t="s">
        <v>1125</v>
      </c>
      <c r="M1083" s="44" t="s">
        <v>29</v>
      </c>
      <c r="N1083" s="44" t="s">
        <v>1125</v>
      </c>
      <c r="O1083" s="44" t="s">
        <v>1125</v>
      </c>
      <c r="P1083" s="44"/>
      <c r="Q1083" s="44"/>
      <c r="R1083" s="44"/>
      <c r="S1083" s="44"/>
      <c r="T1083" s="44"/>
      <c r="U1083" s="44"/>
      <c r="V1083" s="44"/>
      <c r="W1083" s="44"/>
      <c r="X1083" s="44"/>
      <c r="Y1083" s="44"/>
      <c r="Z1083" s="44"/>
      <c r="AA1083" s="44" t="s">
        <v>29</v>
      </c>
      <c r="AB1083" s="44"/>
      <c r="AC1083" s="241"/>
    </row>
    <row r="1084" spans="2:29" ht="43.5" x14ac:dyDescent="0.35">
      <c r="B1084" s="52">
        <v>1126</v>
      </c>
      <c r="C1084" s="110" t="str">
        <f>_xlfn.XLOOKUP(Kravtabell[[#This Row],[3 Siffer]],Bygningsdeler[Kombinert 3],Bygningsdeler[Kombinert 1],"",0,1)</f>
        <v>5 TELE- OG AUTOMATISERING</v>
      </c>
      <c r="D1084" s="110" t="str">
        <f>_xlfn.XLOOKUP(Kravtabell[[#This Row],[3 Siffer]],Bygningsdeler[Kombinert 3],Bygningsdeler[Kombinert 2],"",0,1)</f>
        <v>56 Automatisering</v>
      </c>
      <c r="E1084" s="111" t="str">
        <f>_xlfn.XLOOKUP(Kravtabell[[#This Row],[3 sifret kode (for inntasting)
Slår opp bygningsdel]],Bygningsdeler[Siffer 3],Bygningsdeler[Kombinert 3],"FEIL",0,1)</f>
        <v>560 Automatisering, generelt</v>
      </c>
      <c r="F1084" s="240">
        <v>560</v>
      </c>
      <c r="G1084" s="54" t="s">
        <v>1229</v>
      </c>
      <c r="H1084" s="54" t="s">
        <v>1125</v>
      </c>
      <c r="I1084" s="47" t="s">
        <v>1125</v>
      </c>
      <c r="J1084" s="44" t="s">
        <v>1125</v>
      </c>
      <c r="K1084" s="44" t="s">
        <v>1125</v>
      </c>
      <c r="L1084" s="44" t="s">
        <v>1125</v>
      </c>
      <c r="M1084" s="44" t="s">
        <v>29</v>
      </c>
      <c r="N1084" s="44" t="s">
        <v>1125</v>
      </c>
      <c r="O1084" s="44" t="s">
        <v>1125</v>
      </c>
      <c r="P1084" s="44"/>
      <c r="Q1084" s="44"/>
      <c r="R1084" s="44"/>
      <c r="S1084" s="44"/>
      <c r="T1084" s="44"/>
      <c r="U1084" s="44"/>
      <c r="V1084" s="44"/>
      <c r="W1084" s="44"/>
      <c r="X1084" s="44"/>
      <c r="Y1084" s="44"/>
      <c r="Z1084" s="44"/>
      <c r="AA1084" s="44" t="s">
        <v>29</v>
      </c>
      <c r="AB1084" s="44"/>
      <c r="AC1084" s="241"/>
    </row>
    <row r="1085" spans="2:29" ht="43.5" x14ac:dyDescent="0.35">
      <c r="B1085" s="52">
        <v>1127</v>
      </c>
      <c r="C1085" s="110" t="str">
        <f>_xlfn.XLOOKUP(Kravtabell[[#This Row],[3 Siffer]],Bygningsdeler[Kombinert 3],Bygningsdeler[Kombinert 1],"",0,1)</f>
        <v>5 TELE- OG AUTOMATISERING</v>
      </c>
      <c r="D1085" s="110" t="str">
        <f>_xlfn.XLOOKUP(Kravtabell[[#This Row],[3 Siffer]],Bygningsdeler[Kombinert 3],Bygningsdeler[Kombinert 2],"",0,1)</f>
        <v>56 Automatisering</v>
      </c>
      <c r="E1085" s="111" t="str">
        <f>_xlfn.XLOOKUP(Kravtabell[[#This Row],[3 sifret kode (for inntasting)
Slår opp bygningsdel]],Bygningsdeler[Siffer 3],Bygningsdeler[Kombinert 3],"FEIL",0,1)</f>
        <v>560 Automatisering, generelt</v>
      </c>
      <c r="F1085" s="240">
        <v>560</v>
      </c>
      <c r="G1085" s="54" t="s">
        <v>1230</v>
      </c>
      <c r="H1085" s="54" t="s">
        <v>1125</v>
      </c>
      <c r="I1085" s="47" t="s">
        <v>1125</v>
      </c>
      <c r="J1085" s="44" t="s">
        <v>1125</v>
      </c>
      <c r="K1085" s="44" t="s">
        <v>1125</v>
      </c>
      <c r="L1085" s="44" t="s">
        <v>1125</v>
      </c>
      <c r="M1085" s="44" t="s">
        <v>29</v>
      </c>
      <c r="N1085" s="44" t="s">
        <v>1125</v>
      </c>
      <c r="O1085" s="44" t="s">
        <v>1125</v>
      </c>
      <c r="P1085" s="44"/>
      <c r="Q1085" s="44"/>
      <c r="R1085" s="44"/>
      <c r="S1085" s="44"/>
      <c r="T1085" s="44"/>
      <c r="U1085" s="44"/>
      <c r="V1085" s="44"/>
      <c r="W1085" s="44"/>
      <c r="X1085" s="44"/>
      <c r="Y1085" s="44"/>
      <c r="Z1085" s="44"/>
      <c r="AA1085" s="44" t="s">
        <v>29</v>
      </c>
      <c r="AB1085" s="44"/>
      <c r="AC1085" s="241"/>
    </row>
    <row r="1086" spans="2:29" ht="43.5" x14ac:dyDescent="0.35">
      <c r="B1086" s="52">
        <v>1128</v>
      </c>
      <c r="C1086" s="110" t="str">
        <f>_xlfn.XLOOKUP(Kravtabell[[#This Row],[3 Siffer]],Bygningsdeler[Kombinert 3],Bygningsdeler[Kombinert 1],"",0,1)</f>
        <v>5 TELE- OG AUTOMATISERING</v>
      </c>
      <c r="D1086" s="110" t="str">
        <f>_xlfn.XLOOKUP(Kravtabell[[#This Row],[3 Siffer]],Bygningsdeler[Kombinert 3],Bygningsdeler[Kombinert 2],"",0,1)</f>
        <v>56 Automatisering</v>
      </c>
      <c r="E1086" s="111" t="str">
        <f>_xlfn.XLOOKUP(Kravtabell[[#This Row],[3 sifret kode (for inntasting)
Slår opp bygningsdel]],Bygningsdeler[Siffer 3],Bygningsdeler[Kombinert 3],"FEIL",0,1)</f>
        <v>560 Automatisering, generelt</v>
      </c>
      <c r="F1086" s="240">
        <v>560</v>
      </c>
      <c r="G1086" s="54" t="s">
        <v>1231</v>
      </c>
      <c r="H1086" s="54" t="s">
        <v>1232</v>
      </c>
      <c r="I1086" s="47" t="s">
        <v>1125</v>
      </c>
      <c r="J1086" s="44" t="s">
        <v>1125</v>
      </c>
      <c r="K1086" s="44" t="s">
        <v>1125</v>
      </c>
      <c r="L1086" s="44" t="s">
        <v>1125</v>
      </c>
      <c r="M1086" s="44" t="s">
        <v>29</v>
      </c>
      <c r="N1086" s="44" t="s">
        <v>1125</v>
      </c>
      <c r="O1086" s="44" t="s">
        <v>1125</v>
      </c>
      <c r="P1086" s="44"/>
      <c r="Q1086" s="44"/>
      <c r="R1086" s="44"/>
      <c r="S1086" s="44"/>
      <c r="T1086" s="44"/>
      <c r="U1086" s="44"/>
      <c r="V1086" s="44"/>
      <c r="W1086" s="44"/>
      <c r="X1086" s="44"/>
      <c r="Y1086" s="44"/>
      <c r="Z1086" s="44"/>
      <c r="AA1086" s="44" t="s">
        <v>29</v>
      </c>
      <c r="AB1086" s="44"/>
      <c r="AC1086" s="241"/>
    </row>
    <row r="1087" spans="2:29" ht="116" x14ac:dyDescent="0.35">
      <c r="B1087" s="52">
        <v>1129</v>
      </c>
      <c r="C1087" s="110" t="str">
        <f>_xlfn.XLOOKUP(Kravtabell[[#This Row],[3 Siffer]],Bygningsdeler[Kombinert 3],Bygningsdeler[Kombinert 1],"",0,1)</f>
        <v>5 TELE- OG AUTOMATISERING</v>
      </c>
      <c r="D1087" s="110" t="str">
        <f>_xlfn.XLOOKUP(Kravtabell[[#This Row],[3 Siffer]],Bygningsdeler[Kombinert 3],Bygningsdeler[Kombinert 2],"",0,1)</f>
        <v>56 Automatisering</v>
      </c>
      <c r="E1087" s="111" t="str">
        <f>_xlfn.XLOOKUP(Kravtabell[[#This Row],[3 sifret kode (for inntasting)
Slår opp bygningsdel]],Bygningsdeler[Siffer 3],Bygningsdeler[Kombinert 3],"FEIL",0,1)</f>
        <v>560 Automatisering, generelt</v>
      </c>
      <c r="F1087" s="240">
        <v>560</v>
      </c>
      <c r="G1087" s="54" t="s">
        <v>1233</v>
      </c>
      <c r="H1087" s="54" t="s">
        <v>1125</v>
      </c>
      <c r="I1087" s="47" t="s">
        <v>1125</v>
      </c>
      <c r="J1087" s="44" t="s">
        <v>1125</v>
      </c>
      <c r="K1087" s="44" t="s">
        <v>1125</v>
      </c>
      <c r="L1087" s="44" t="s">
        <v>1125</v>
      </c>
      <c r="M1087" s="44" t="s">
        <v>29</v>
      </c>
      <c r="N1087" s="44" t="s">
        <v>1125</v>
      </c>
      <c r="O1087" s="44" t="s">
        <v>1125</v>
      </c>
      <c r="P1087" s="44"/>
      <c r="Q1087" s="44"/>
      <c r="R1087" s="44"/>
      <c r="S1087" s="44"/>
      <c r="T1087" s="44"/>
      <c r="U1087" s="44"/>
      <c r="V1087" s="44"/>
      <c r="W1087" s="44"/>
      <c r="X1087" s="44"/>
      <c r="Y1087" s="44"/>
      <c r="Z1087" s="44"/>
      <c r="AA1087" s="44" t="s">
        <v>29</v>
      </c>
      <c r="AB1087" s="44"/>
      <c r="AC1087" s="241"/>
    </row>
    <row r="1088" spans="2:29" ht="43.5" x14ac:dyDescent="0.35">
      <c r="B1088" s="52">
        <v>1130</v>
      </c>
      <c r="C1088" s="110" t="str">
        <f>_xlfn.XLOOKUP(Kravtabell[[#This Row],[3 Siffer]],Bygningsdeler[Kombinert 3],Bygningsdeler[Kombinert 1],"",0,1)</f>
        <v>5 TELE- OG AUTOMATISERING</v>
      </c>
      <c r="D1088" s="110" t="str">
        <f>_xlfn.XLOOKUP(Kravtabell[[#This Row],[3 Siffer]],Bygningsdeler[Kombinert 3],Bygningsdeler[Kombinert 2],"",0,1)</f>
        <v>56 Automatisering</v>
      </c>
      <c r="E1088" s="111" t="str">
        <f>_xlfn.XLOOKUP(Kravtabell[[#This Row],[3 sifret kode (for inntasting)
Slår opp bygningsdel]],Bygningsdeler[Siffer 3],Bygningsdeler[Kombinert 3],"FEIL",0,1)</f>
        <v>560 Automatisering, generelt</v>
      </c>
      <c r="F1088" s="240">
        <v>560</v>
      </c>
      <c r="G1088" s="54" t="s">
        <v>1234</v>
      </c>
      <c r="H1088" s="54" t="s">
        <v>1125</v>
      </c>
      <c r="I1088" s="47" t="s">
        <v>1125</v>
      </c>
      <c r="J1088" s="44" t="s">
        <v>1125</v>
      </c>
      <c r="K1088" s="44" t="s">
        <v>1125</v>
      </c>
      <c r="L1088" s="44" t="s">
        <v>1125</v>
      </c>
      <c r="M1088" s="44" t="s">
        <v>29</v>
      </c>
      <c r="N1088" s="44" t="s">
        <v>1125</v>
      </c>
      <c r="O1088" s="44" t="s">
        <v>1125</v>
      </c>
      <c r="P1088" s="44"/>
      <c r="Q1088" s="44"/>
      <c r="R1088" s="44"/>
      <c r="S1088" s="44"/>
      <c r="T1088" s="44"/>
      <c r="U1088" s="44"/>
      <c r="V1088" s="44"/>
      <c r="W1088" s="44"/>
      <c r="X1088" s="44"/>
      <c r="Y1088" s="44"/>
      <c r="Z1088" s="44"/>
      <c r="AA1088" s="44" t="s">
        <v>29</v>
      </c>
      <c r="AB1088" s="44"/>
      <c r="AC1088" s="241"/>
    </row>
    <row r="1089" spans="2:29" ht="43.5" x14ac:dyDescent="0.35">
      <c r="B1089" s="52">
        <v>1131</v>
      </c>
      <c r="C1089" s="110" t="str">
        <f>_xlfn.XLOOKUP(Kravtabell[[#This Row],[3 Siffer]],Bygningsdeler[Kombinert 3],Bygningsdeler[Kombinert 1],"",0,1)</f>
        <v>5 TELE- OG AUTOMATISERING</v>
      </c>
      <c r="D1089" s="110" t="str">
        <f>_xlfn.XLOOKUP(Kravtabell[[#This Row],[3 Siffer]],Bygningsdeler[Kombinert 3],Bygningsdeler[Kombinert 2],"",0,1)</f>
        <v>56 Automatisering</v>
      </c>
      <c r="E1089" s="111" t="str">
        <f>_xlfn.XLOOKUP(Kravtabell[[#This Row],[3 sifret kode (for inntasting)
Slår opp bygningsdel]],Bygningsdeler[Siffer 3],Bygningsdeler[Kombinert 3],"FEIL",0,1)</f>
        <v>560 Automatisering, generelt</v>
      </c>
      <c r="F1089" s="240">
        <v>560</v>
      </c>
      <c r="G1089" s="54" t="s">
        <v>1235</v>
      </c>
      <c r="H1089" s="54"/>
      <c r="I1089" s="47" t="s">
        <v>1125</v>
      </c>
      <c r="J1089" s="44" t="s">
        <v>1125</v>
      </c>
      <c r="K1089" s="44" t="s">
        <v>1125</v>
      </c>
      <c r="L1089" s="44" t="s">
        <v>1125</v>
      </c>
      <c r="M1089" s="44" t="s">
        <v>29</v>
      </c>
      <c r="N1089" s="44" t="s">
        <v>1125</v>
      </c>
      <c r="O1089" s="44" t="s">
        <v>1125</v>
      </c>
      <c r="P1089" s="44"/>
      <c r="Q1089" s="44"/>
      <c r="R1089" s="44"/>
      <c r="S1089" s="44"/>
      <c r="T1089" s="44"/>
      <c r="U1089" s="44"/>
      <c r="V1089" s="44"/>
      <c r="W1089" s="44"/>
      <c r="X1089" s="44"/>
      <c r="Y1089" s="44"/>
      <c r="Z1089" s="44"/>
      <c r="AA1089" s="44" t="s">
        <v>29</v>
      </c>
      <c r="AB1089" s="44"/>
      <c r="AC1089" s="241"/>
    </row>
    <row r="1090" spans="2:29" ht="43.5" x14ac:dyDescent="0.35">
      <c r="B1090" s="52">
        <v>1132</v>
      </c>
      <c r="C1090" s="110" t="str">
        <f>_xlfn.XLOOKUP(Kravtabell[[#This Row],[3 Siffer]],Bygningsdeler[Kombinert 3],Bygningsdeler[Kombinert 1],"",0,1)</f>
        <v>5 TELE- OG AUTOMATISERING</v>
      </c>
      <c r="D1090" s="110" t="str">
        <f>_xlfn.XLOOKUP(Kravtabell[[#This Row],[3 Siffer]],Bygningsdeler[Kombinert 3],Bygningsdeler[Kombinert 2],"",0,1)</f>
        <v>56 Automatisering</v>
      </c>
      <c r="E1090" s="111" t="str">
        <f>_xlfn.XLOOKUP(Kravtabell[[#This Row],[3 sifret kode (for inntasting)
Slår opp bygningsdel]],Bygningsdeler[Siffer 3],Bygningsdeler[Kombinert 3],"FEIL",0,1)</f>
        <v>562 Sentral driftskontroll og automatisering</v>
      </c>
      <c r="F1090" s="240">
        <v>562</v>
      </c>
      <c r="G1090" s="54" t="s">
        <v>1236</v>
      </c>
      <c r="H1090" s="54"/>
      <c r="I1090" s="47" t="s">
        <v>1237</v>
      </c>
      <c r="J1090" s="44" t="s">
        <v>1125</v>
      </c>
      <c r="K1090" s="44" t="s">
        <v>1125</v>
      </c>
      <c r="L1090" s="44" t="s">
        <v>1125</v>
      </c>
      <c r="M1090" s="44" t="s">
        <v>29</v>
      </c>
      <c r="N1090" s="44" t="s">
        <v>1125</v>
      </c>
      <c r="O1090" s="44" t="s">
        <v>1125</v>
      </c>
      <c r="P1090" s="44"/>
      <c r="Q1090" s="44"/>
      <c r="R1090" s="44"/>
      <c r="S1090" s="44"/>
      <c r="T1090" s="44"/>
      <c r="U1090" s="44"/>
      <c r="V1090" s="44"/>
      <c r="W1090" s="44"/>
      <c r="X1090" s="44"/>
      <c r="Y1090" s="44"/>
      <c r="Z1090" s="44"/>
      <c r="AA1090" s="44" t="s">
        <v>29</v>
      </c>
      <c r="AB1090" s="44"/>
      <c r="AC1090" s="241"/>
    </row>
    <row r="1091" spans="2:29" ht="43.5" x14ac:dyDescent="0.35">
      <c r="B1091" s="52">
        <v>1133</v>
      </c>
      <c r="C1091" s="110" t="str">
        <f>_xlfn.XLOOKUP(Kravtabell[[#This Row],[3 Siffer]],Bygningsdeler[Kombinert 3],Bygningsdeler[Kombinert 1],"",0,1)</f>
        <v>5 TELE- OG AUTOMATISERING</v>
      </c>
      <c r="D1091" s="110" t="str">
        <f>_xlfn.XLOOKUP(Kravtabell[[#This Row],[3 Siffer]],Bygningsdeler[Kombinert 3],Bygningsdeler[Kombinert 2],"",0,1)</f>
        <v>56 Automatisering</v>
      </c>
      <c r="E1091" s="111" t="str">
        <f>_xlfn.XLOOKUP(Kravtabell[[#This Row],[3 sifret kode (for inntasting)
Slår opp bygningsdel]],Bygningsdeler[Siffer 3],Bygningsdeler[Kombinert 3],"FEIL",0,1)</f>
        <v>562 Sentral driftskontroll og automatisering</v>
      </c>
      <c r="F1091" s="240">
        <v>562</v>
      </c>
      <c r="G1091" s="54" t="s">
        <v>1238</v>
      </c>
      <c r="H1091" s="54" t="s">
        <v>1125</v>
      </c>
      <c r="I1091" s="47" t="s">
        <v>1125</v>
      </c>
      <c r="J1091" s="44" t="s">
        <v>1125</v>
      </c>
      <c r="K1091" s="44" t="s">
        <v>1125</v>
      </c>
      <c r="L1091" s="44" t="s">
        <v>1125</v>
      </c>
      <c r="M1091" s="44" t="s">
        <v>29</v>
      </c>
      <c r="N1091" s="44" t="s">
        <v>1125</v>
      </c>
      <c r="O1091" s="44" t="s">
        <v>1125</v>
      </c>
      <c r="P1091" s="44"/>
      <c r="Q1091" s="44"/>
      <c r="R1091" s="44"/>
      <c r="S1091" s="44"/>
      <c r="T1091" s="44"/>
      <c r="U1091" s="44"/>
      <c r="V1091" s="44"/>
      <c r="W1091" s="44"/>
      <c r="X1091" s="44"/>
      <c r="Y1091" s="44"/>
      <c r="Z1091" s="44"/>
      <c r="AA1091" s="44" t="s">
        <v>29</v>
      </c>
      <c r="AB1091" s="44"/>
      <c r="AC1091" s="241"/>
    </row>
    <row r="1092" spans="2:29" ht="43.5" x14ac:dyDescent="0.35">
      <c r="B1092" s="52">
        <v>1134</v>
      </c>
      <c r="C1092" s="110" t="str">
        <f>_xlfn.XLOOKUP(Kravtabell[[#This Row],[3 Siffer]],Bygningsdeler[Kombinert 3],Bygningsdeler[Kombinert 1],"",0,1)</f>
        <v>5 TELE- OG AUTOMATISERING</v>
      </c>
      <c r="D1092" s="110" t="str">
        <f>_xlfn.XLOOKUP(Kravtabell[[#This Row],[3 Siffer]],Bygningsdeler[Kombinert 3],Bygningsdeler[Kombinert 2],"",0,1)</f>
        <v>56 Automatisering</v>
      </c>
      <c r="E1092" s="111" t="str">
        <f>_xlfn.XLOOKUP(Kravtabell[[#This Row],[3 sifret kode (for inntasting)
Slår opp bygningsdel]],Bygningsdeler[Siffer 3],Bygningsdeler[Kombinert 3],"FEIL",0,1)</f>
        <v>562 Sentral driftskontroll og automatisering</v>
      </c>
      <c r="F1092" s="240">
        <v>562</v>
      </c>
      <c r="G1092" s="54" t="s">
        <v>1239</v>
      </c>
      <c r="H1092" s="54" t="s">
        <v>1125</v>
      </c>
      <c r="I1092" s="47" t="s">
        <v>1125</v>
      </c>
      <c r="J1092" s="44" t="s">
        <v>1125</v>
      </c>
      <c r="K1092" s="44" t="s">
        <v>1125</v>
      </c>
      <c r="L1092" s="44" t="s">
        <v>1125</v>
      </c>
      <c r="M1092" s="44" t="s">
        <v>29</v>
      </c>
      <c r="N1092" s="44" t="s">
        <v>1125</v>
      </c>
      <c r="O1092" s="44" t="s">
        <v>1125</v>
      </c>
      <c r="P1092" s="44"/>
      <c r="Q1092" s="44"/>
      <c r="R1092" s="44"/>
      <c r="S1092" s="44"/>
      <c r="T1092" s="44"/>
      <c r="U1092" s="44"/>
      <c r="V1092" s="44"/>
      <c r="W1092" s="44"/>
      <c r="X1092" s="44"/>
      <c r="Y1092" s="44"/>
      <c r="Z1092" s="44"/>
      <c r="AA1092" s="44" t="s">
        <v>29</v>
      </c>
      <c r="AB1092" s="44"/>
      <c r="AC1092" s="241"/>
    </row>
    <row r="1093" spans="2:29" ht="87" x14ac:dyDescent="0.35">
      <c r="B1093" s="52">
        <v>1135</v>
      </c>
      <c r="C1093" s="110" t="str">
        <f>_xlfn.XLOOKUP(Kravtabell[[#This Row],[3 Siffer]],Bygningsdeler[Kombinert 3],Bygningsdeler[Kombinert 1],"",0,1)</f>
        <v>5 TELE- OG AUTOMATISERING</v>
      </c>
      <c r="D1093" s="110" t="str">
        <f>_xlfn.XLOOKUP(Kravtabell[[#This Row],[3 Siffer]],Bygningsdeler[Kombinert 3],Bygningsdeler[Kombinert 2],"",0,1)</f>
        <v>56 Automatisering</v>
      </c>
      <c r="E1093" s="111" t="str">
        <f>_xlfn.XLOOKUP(Kravtabell[[#This Row],[3 sifret kode (for inntasting)
Slår opp bygningsdel]],Bygningsdeler[Siffer 3],Bygningsdeler[Kombinert 3],"FEIL",0,1)</f>
        <v>562 Sentral driftskontroll og automatisering</v>
      </c>
      <c r="F1093" s="240">
        <v>562</v>
      </c>
      <c r="G1093" s="54" t="s">
        <v>1240</v>
      </c>
      <c r="H1093" s="54" t="s">
        <v>1125</v>
      </c>
      <c r="I1093" s="47" t="s">
        <v>1125</v>
      </c>
      <c r="J1093" s="44" t="s">
        <v>1125</v>
      </c>
      <c r="K1093" s="44" t="s">
        <v>1125</v>
      </c>
      <c r="L1093" s="44" t="s">
        <v>1125</v>
      </c>
      <c r="M1093" s="44" t="s">
        <v>29</v>
      </c>
      <c r="N1093" s="44" t="s">
        <v>1125</v>
      </c>
      <c r="O1093" s="44" t="s">
        <v>1125</v>
      </c>
      <c r="P1093" s="44"/>
      <c r="Q1093" s="44"/>
      <c r="R1093" s="44"/>
      <c r="S1093" s="44"/>
      <c r="T1093" s="44"/>
      <c r="U1093" s="44"/>
      <c r="V1093" s="44"/>
      <c r="W1093" s="44"/>
      <c r="X1093" s="44"/>
      <c r="Y1093" s="44"/>
      <c r="Z1093" s="44"/>
      <c r="AA1093" s="44" t="s">
        <v>29</v>
      </c>
      <c r="AB1093" s="44"/>
      <c r="AC1093" s="241"/>
    </row>
    <row r="1094" spans="2:29" ht="87" x14ac:dyDescent="0.35">
      <c r="B1094" s="52">
        <v>1136</v>
      </c>
      <c r="C1094" s="110" t="str">
        <f>_xlfn.XLOOKUP(Kravtabell[[#This Row],[3 Siffer]],Bygningsdeler[Kombinert 3],Bygningsdeler[Kombinert 1],"",0,1)</f>
        <v>5 TELE- OG AUTOMATISERING</v>
      </c>
      <c r="D1094" s="110" t="str">
        <f>_xlfn.XLOOKUP(Kravtabell[[#This Row],[3 Siffer]],Bygningsdeler[Kombinert 3],Bygningsdeler[Kombinert 2],"",0,1)</f>
        <v>56 Automatisering</v>
      </c>
      <c r="E1094" s="111" t="str">
        <f>_xlfn.XLOOKUP(Kravtabell[[#This Row],[3 sifret kode (for inntasting)
Slår opp bygningsdel]],Bygningsdeler[Siffer 3],Bygningsdeler[Kombinert 3],"FEIL",0,1)</f>
        <v>560 Automatisering, generelt</v>
      </c>
      <c r="F1094" s="240">
        <v>560</v>
      </c>
      <c r="G1094" s="54" t="s">
        <v>1241</v>
      </c>
      <c r="H1094" s="54" t="s">
        <v>1125</v>
      </c>
      <c r="I1094" s="47" t="s">
        <v>1125</v>
      </c>
      <c r="J1094" s="44" t="s">
        <v>1125</v>
      </c>
      <c r="K1094" s="44" t="s">
        <v>1125</v>
      </c>
      <c r="L1094" s="44" t="s">
        <v>1125</v>
      </c>
      <c r="M1094" s="44" t="s">
        <v>29</v>
      </c>
      <c r="N1094" s="44" t="s">
        <v>1125</v>
      </c>
      <c r="O1094" s="44" t="s">
        <v>1125</v>
      </c>
      <c r="P1094" s="44"/>
      <c r="Q1094" s="44"/>
      <c r="R1094" s="44"/>
      <c r="S1094" s="44"/>
      <c r="T1094" s="44"/>
      <c r="U1094" s="44"/>
      <c r="V1094" s="44"/>
      <c r="W1094" s="44"/>
      <c r="X1094" s="44"/>
      <c r="Y1094" s="44"/>
      <c r="Z1094" s="44"/>
      <c r="AA1094" s="44" t="s">
        <v>29</v>
      </c>
      <c r="AB1094" s="44"/>
      <c r="AC1094" s="241"/>
    </row>
    <row r="1095" spans="2:29" ht="43.5" x14ac:dyDescent="0.35">
      <c r="B1095" s="52">
        <v>1137</v>
      </c>
      <c r="C1095" s="110" t="str">
        <f>_xlfn.XLOOKUP(Kravtabell[[#This Row],[3 Siffer]],Bygningsdeler[Kombinert 3],Bygningsdeler[Kombinert 1],"",0,1)</f>
        <v>5 TELE- OG AUTOMATISERING</v>
      </c>
      <c r="D1095" s="110" t="str">
        <f>_xlfn.XLOOKUP(Kravtabell[[#This Row],[3 Siffer]],Bygningsdeler[Kombinert 3],Bygningsdeler[Kombinert 2],"",0,1)</f>
        <v>56 Automatisering</v>
      </c>
      <c r="E1095" s="111" t="str">
        <f>_xlfn.XLOOKUP(Kravtabell[[#This Row],[3 sifret kode (for inntasting)
Slår opp bygningsdel]],Bygningsdeler[Siffer 3],Bygningsdeler[Kombinert 3],"FEIL",0,1)</f>
        <v>563 Lokal Auomatisering</v>
      </c>
      <c r="F1095" s="240">
        <v>563</v>
      </c>
      <c r="G1095" s="54" t="s">
        <v>1242</v>
      </c>
      <c r="H1095" s="54" t="s">
        <v>1125</v>
      </c>
      <c r="I1095" s="47" t="s">
        <v>1125</v>
      </c>
      <c r="J1095" s="44" t="s">
        <v>1125</v>
      </c>
      <c r="K1095" s="44" t="s">
        <v>1125</v>
      </c>
      <c r="L1095" s="44" t="s">
        <v>1125</v>
      </c>
      <c r="M1095" s="44" t="s">
        <v>29</v>
      </c>
      <c r="N1095" s="44" t="s">
        <v>1125</v>
      </c>
      <c r="O1095" s="44" t="s">
        <v>1125</v>
      </c>
      <c r="P1095" s="44"/>
      <c r="Q1095" s="44"/>
      <c r="R1095" s="44"/>
      <c r="S1095" s="44"/>
      <c r="T1095" s="44"/>
      <c r="U1095" s="44"/>
      <c r="V1095" s="44"/>
      <c r="W1095" s="44"/>
      <c r="X1095" s="44"/>
      <c r="Y1095" s="44"/>
      <c r="Z1095" s="44"/>
      <c r="AA1095" s="44" t="s">
        <v>29</v>
      </c>
      <c r="AB1095" s="44"/>
      <c r="AC1095" s="241"/>
    </row>
    <row r="1096" spans="2:29" ht="43.5" x14ac:dyDescent="0.35">
      <c r="B1096" s="52">
        <v>1138</v>
      </c>
      <c r="C1096" s="110" t="str">
        <f>_xlfn.XLOOKUP(Kravtabell[[#This Row],[3 Siffer]],Bygningsdeler[Kombinert 3],Bygningsdeler[Kombinert 1],"",0,1)</f>
        <v>5 TELE- OG AUTOMATISERING</v>
      </c>
      <c r="D1096" s="110" t="str">
        <f>_xlfn.XLOOKUP(Kravtabell[[#This Row],[3 Siffer]],Bygningsdeler[Kombinert 3],Bygningsdeler[Kombinert 2],"",0,1)</f>
        <v>56 Automatisering</v>
      </c>
      <c r="E1096" s="111" t="str">
        <f>_xlfn.XLOOKUP(Kravtabell[[#This Row],[3 sifret kode (for inntasting)
Slår opp bygningsdel]],Bygningsdeler[Siffer 3],Bygningsdeler[Kombinert 3],"FEIL",0,1)</f>
        <v>563 Lokal Auomatisering</v>
      </c>
      <c r="F1096" s="240">
        <v>563</v>
      </c>
      <c r="G1096" s="54" t="s">
        <v>1243</v>
      </c>
      <c r="H1096" s="54" t="s">
        <v>1125</v>
      </c>
      <c r="I1096" s="47" t="s">
        <v>1125</v>
      </c>
      <c r="J1096" s="44" t="s">
        <v>1125</v>
      </c>
      <c r="K1096" s="44" t="s">
        <v>1125</v>
      </c>
      <c r="L1096" s="44" t="s">
        <v>1125</v>
      </c>
      <c r="M1096" s="44" t="s">
        <v>29</v>
      </c>
      <c r="N1096" s="44" t="s">
        <v>1125</v>
      </c>
      <c r="O1096" s="44" t="s">
        <v>1125</v>
      </c>
      <c r="P1096" s="44"/>
      <c r="Q1096" s="44"/>
      <c r="R1096" s="44"/>
      <c r="S1096" s="44"/>
      <c r="T1096" s="44"/>
      <c r="U1096" s="44"/>
      <c r="V1096" s="44"/>
      <c r="W1096" s="44"/>
      <c r="X1096" s="44"/>
      <c r="Y1096" s="44"/>
      <c r="Z1096" s="44"/>
      <c r="AA1096" s="44" t="s">
        <v>29</v>
      </c>
      <c r="AB1096" s="44"/>
      <c r="AC1096" s="241"/>
    </row>
    <row r="1097" spans="2:29" ht="174" x14ac:dyDescent="0.35">
      <c r="B1097" s="52">
        <v>1139</v>
      </c>
      <c r="C1097" s="110" t="str">
        <f>_xlfn.XLOOKUP(Kravtabell[[#This Row],[3 Siffer]],Bygningsdeler[Kombinert 3],Bygningsdeler[Kombinert 1],"",0,1)</f>
        <v>5 TELE- OG AUTOMATISERING</v>
      </c>
      <c r="D1097" s="110" t="str">
        <f>_xlfn.XLOOKUP(Kravtabell[[#This Row],[3 Siffer]],Bygningsdeler[Kombinert 3],Bygningsdeler[Kombinert 2],"",0,1)</f>
        <v>56 Automatisering</v>
      </c>
      <c r="E1097" s="111" t="str">
        <f>_xlfn.XLOOKUP(Kravtabell[[#This Row],[3 sifret kode (for inntasting)
Slår opp bygningsdel]],Bygningsdeler[Siffer 3],Bygningsdeler[Kombinert 3],"FEIL",0,1)</f>
        <v>560 Automatisering, generelt</v>
      </c>
      <c r="F1097" s="240">
        <v>560</v>
      </c>
      <c r="G1097" s="54" t="s">
        <v>1244</v>
      </c>
      <c r="H1097" s="54" t="s">
        <v>1125</v>
      </c>
      <c r="I1097" s="47" t="s">
        <v>1125</v>
      </c>
      <c r="J1097" s="44" t="s">
        <v>1125</v>
      </c>
      <c r="K1097" s="44" t="s">
        <v>29</v>
      </c>
      <c r="L1097" s="44" t="s">
        <v>29</v>
      </c>
      <c r="M1097" s="44" t="s">
        <v>29</v>
      </c>
      <c r="N1097" s="44" t="s">
        <v>1125</v>
      </c>
      <c r="O1097" s="44" t="s">
        <v>1125</v>
      </c>
      <c r="P1097" s="44"/>
      <c r="Q1097" s="44"/>
      <c r="R1097" s="44"/>
      <c r="S1097" s="44"/>
      <c r="T1097" s="44"/>
      <c r="U1097" s="44"/>
      <c r="V1097" s="44"/>
      <c r="W1097" s="44"/>
      <c r="X1097" s="44"/>
      <c r="Y1097" s="44"/>
      <c r="Z1097" s="44"/>
      <c r="AA1097" s="44" t="s">
        <v>29</v>
      </c>
      <c r="AB1097" s="44"/>
      <c r="AC1097" s="241"/>
    </row>
    <row r="1098" spans="2:29" ht="43.5" x14ac:dyDescent="0.35">
      <c r="B1098" s="52">
        <v>1142</v>
      </c>
      <c r="C1098" s="54" t="str">
        <f>_xlfn.XLOOKUP(Kravtabell[[#This Row],[3 Siffer]],Bygningsdeler[Kombinert 3],Bygningsdeler[Kombinert 1],"",0,1)</f>
        <v>5 TELE- OG AUTOMATISERING</v>
      </c>
      <c r="D1098" s="54" t="str">
        <f>_xlfn.XLOOKUP(Kravtabell[[#This Row],[3 Siffer]],Bygningsdeler[Kombinert 3],Bygningsdeler[Kombinert 2],"",0,1)</f>
        <v>56 Automatisering</v>
      </c>
      <c r="E1098" s="112" t="str">
        <f>_xlfn.XLOOKUP(Kravtabell[[#This Row],[3 sifret kode (for inntasting)
Slår opp bygningsdel]],Bygningsdeler[Siffer 3],Bygningsdeler[Kombinert 3],"FEIL",0,1)</f>
        <v>560 Automatisering, generelt</v>
      </c>
      <c r="F1098" s="114">
        <v>560</v>
      </c>
      <c r="G1098" s="54" t="s">
        <v>1245</v>
      </c>
      <c r="H1098" s="54"/>
      <c r="I1098" s="47"/>
      <c r="J1098" s="44"/>
      <c r="K1098" s="44"/>
      <c r="L1098" s="44"/>
      <c r="M1098" s="44" t="s">
        <v>29</v>
      </c>
      <c r="N1098" s="44"/>
      <c r="O1098" s="44"/>
      <c r="P1098" s="44"/>
      <c r="Q1098" s="44"/>
      <c r="R1098" s="44"/>
      <c r="S1098" s="44"/>
      <c r="T1098" s="44"/>
      <c r="U1098" s="44"/>
      <c r="V1098" s="44"/>
      <c r="W1098" s="44"/>
      <c r="X1098" s="44"/>
      <c r="Y1098" s="44"/>
      <c r="Z1098" s="44"/>
      <c r="AA1098" s="44" t="s">
        <v>29</v>
      </c>
      <c r="AB1098" s="45"/>
      <c r="AC1098" s="49"/>
    </row>
    <row r="1099" spans="2:29" ht="43.5" x14ac:dyDescent="0.35">
      <c r="B1099" s="52">
        <v>1143</v>
      </c>
      <c r="C1099" s="54" t="str">
        <f>_xlfn.XLOOKUP(Kravtabell[[#This Row],[3 Siffer]],Bygningsdeler[Kombinert 3],Bygningsdeler[Kombinert 1],"",0,1)</f>
        <v>5 TELE- OG AUTOMATISERING</v>
      </c>
      <c r="D1099" s="54" t="str">
        <f>_xlfn.XLOOKUP(Kravtabell[[#This Row],[3 Siffer]],Bygningsdeler[Kombinert 3],Bygningsdeler[Kombinert 2],"",0,1)</f>
        <v>56 Automatisering</v>
      </c>
      <c r="E1099" s="112" t="str">
        <f>_xlfn.XLOOKUP(Kravtabell[[#This Row],[3 sifret kode (for inntasting)
Slår opp bygningsdel]],Bygningsdeler[Siffer 3],Bygningsdeler[Kombinert 3],"FEIL",0,1)</f>
        <v>560 Automatisering, generelt</v>
      </c>
      <c r="F1099" s="114">
        <v>560</v>
      </c>
      <c r="G1099" s="54" t="s">
        <v>1246</v>
      </c>
      <c r="H1099" s="54"/>
      <c r="I1099" s="47"/>
      <c r="J1099" s="44"/>
      <c r="K1099" s="44"/>
      <c r="L1099" s="44"/>
      <c r="M1099" s="44" t="s">
        <v>29</v>
      </c>
      <c r="N1099" s="44"/>
      <c r="O1099" s="44"/>
      <c r="P1099" s="44"/>
      <c r="Q1099" s="44"/>
      <c r="R1099" s="44"/>
      <c r="S1099" s="44"/>
      <c r="T1099" s="44"/>
      <c r="U1099" s="44"/>
      <c r="V1099" s="44"/>
      <c r="W1099" s="44"/>
      <c r="X1099" s="44"/>
      <c r="Y1099" s="44"/>
      <c r="Z1099" s="44"/>
      <c r="AA1099" s="44" t="s">
        <v>29</v>
      </c>
      <c r="AB1099" s="45"/>
      <c r="AC1099" s="49"/>
    </row>
    <row r="1100" spans="2:29" ht="43.5" x14ac:dyDescent="0.35">
      <c r="B1100" s="52">
        <v>1144</v>
      </c>
      <c r="C1100" s="54" t="str">
        <f>_xlfn.XLOOKUP(Kravtabell[[#This Row],[3 Siffer]],Bygningsdeler[Kombinert 3],Bygningsdeler[Kombinert 1],"",0,1)</f>
        <v>5 TELE- OG AUTOMATISERING</v>
      </c>
      <c r="D1100" s="54" t="str">
        <f>_xlfn.XLOOKUP(Kravtabell[[#This Row],[3 Siffer]],Bygningsdeler[Kombinert 3],Bygningsdeler[Kombinert 2],"",0,1)</f>
        <v>56 Automatisering</v>
      </c>
      <c r="E1100" s="112" t="str">
        <f>_xlfn.XLOOKUP(Kravtabell[[#This Row],[3 sifret kode (for inntasting)
Slår opp bygningsdel]],Bygningsdeler[Siffer 3],Bygningsdeler[Kombinert 3],"FEIL",0,1)</f>
        <v>560 Automatisering, generelt</v>
      </c>
      <c r="F1100" s="114">
        <v>560</v>
      </c>
      <c r="G1100" s="54" t="s">
        <v>1247</v>
      </c>
      <c r="H1100" s="54"/>
      <c r="I1100" s="47"/>
      <c r="J1100" s="44"/>
      <c r="K1100" s="44"/>
      <c r="L1100" s="44"/>
      <c r="M1100" s="44" t="s">
        <v>29</v>
      </c>
      <c r="N1100" s="44"/>
      <c r="O1100" s="44"/>
      <c r="P1100" s="44"/>
      <c r="Q1100" s="44"/>
      <c r="R1100" s="44"/>
      <c r="S1100" s="44"/>
      <c r="T1100" s="44"/>
      <c r="U1100" s="44"/>
      <c r="V1100" s="44"/>
      <c r="W1100" s="44"/>
      <c r="X1100" s="44"/>
      <c r="Y1100" s="44"/>
      <c r="Z1100" s="44"/>
      <c r="AA1100" s="44" t="s">
        <v>29</v>
      </c>
      <c r="AB1100" s="45"/>
      <c r="AC1100" s="49"/>
    </row>
    <row r="1101" spans="2:29" ht="43.5" x14ac:dyDescent="0.35">
      <c r="B1101" s="52">
        <v>1145</v>
      </c>
      <c r="C1101" s="54" t="str">
        <f>_xlfn.XLOOKUP(Kravtabell[[#This Row],[3 Siffer]],Bygningsdeler[Kombinert 3],Bygningsdeler[Kombinert 1],"",0,1)</f>
        <v>5 TELE- OG AUTOMATISERING</v>
      </c>
      <c r="D1101" s="54" t="str">
        <f>_xlfn.XLOOKUP(Kravtabell[[#This Row],[3 Siffer]],Bygningsdeler[Kombinert 3],Bygningsdeler[Kombinert 2],"",0,1)</f>
        <v>56 Automatisering</v>
      </c>
      <c r="E1101" s="112" t="str">
        <f>_xlfn.XLOOKUP(Kravtabell[[#This Row],[3 sifret kode (for inntasting)
Slår opp bygningsdel]],Bygningsdeler[Siffer 3],Bygningsdeler[Kombinert 3],"FEIL",0,1)</f>
        <v>560 Automatisering, generelt</v>
      </c>
      <c r="F1101" s="114">
        <v>560</v>
      </c>
      <c r="G1101" s="54" t="s">
        <v>1248</v>
      </c>
      <c r="H1101" s="54"/>
      <c r="I1101" s="47"/>
      <c r="J1101" s="44"/>
      <c r="K1101" s="44" t="s">
        <v>29</v>
      </c>
      <c r="L1101" s="44" t="s">
        <v>29</v>
      </c>
      <c r="M1101" s="44" t="s">
        <v>29</v>
      </c>
      <c r="N1101" s="44" t="s">
        <v>29</v>
      </c>
      <c r="O1101" s="44"/>
      <c r="P1101" s="44"/>
      <c r="Q1101" s="44"/>
      <c r="R1101" s="44"/>
      <c r="S1101" s="44"/>
      <c r="T1101" s="44"/>
      <c r="U1101" s="44"/>
      <c r="V1101" s="44"/>
      <c r="W1101" s="44"/>
      <c r="X1101" s="44"/>
      <c r="Y1101" s="44"/>
      <c r="Z1101" s="44"/>
      <c r="AA1101" s="44" t="s">
        <v>29</v>
      </c>
      <c r="AB1101" s="45"/>
      <c r="AC1101" s="49"/>
    </row>
    <row r="1102" spans="2:29" ht="43.5" x14ac:dyDescent="0.35">
      <c r="B1102" s="52">
        <v>1146</v>
      </c>
      <c r="C1102" s="54" t="str">
        <f>_xlfn.XLOOKUP(Kravtabell[[#This Row],[3 Siffer]],Bygningsdeler[Kombinert 3],Bygningsdeler[Kombinert 1],"",0,1)</f>
        <v>5 TELE- OG AUTOMATISERING</v>
      </c>
      <c r="D1102" s="54" t="str">
        <f>_xlfn.XLOOKUP(Kravtabell[[#This Row],[3 Siffer]],Bygningsdeler[Kombinert 3],Bygningsdeler[Kombinert 2],"",0,1)</f>
        <v>56 Automatisering</v>
      </c>
      <c r="E1102" s="112" t="str">
        <f>_xlfn.XLOOKUP(Kravtabell[[#This Row],[3 sifret kode (for inntasting)
Slår opp bygningsdel]],Bygningsdeler[Siffer 3],Bygningsdeler[Kombinert 3],"FEIL",0,1)</f>
        <v>560 Automatisering, generelt</v>
      </c>
      <c r="F1102" s="114">
        <v>560</v>
      </c>
      <c r="G1102" s="54" t="s">
        <v>1249</v>
      </c>
      <c r="H1102" s="54"/>
      <c r="I1102" s="47"/>
      <c r="J1102" s="44"/>
      <c r="K1102" s="44"/>
      <c r="L1102" s="44"/>
      <c r="M1102" s="44" t="s">
        <v>29</v>
      </c>
      <c r="N1102" s="44"/>
      <c r="O1102" s="44"/>
      <c r="P1102" s="44"/>
      <c r="Q1102" s="44"/>
      <c r="R1102" s="44"/>
      <c r="S1102" s="44"/>
      <c r="T1102" s="44"/>
      <c r="U1102" s="44"/>
      <c r="V1102" s="44"/>
      <c r="W1102" s="44"/>
      <c r="X1102" s="44"/>
      <c r="Y1102" s="44"/>
      <c r="Z1102" s="44"/>
      <c r="AA1102" s="44" t="s">
        <v>29</v>
      </c>
      <c r="AB1102" s="45"/>
      <c r="AC1102" s="49"/>
    </row>
    <row r="1103" spans="2:29" ht="43.5" x14ac:dyDescent="0.35">
      <c r="B1103" s="52">
        <v>1147</v>
      </c>
      <c r="C1103" s="54" t="str">
        <f>_xlfn.XLOOKUP(Kravtabell[[#This Row],[3 Siffer]],Bygningsdeler[Kombinert 3],Bygningsdeler[Kombinert 1],"",0,1)</f>
        <v>5 TELE- OG AUTOMATISERING</v>
      </c>
      <c r="D1103" s="54" t="str">
        <f>_xlfn.XLOOKUP(Kravtabell[[#This Row],[3 Siffer]],Bygningsdeler[Kombinert 3],Bygningsdeler[Kombinert 2],"",0,1)</f>
        <v>56 Automatisering</v>
      </c>
      <c r="E1103" s="112" t="str">
        <f>_xlfn.XLOOKUP(Kravtabell[[#This Row],[3 sifret kode (for inntasting)
Slår opp bygningsdel]],Bygningsdeler[Siffer 3],Bygningsdeler[Kombinert 3],"FEIL",0,1)</f>
        <v>560 Automatisering, generelt</v>
      </c>
      <c r="F1103" s="114">
        <v>560</v>
      </c>
      <c r="G1103" s="54" t="s">
        <v>1250</v>
      </c>
      <c r="H1103" s="54"/>
      <c r="I1103" s="47"/>
      <c r="J1103" s="44"/>
      <c r="K1103" s="44"/>
      <c r="L1103" s="44"/>
      <c r="M1103" s="44" t="s">
        <v>29</v>
      </c>
      <c r="N1103" s="44"/>
      <c r="O1103" s="44"/>
      <c r="P1103" s="44"/>
      <c r="Q1103" s="44"/>
      <c r="R1103" s="44"/>
      <c r="S1103" s="44"/>
      <c r="T1103" s="44"/>
      <c r="U1103" s="44"/>
      <c r="V1103" s="44"/>
      <c r="W1103" s="44"/>
      <c r="X1103" s="44"/>
      <c r="Y1103" s="44"/>
      <c r="Z1103" s="44"/>
      <c r="AA1103" s="44" t="s">
        <v>29</v>
      </c>
      <c r="AB1103" s="45"/>
      <c r="AC1103" s="49"/>
    </row>
    <row r="1104" spans="2:29" ht="43.5" x14ac:dyDescent="0.35">
      <c r="B1104" s="52">
        <v>1148</v>
      </c>
      <c r="C1104" s="54" t="str">
        <f>_xlfn.XLOOKUP(Kravtabell[[#This Row],[3 Siffer]],Bygningsdeler[Kombinert 3],Bygningsdeler[Kombinert 1],"",0,1)</f>
        <v>5 TELE- OG AUTOMATISERING</v>
      </c>
      <c r="D1104" s="54" t="str">
        <f>_xlfn.XLOOKUP(Kravtabell[[#This Row],[3 Siffer]],Bygningsdeler[Kombinert 3],Bygningsdeler[Kombinert 2],"",0,1)</f>
        <v>56 Automatisering</v>
      </c>
      <c r="E1104" s="112" t="str">
        <f>_xlfn.XLOOKUP(Kravtabell[[#This Row],[3 sifret kode (for inntasting)
Slår opp bygningsdel]],Bygningsdeler[Siffer 3],Bygningsdeler[Kombinert 3],"FEIL",0,1)</f>
        <v>560 Automatisering, generelt</v>
      </c>
      <c r="F1104" s="114">
        <v>560</v>
      </c>
      <c r="G1104" s="54" t="s">
        <v>1251</v>
      </c>
      <c r="H1104" s="54"/>
      <c r="I1104" s="47"/>
      <c r="J1104" s="44"/>
      <c r="K1104" s="44"/>
      <c r="L1104" s="44"/>
      <c r="M1104" s="44" t="s">
        <v>29</v>
      </c>
      <c r="N1104" s="44"/>
      <c r="O1104" s="44"/>
      <c r="P1104" s="44"/>
      <c r="Q1104" s="44"/>
      <c r="R1104" s="44"/>
      <c r="S1104" s="44"/>
      <c r="T1104" s="44"/>
      <c r="U1104" s="44"/>
      <c r="V1104" s="44"/>
      <c r="W1104" s="44"/>
      <c r="X1104" s="44"/>
      <c r="Y1104" s="44"/>
      <c r="Z1104" s="44"/>
      <c r="AA1104" s="44" t="s">
        <v>29</v>
      </c>
      <c r="AB1104" s="45"/>
      <c r="AC1104" s="49"/>
    </row>
    <row r="1105" spans="2:29" ht="43.5" x14ac:dyDescent="0.35">
      <c r="B1105" s="52">
        <v>1150</v>
      </c>
      <c r="C1105" s="54" t="str">
        <f>_xlfn.XLOOKUP(Kravtabell[[#This Row],[3 Siffer]],Bygningsdeler[Kombinert 3],Bygningsdeler[Kombinert 1],"",0,1)</f>
        <v>5 TELE- OG AUTOMATISERING</v>
      </c>
      <c r="D1105" s="54" t="str">
        <f>_xlfn.XLOOKUP(Kravtabell[[#This Row],[3 Siffer]],Bygningsdeler[Kombinert 3],Bygningsdeler[Kombinert 2],"",0,1)</f>
        <v>56 Automatisering</v>
      </c>
      <c r="E1105" s="112" t="str">
        <f>_xlfn.XLOOKUP(Kravtabell[[#This Row],[3 sifret kode (for inntasting)
Slår opp bygningsdel]],Bygningsdeler[Siffer 3],Bygningsdeler[Kombinert 3],"FEIL",0,1)</f>
        <v>560 Automatisering, generelt</v>
      </c>
      <c r="F1105" s="114">
        <v>560</v>
      </c>
      <c r="G1105" s="54" t="s">
        <v>1252</v>
      </c>
      <c r="H1105" s="54"/>
      <c r="I1105" s="47"/>
      <c r="J1105" s="44"/>
      <c r="K1105" s="44"/>
      <c r="L1105" s="44"/>
      <c r="M1105" s="44" t="s">
        <v>29</v>
      </c>
      <c r="N1105" s="44"/>
      <c r="O1105" s="44"/>
      <c r="P1105" s="44"/>
      <c r="Q1105" s="44"/>
      <c r="R1105" s="44"/>
      <c r="S1105" s="44"/>
      <c r="T1105" s="44"/>
      <c r="U1105" s="44"/>
      <c r="V1105" s="44"/>
      <c r="W1105" s="44"/>
      <c r="X1105" s="44"/>
      <c r="Y1105" s="44"/>
      <c r="Z1105" s="44"/>
      <c r="AA1105" s="44" t="s">
        <v>29</v>
      </c>
      <c r="AB1105" s="45"/>
      <c r="AC1105" s="49"/>
    </row>
    <row r="1106" spans="2:29" ht="43.5" x14ac:dyDescent="0.35">
      <c r="B1106" s="52">
        <v>1152</v>
      </c>
      <c r="C1106" s="54" t="str">
        <f>_xlfn.XLOOKUP(Kravtabell[[#This Row],[3 Siffer]],Bygningsdeler[Kombinert 3],Bygningsdeler[Kombinert 1],"",0,1)</f>
        <v>5 TELE- OG AUTOMATISERING</v>
      </c>
      <c r="D1106" s="54" t="str">
        <f>_xlfn.XLOOKUP(Kravtabell[[#This Row],[3 Siffer]],Bygningsdeler[Kombinert 3],Bygningsdeler[Kombinert 2],"",0,1)</f>
        <v>56 Automatisering</v>
      </c>
      <c r="E1106" s="112" t="str">
        <f>_xlfn.XLOOKUP(Kravtabell[[#This Row],[3 sifret kode (for inntasting)
Slår opp bygningsdel]],Bygningsdeler[Siffer 3],Bygningsdeler[Kombinert 3],"FEIL",0,1)</f>
        <v>560 Automatisering, generelt</v>
      </c>
      <c r="F1106" s="114">
        <v>560</v>
      </c>
      <c r="G1106" s="54" t="s">
        <v>1253</v>
      </c>
      <c r="H1106" s="54"/>
      <c r="I1106" s="47"/>
      <c r="J1106" s="44"/>
      <c r="K1106" s="44"/>
      <c r="L1106" s="44"/>
      <c r="M1106" s="44" t="s">
        <v>29</v>
      </c>
      <c r="N1106" s="44"/>
      <c r="O1106" s="44"/>
      <c r="P1106" s="44"/>
      <c r="Q1106" s="44"/>
      <c r="R1106" s="44"/>
      <c r="S1106" s="44"/>
      <c r="T1106" s="44"/>
      <c r="U1106" s="44"/>
      <c r="V1106" s="44"/>
      <c r="W1106" s="44"/>
      <c r="X1106" s="44"/>
      <c r="Y1106" s="44"/>
      <c r="Z1106" s="44"/>
      <c r="AA1106" s="44" t="s">
        <v>29</v>
      </c>
      <c r="AB1106" s="45"/>
      <c r="AC1106" s="49"/>
    </row>
    <row r="1107" spans="2:29" ht="43.5" x14ac:dyDescent="0.35">
      <c r="B1107" s="52">
        <v>1153</v>
      </c>
      <c r="C1107" s="54" t="str">
        <f>_xlfn.XLOOKUP(Kravtabell[[#This Row],[3 Siffer]],Bygningsdeler[Kombinert 3],Bygningsdeler[Kombinert 1],"",0,1)</f>
        <v>5 TELE- OG AUTOMATISERING</v>
      </c>
      <c r="D1107" s="54" t="str">
        <f>_xlfn.XLOOKUP(Kravtabell[[#This Row],[3 Siffer]],Bygningsdeler[Kombinert 3],Bygningsdeler[Kombinert 2],"",0,1)</f>
        <v>56 Automatisering</v>
      </c>
      <c r="E1107" s="112" t="str">
        <f>_xlfn.XLOOKUP(Kravtabell[[#This Row],[3 sifret kode (for inntasting)
Slår opp bygningsdel]],Bygningsdeler[Siffer 3],Bygningsdeler[Kombinert 3],"FEIL",0,1)</f>
        <v>560 Automatisering, generelt</v>
      </c>
      <c r="F1107" s="114">
        <v>560</v>
      </c>
      <c r="G1107" s="54" t="s">
        <v>1254</v>
      </c>
      <c r="H1107" s="54"/>
      <c r="I1107" s="47"/>
      <c r="J1107" s="44"/>
      <c r="K1107" s="44"/>
      <c r="L1107" s="44"/>
      <c r="M1107" s="44" t="s">
        <v>29</v>
      </c>
      <c r="N1107" s="44"/>
      <c r="O1107" s="44"/>
      <c r="P1107" s="44"/>
      <c r="Q1107" s="44"/>
      <c r="R1107" s="44"/>
      <c r="S1107" s="44"/>
      <c r="T1107" s="44"/>
      <c r="U1107" s="44"/>
      <c r="V1107" s="44"/>
      <c r="W1107" s="44"/>
      <c r="X1107" s="44"/>
      <c r="Y1107" s="44"/>
      <c r="Z1107" s="44"/>
      <c r="AA1107" s="44" t="s">
        <v>29</v>
      </c>
      <c r="AB1107" s="45"/>
      <c r="AC1107" s="49"/>
    </row>
    <row r="1108" spans="2:29" ht="43.5" x14ac:dyDescent="0.35">
      <c r="B1108" s="52">
        <v>1154</v>
      </c>
      <c r="C1108" s="54" t="str">
        <f>_xlfn.XLOOKUP(Kravtabell[[#This Row],[3 Siffer]],Bygningsdeler[Kombinert 3],Bygningsdeler[Kombinert 1],"",0,1)</f>
        <v>5 TELE- OG AUTOMATISERING</v>
      </c>
      <c r="D1108" s="54" t="str">
        <f>_xlfn.XLOOKUP(Kravtabell[[#This Row],[3 Siffer]],Bygningsdeler[Kombinert 3],Bygningsdeler[Kombinert 2],"",0,1)</f>
        <v>56 Automatisering</v>
      </c>
      <c r="E1108" s="112" t="str">
        <f>_xlfn.XLOOKUP(Kravtabell[[#This Row],[3 sifret kode (for inntasting)
Slår opp bygningsdel]],Bygningsdeler[Siffer 3],Bygningsdeler[Kombinert 3],"FEIL",0,1)</f>
        <v>560 Automatisering, generelt</v>
      </c>
      <c r="F1108" s="114">
        <v>560</v>
      </c>
      <c r="G1108" s="54" t="s">
        <v>1255</v>
      </c>
      <c r="H1108" s="54"/>
      <c r="I1108" s="47"/>
      <c r="J1108" s="44"/>
      <c r="K1108" s="44"/>
      <c r="L1108" s="44"/>
      <c r="M1108" s="44" t="s">
        <v>29</v>
      </c>
      <c r="N1108" s="44"/>
      <c r="O1108" s="44"/>
      <c r="P1108" s="44"/>
      <c r="Q1108" s="44"/>
      <c r="R1108" s="44"/>
      <c r="S1108" s="44"/>
      <c r="T1108" s="44"/>
      <c r="U1108" s="44"/>
      <c r="V1108" s="44"/>
      <c r="W1108" s="44"/>
      <c r="X1108" s="44"/>
      <c r="Y1108" s="44"/>
      <c r="Z1108" s="44"/>
      <c r="AA1108" s="44" t="s">
        <v>29</v>
      </c>
      <c r="AB1108" s="45"/>
      <c r="AC1108" s="49"/>
    </row>
    <row r="1109" spans="2:29" ht="43.5" x14ac:dyDescent="0.35">
      <c r="B1109" s="52">
        <v>1155</v>
      </c>
      <c r="C1109" s="54" t="str">
        <f>_xlfn.XLOOKUP(Kravtabell[[#This Row],[3 Siffer]],Bygningsdeler[Kombinert 3],Bygningsdeler[Kombinert 1],"",0,1)</f>
        <v>5 TELE- OG AUTOMATISERING</v>
      </c>
      <c r="D1109" s="54" t="str">
        <f>_xlfn.XLOOKUP(Kravtabell[[#This Row],[3 Siffer]],Bygningsdeler[Kombinert 3],Bygningsdeler[Kombinert 2],"",0,1)</f>
        <v>56 Automatisering</v>
      </c>
      <c r="E1109" s="112" t="str">
        <f>_xlfn.XLOOKUP(Kravtabell[[#This Row],[3 sifret kode (for inntasting)
Slår opp bygningsdel]],Bygningsdeler[Siffer 3],Bygningsdeler[Kombinert 3],"FEIL",0,1)</f>
        <v>560 Automatisering, generelt</v>
      </c>
      <c r="F1109" s="114">
        <v>560</v>
      </c>
      <c r="G1109" s="54" t="s">
        <v>1256</v>
      </c>
      <c r="H1109" s="54"/>
      <c r="I1109" s="47"/>
      <c r="J1109" s="44"/>
      <c r="K1109" s="44"/>
      <c r="L1109" s="44"/>
      <c r="M1109" s="44" t="s">
        <v>29</v>
      </c>
      <c r="N1109" s="44"/>
      <c r="O1109" s="44"/>
      <c r="P1109" s="44"/>
      <c r="Q1109" s="44"/>
      <c r="R1109" s="44"/>
      <c r="S1109" s="44"/>
      <c r="T1109" s="44"/>
      <c r="U1109" s="44"/>
      <c r="V1109" s="44"/>
      <c r="W1109" s="44"/>
      <c r="X1109" s="44"/>
      <c r="Y1109" s="44"/>
      <c r="Z1109" s="44"/>
      <c r="AA1109" s="44" t="s">
        <v>29</v>
      </c>
      <c r="AB1109" s="45"/>
      <c r="AC1109" s="49"/>
    </row>
    <row r="1110" spans="2:29" ht="43.5" x14ac:dyDescent="0.35">
      <c r="B1110" s="52">
        <v>1156</v>
      </c>
      <c r="C1110" s="54" t="str">
        <f>_xlfn.XLOOKUP(Kravtabell[[#This Row],[3 Siffer]],Bygningsdeler[Kombinert 3],Bygningsdeler[Kombinert 1],"",0,1)</f>
        <v>5 TELE- OG AUTOMATISERING</v>
      </c>
      <c r="D1110" s="54" t="str">
        <f>_xlfn.XLOOKUP(Kravtabell[[#This Row],[3 Siffer]],Bygningsdeler[Kombinert 3],Bygningsdeler[Kombinert 2],"",0,1)</f>
        <v>56 Automatisering</v>
      </c>
      <c r="E1110" s="112" t="str">
        <f>_xlfn.XLOOKUP(Kravtabell[[#This Row],[3 sifret kode (for inntasting)
Slår opp bygningsdel]],Bygningsdeler[Siffer 3],Bygningsdeler[Kombinert 3],"FEIL",0,1)</f>
        <v>560 Automatisering, generelt</v>
      </c>
      <c r="F1110" s="114">
        <v>560</v>
      </c>
      <c r="G1110" s="54" t="s">
        <v>1257</v>
      </c>
      <c r="H1110" s="54"/>
      <c r="I1110" s="47"/>
      <c r="J1110" s="44"/>
      <c r="K1110" s="44"/>
      <c r="L1110" s="44"/>
      <c r="M1110" s="44" t="s">
        <v>29</v>
      </c>
      <c r="N1110" s="44"/>
      <c r="O1110" s="44"/>
      <c r="P1110" s="44"/>
      <c r="Q1110" s="44"/>
      <c r="R1110" s="44"/>
      <c r="S1110" s="44"/>
      <c r="T1110" s="44"/>
      <c r="U1110" s="44"/>
      <c r="V1110" s="44"/>
      <c r="W1110" s="44"/>
      <c r="X1110" s="44"/>
      <c r="Y1110" s="44"/>
      <c r="Z1110" s="44"/>
      <c r="AA1110" s="44" t="s">
        <v>29</v>
      </c>
      <c r="AB1110" s="45"/>
      <c r="AC1110" s="49"/>
    </row>
    <row r="1111" spans="2:29" ht="43.5" x14ac:dyDescent="0.35">
      <c r="B1111" s="52">
        <v>1157</v>
      </c>
      <c r="C1111" s="54" t="str">
        <f>_xlfn.XLOOKUP(Kravtabell[[#This Row],[3 Siffer]],Bygningsdeler[Kombinert 3],Bygningsdeler[Kombinert 1],"",0,1)</f>
        <v>5 TELE- OG AUTOMATISERING</v>
      </c>
      <c r="D1111" s="54" t="str">
        <f>_xlfn.XLOOKUP(Kravtabell[[#This Row],[3 Siffer]],Bygningsdeler[Kombinert 3],Bygningsdeler[Kombinert 2],"",0,1)</f>
        <v>56 Automatisering</v>
      </c>
      <c r="E1111" s="112" t="str">
        <f>_xlfn.XLOOKUP(Kravtabell[[#This Row],[3 sifret kode (for inntasting)
Slår opp bygningsdel]],Bygningsdeler[Siffer 3],Bygningsdeler[Kombinert 3],"FEIL",0,1)</f>
        <v>560 Automatisering, generelt</v>
      </c>
      <c r="F1111" s="114">
        <v>560</v>
      </c>
      <c r="G1111" s="54" t="s">
        <v>1258</v>
      </c>
      <c r="H1111" s="54"/>
      <c r="I1111" s="47"/>
      <c r="J1111" s="44"/>
      <c r="K1111" s="44"/>
      <c r="L1111" s="44"/>
      <c r="M1111" s="44" t="s">
        <v>29</v>
      </c>
      <c r="N1111" s="44"/>
      <c r="O1111" s="44"/>
      <c r="P1111" s="44"/>
      <c r="Q1111" s="44"/>
      <c r="R1111" s="44"/>
      <c r="S1111" s="44"/>
      <c r="T1111" s="44"/>
      <c r="U1111" s="44"/>
      <c r="V1111" s="44"/>
      <c r="W1111" s="44"/>
      <c r="X1111" s="44"/>
      <c r="Y1111" s="44"/>
      <c r="Z1111" s="44"/>
      <c r="AA1111" s="44" t="s">
        <v>29</v>
      </c>
      <c r="AB1111" s="45"/>
      <c r="AC1111" s="49"/>
    </row>
    <row r="1112" spans="2:29" ht="43.5" x14ac:dyDescent="0.35">
      <c r="B1112" s="52">
        <v>1158</v>
      </c>
      <c r="C1112" s="54" t="str">
        <f>_xlfn.XLOOKUP(Kravtabell[[#This Row],[3 Siffer]],Bygningsdeler[Kombinert 3],Bygningsdeler[Kombinert 1],"",0,1)</f>
        <v>5 TELE- OG AUTOMATISERING</v>
      </c>
      <c r="D1112" s="54" t="str">
        <f>_xlfn.XLOOKUP(Kravtabell[[#This Row],[3 Siffer]],Bygningsdeler[Kombinert 3],Bygningsdeler[Kombinert 2],"",0,1)</f>
        <v>56 Automatisering</v>
      </c>
      <c r="E1112" s="112" t="str">
        <f>_xlfn.XLOOKUP(Kravtabell[[#This Row],[3 sifret kode (for inntasting)
Slår opp bygningsdel]],Bygningsdeler[Siffer 3],Bygningsdeler[Kombinert 3],"FEIL",0,1)</f>
        <v>560 Automatisering, generelt</v>
      </c>
      <c r="F1112" s="114">
        <v>560</v>
      </c>
      <c r="G1112" s="54" t="s">
        <v>1259</v>
      </c>
      <c r="H1112" s="54"/>
      <c r="I1112" s="47"/>
      <c r="J1112" s="44"/>
      <c r="K1112" s="44"/>
      <c r="L1112" s="44"/>
      <c r="M1112" s="44" t="s">
        <v>29</v>
      </c>
      <c r="N1112" s="44"/>
      <c r="O1112" s="44"/>
      <c r="P1112" s="44"/>
      <c r="Q1112" s="44"/>
      <c r="R1112" s="44"/>
      <c r="S1112" s="44"/>
      <c r="T1112" s="44"/>
      <c r="U1112" s="44"/>
      <c r="V1112" s="44"/>
      <c r="W1112" s="44"/>
      <c r="X1112" s="44"/>
      <c r="Y1112" s="44"/>
      <c r="Z1112" s="44"/>
      <c r="AA1112" s="44" t="s">
        <v>29</v>
      </c>
      <c r="AB1112" s="45"/>
      <c r="AC1112" s="49"/>
    </row>
    <row r="1113" spans="2:29" ht="43.5" x14ac:dyDescent="0.35">
      <c r="B1113" s="52">
        <v>1159</v>
      </c>
      <c r="C1113" s="54" t="str">
        <f>_xlfn.XLOOKUP(Kravtabell[[#This Row],[3 Siffer]],Bygningsdeler[Kombinert 3],Bygningsdeler[Kombinert 1],"",0,1)</f>
        <v>5 TELE- OG AUTOMATISERING</v>
      </c>
      <c r="D1113" s="54" t="str">
        <f>_xlfn.XLOOKUP(Kravtabell[[#This Row],[3 Siffer]],Bygningsdeler[Kombinert 3],Bygningsdeler[Kombinert 2],"",0,1)</f>
        <v>56 Automatisering</v>
      </c>
      <c r="E1113" s="112" t="str">
        <f>_xlfn.XLOOKUP(Kravtabell[[#This Row],[3 sifret kode (for inntasting)
Slår opp bygningsdel]],Bygningsdeler[Siffer 3],Bygningsdeler[Kombinert 3],"FEIL",0,1)</f>
        <v>560 Automatisering, generelt</v>
      </c>
      <c r="F1113" s="114">
        <v>560</v>
      </c>
      <c r="G1113" s="54" t="s">
        <v>1260</v>
      </c>
      <c r="H1113" s="54"/>
      <c r="I1113" s="47"/>
      <c r="J1113" s="44"/>
      <c r="K1113" s="44"/>
      <c r="L1113" s="44"/>
      <c r="M1113" s="44" t="s">
        <v>29</v>
      </c>
      <c r="N1113" s="44"/>
      <c r="O1113" s="44"/>
      <c r="P1113" s="44"/>
      <c r="Q1113" s="44"/>
      <c r="R1113" s="44"/>
      <c r="S1113" s="44"/>
      <c r="T1113" s="44"/>
      <c r="U1113" s="44"/>
      <c r="V1113" s="44"/>
      <c r="W1113" s="44"/>
      <c r="X1113" s="44"/>
      <c r="Y1113" s="44"/>
      <c r="Z1113" s="44"/>
      <c r="AA1113" s="44" t="s">
        <v>29</v>
      </c>
      <c r="AB1113" s="45"/>
      <c r="AC1113" s="49"/>
    </row>
    <row r="1114" spans="2:29" ht="43.5" x14ac:dyDescent="0.35">
      <c r="B1114" s="52">
        <v>1160</v>
      </c>
      <c r="C1114" s="54" t="str">
        <f>_xlfn.XLOOKUP(Kravtabell[[#This Row],[3 Siffer]],Bygningsdeler[Kombinert 3],Bygningsdeler[Kombinert 1],"",0,1)</f>
        <v>5 TELE- OG AUTOMATISERING</v>
      </c>
      <c r="D1114" s="54" t="str">
        <f>_xlfn.XLOOKUP(Kravtabell[[#This Row],[3 Siffer]],Bygningsdeler[Kombinert 3],Bygningsdeler[Kombinert 2],"",0,1)</f>
        <v>56 Automatisering</v>
      </c>
      <c r="E1114" s="112" t="str">
        <f>_xlfn.XLOOKUP(Kravtabell[[#This Row],[3 sifret kode (for inntasting)
Slår opp bygningsdel]],Bygningsdeler[Siffer 3],Bygningsdeler[Kombinert 3],"FEIL",0,1)</f>
        <v>560 Automatisering, generelt</v>
      </c>
      <c r="F1114" s="114">
        <v>560</v>
      </c>
      <c r="G1114" s="54" t="s">
        <v>1261</v>
      </c>
      <c r="H1114" s="54"/>
      <c r="I1114" s="47"/>
      <c r="J1114" s="44"/>
      <c r="K1114" s="44"/>
      <c r="L1114" s="44"/>
      <c r="M1114" s="44" t="s">
        <v>29</v>
      </c>
      <c r="N1114" s="44"/>
      <c r="O1114" s="44"/>
      <c r="P1114" s="44"/>
      <c r="Q1114" s="44"/>
      <c r="R1114" s="44"/>
      <c r="S1114" s="44"/>
      <c r="T1114" s="44"/>
      <c r="U1114" s="44"/>
      <c r="V1114" s="44"/>
      <c r="W1114" s="44"/>
      <c r="X1114" s="44"/>
      <c r="Y1114" s="44"/>
      <c r="Z1114" s="44"/>
      <c r="AA1114" s="44" t="s">
        <v>29</v>
      </c>
      <c r="AB1114" s="45"/>
      <c r="AC1114" s="49"/>
    </row>
    <row r="1115" spans="2:29" ht="43.5" x14ac:dyDescent="0.35">
      <c r="B1115" s="52">
        <v>1161</v>
      </c>
      <c r="C1115" s="54" t="str">
        <f>_xlfn.XLOOKUP(Kravtabell[[#This Row],[3 Siffer]],Bygningsdeler[Kombinert 3],Bygningsdeler[Kombinert 1],"",0,1)</f>
        <v>5 TELE- OG AUTOMATISERING</v>
      </c>
      <c r="D1115" s="54" t="str">
        <f>_xlfn.XLOOKUP(Kravtabell[[#This Row],[3 Siffer]],Bygningsdeler[Kombinert 3],Bygningsdeler[Kombinert 2],"",0,1)</f>
        <v>56 Automatisering</v>
      </c>
      <c r="E1115" s="112" t="str">
        <f>_xlfn.XLOOKUP(Kravtabell[[#This Row],[3 sifret kode (for inntasting)
Slår opp bygningsdel]],Bygningsdeler[Siffer 3],Bygningsdeler[Kombinert 3],"FEIL",0,1)</f>
        <v>560 Automatisering, generelt</v>
      </c>
      <c r="F1115" s="114">
        <v>560</v>
      </c>
      <c r="G1115" s="54" t="s">
        <v>1262</v>
      </c>
      <c r="H1115" s="54"/>
      <c r="I1115" s="47"/>
      <c r="J1115" s="44"/>
      <c r="K1115" s="44"/>
      <c r="L1115" s="44"/>
      <c r="M1115" s="44" t="s">
        <v>29</v>
      </c>
      <c r="N1115" s="44"/>
      <c r="O1115" s="44"/>
      <c r="P1115" s="44"/>
      <c r="Q1115" s="44"/>
      <c r="R1115" s="44"/>
      <c r="S1115" s="44"/>
      <c r="T1115" s="44"/>
      <c r="U1115" s="44"/>
      <c r="V1115" s="44"/>
      <c r="W1115" s="44"/>
      <c r="X1115" s="44"/>
      <c r="Y1115" s="44"/>
      <c r="Z1115" s="44"/>
      <c r="AA1115" s="44" t="s">
        <v>29</v>
      </c>
      <c r="AB1115" s="45"/>
      <c r="AC1115" s="49"/>
    </row>
    <row r="1116" spans="2:29" ht="43.5" x14ac:dyDescent="0.35">
      <c r="B1116" s="52">
        <v>1162</v>
      </c>
      <c r="C1116" s="54" t="str">
        <f>_xlfn.XLOOKUP(Kravtabell[[#This Row],[3 Siffer]],Bygningsdeler[Kombinert 3],Bygningsdeler[Kombinert 1],"",0,1)</f>
        <v>5 TELE- OG AUTOMATISERING</v>
      </c>
      <c r="D1116" s="54" t="str">
        <f>_xlfn.XLOOKUP(Kravtabell[[#This Row],[3 Siffer]],Bygningsdeler[Kombinert 3],Bygningsdeler[Kombinert 2],"",0,1)</f>
        <v>56 Automatisering</v>
      </c>
      <c r="E1116" s="112" t="str">
        <f>_xlfn.XLOOKUP(Kravtabell[[#This Row],[3 sifret kode (for inntasting)
Slår opp bygningsdel]],Bygningsdeler[Siffer 3],Bygningsdeler[Kombinert 3],"FEIL",0,1)</f>
        <v>560 Automatisering, generelt</v>
      </c>
      <c r="F1116" s="114">
        <v>560</v>
      </c>
      <c r="G1116" s="54" t="s">
        <v>1263</v>
      </c>
      <c r="H1116" s="54" t="s">
        <v>2020</v>
      </c>
      <c r="I1116" s="47"/>
      <c r="J1116" s="44"/>
      <c r="K1116" s="44"/>
      <c r="L1116" s="44"/>
      <c r="M1116" s="44" t="s">
        <v>29</v>
      </c>
      <c r="N1116" s="44"/>
      <c r="O1116" s="44"/>
      <c r="P1116" s="44"/>
      <c r="Q1116" s="44"/>
      <c r="R1116" s="44"/>
      <c r="S1116" s="44"/>
      <c r="T1116" s="44"/>
      <c r="U1116" s="44"/>
      <c r="V1116" s="44"/>
      <c r="W1116" s="44"/>
      <c r="X1116" s="44"/>
      <c r="Y1116" s="44"/>
      <c r="Z1116" s="44"/>
      <c r="AA1116" s="44" t="s">
        <v>29</v>
      </c>
      <c r="AB1116" s="45"/>
      <c r="AC1116" s="49"/>
    </row>
    <row r="1117" spans="2:29" ht="43.5" x14ac:dyDescent="0.35">
      <c r="B1117" s="52">
        <v>1163</v>
      </c>
      <c r="C1117" s="54" t="str">
        <f>_xlfn.XLOOKUP(Kravtabell[[#This Row],[3 Siffer]],Bygningsdeler[Kombinert 3],Bygningsdeler[Kombinert 1],"",0,1)</f>
        <v>5 TELE- OG AUTOMATISERING</v>
      </c>
      <c r="D1117" s="54" t="str">
        <f>_xlfn.XLOOKUP(Kravtabell[[#This Row],[3 Siffer]],Bygningsdeler[Kombinert 3],Bygningsdeler[Kombinert 2],"",0,1)</f>
        <v>56 Automatisering</v>
      </c>
      <c r="E1117" s="112" t="str">
        <f>_xlfn.XLOOKUP(Kravtabell[[#This Row],[3 sifret kode (for inntasting)
Slår opp bygningsdel]],Bygningsdeler[Siffer 3],Bygningsdeler[Kombinert 3],"FEIL",0,1)</f>
        <v>560 Automatisering, generelt</v>
      </c>
      <c r="F1117" s="114">
        <v>560</v>
      </c>
      <c r="G1117" s="54" t="s">
        <v>1264</v>
      </c>
      <c r="H1117" s="54"/>
      <c r="I1117" s="47"/>
      <c r="J1117" s="44"/>
      <c r="K1117" s="44"/>
      <c r="L1117" s="44"/>
      <c r="M1117" s="44" t="s">
        <v>29</v>
      </c>
      <c r="N1117" s="44"/>
      <c r="O1117" s="44"/>
      <c r="P1117" s="44"/>
      <c r="Q1117" s="44"/>
      <c r="R1117" s="44"/>
      <c r="S1117" s="44"/>
      <c r="T1117" s="44"/>
      <c r="U1117" s="44"/>
      <c r="V1117" s="44"/>
      <c r="W1117" s="44"/>
      <c r="X1117" s="44"/>
      <c r="Y1117" s="44"/>
      <c r="Z1117" s="44"/>
      <c r="AA1117" s="44" t="s">
        <v>29</v>
      </c>
      <c r="AB1117" s="45"/>
      <c r="AC1117" s="49"/>
    </row>
    <row r="1118" spans="2:29" ht="43.5" x14ac:dyDescent="0.35">
      <c r="B1118" s="52">
        <v>1164</v>
      </c>
      <c r="C1118" s="54" t="str">
        <f>_xlfn.XLOOKUP(Kravtabell[[#This Row],[3 Siffer]],Bygningsdeler[Kombinert 3],Bygningsdeler[Kombinert 1],"",0,1)</f>
        <v>5 TELE- OG AUTOMATISERING</v>
      </c>
      <c r="D1118" s="54" t="str">
        <f>_xlfn.XLOOKUP(Kravtabell[[#This Row],[3 Siffer]],Bygningsdeler[Kombinert 3],Bygningsdeler[Kombinert 2],"",0,1)</f>
        <v>56 Automatisering</v>
      </c>
      <c r="E1118" s="112" t="str">
        <f>_xlfn.XLOOKUP(Kravtabell[[#This Row],[3 sifret kode (for inntasting)
Slår opp bygningsdel]],Bygningsdeler[Siffer 3],Bygningsdeler[Kombinert 3],"FEIL",0,1)</f>
        <v>560 Automatisering, generelt</v>
      </c>
      <c r="F1118" s="114">
        <v>560</v>
      </c>
      <c r="G1118" s="54" t="s">
        <v>1265</v>
      </c>
      <c r="H1118" s="54"/>
      <c r="I1118" s="47"/>
      <c r="J1118" s="44"/>
      <c r="K1118" s="44"/>
      <c r="L1118" s="44"/>
      <c r="M1118" s="44" t="s">
        <v>29</v>
      </c>
      <c r="N1118" s="44"/>
      <c r="O1118" s="44"/>
      <c r="P1118" s="44"/>
      <c r="Q1118" s="44"/>
      <c r="R1118" s="44"/>
      <c r="S1118" s="44"/>
      <c r="T1118" s="44"/>
      <c r="U1118" s="44"/>
      <c r="V1118" s="44"/>
      <c r="W1118" s="44"/>
      <c r="X1118" s="44"/>
      <c r="Y1118" s="44"/>
      <c r="Z1118" s="44"/>
      <c r="AA1118" s="44" t="s">
        <v>29</v>
      </c>
      <c r="AB1118" s="45"/>
      <c r="AC1118" s="49"/>
    </row>
    <row r="1119" spans="2:29" ht="43.5" x14ac:dyDescent="0.35">
      <c r="B1119" s="52">
        <v>1165</v>
      </c>
      <c r="C1119" s="110" t="str">
        <f>_xlfn.XLOOKUP(Kravtabell[[#This Row],[3 Siffer]],Bygningsdeler[Kombinert 3],Bygningsdeler[Kombinert 1],"",0,1)</f>
        <v>5 TELE- OG AUTOMATISERING</v>
      </c>
      <c r="D1119" s="110" t="str">
        <f>_xlfn.XLOOKUP(Kravtabell[[#This Row],[3 Siffer]],Bygningsdeler[Kombinert 3],Bygningsdeler[Kombinert 2],"",0,1)</f>
        <v>56 Automatisering</v>
      </c>
      <c r="E1119" s="111" t="str">
        <f>_xlfn.XLOOKUP(Kravtabell[[#This Row],[3 sifret kode (for inntasting)
Slår opp bygningsdel]],Bygningsdeler[Siffer 3],Bygningsdeler[Kombinert 3],"FEIL",0,1)</f>
        <v>560 Automatisering, generelt</v>
      </c>
      <c r="F1119" s="114">
        <v>560</v>
      </c>
      <c r="G1119" s="54" t="s">
        <v>1266</v>
      </c>
      <c r="H1119" s="54"/>
      <c r="I1119" s="47"/>
      <c r="J1119" s="44"/>
      <c r="K1119" s="44"/>
      <c r="L1119" s="44"/>
      <c r="M1119" s="44" t="s">
        <v>29</v>
      </c>
      <c r="N1119" s="44"/>
      <c r="O1119" s="44"/>
      <c r="P1119" s="44"/>
      <c r="Q1119" s="44"/>
      <c r="R1119" s="44"/>
      <c r="S1119" s="44"/>
      <c r="T1119" s="44"/>
      <c r="U1119" s="44"/>
      <c r="V1119" s="44"/>
      <c r="W1119" s="44"/>
      <c r="X1119" s="44"/>
      <c r="Y1119" s="44"/>
      <c r="Z1119" s="44"/>
      <c r="AA1119" s="44" t="s">
        <v>29</v>
      </c>
      <c r="AB1119" s="44"/>
      <c r="AC1119" s="241"/>
    </row>
    <row r="1120" spans="2:29" ht="43.5" x14ac:dyDescent="0.35">
      <c r="B1120" s="52">
        <v>1166</v>
      </c>
      <c r="C1120" s="110" t="str">
        <f>_xlfn.XLOOKUP(Kravtabell[[#This Row],[3 Siffer]],Bygningsdeler[Kombinert 3],Bygningsdeler[Kombinert 1],"",0,1)</f>
        <v>5 TELE- OG AUTOMATISERING</v>
      </c>
      <c r="D1120" s="110" t="str">
        <f>_xlfn.XLOOKUP(Kravtabell[[#This Row],[3 Siffer]],Bygningsdeler[Kombinert 3],Bygningsdeler[Kombinert 2],"",0,1)</f>
        <v>56 Automatisering</v>
      </c>
      <c r="E1120" s="111" t="str">
        <f>_xlfn.XLOOKUP(Kravtabell[[#This Row],[3 sifret kode (for inntasting)
Slår opp bygningsdel]],Bygningsdeler[Siffer 3],Bygningsdeler[Kombinert 3],"FEIL",0,1)</f>
        <v>560 Automatisering, generelt</v>
      </c>
      <c r="F1120" s="114">
        <v>560</v>
      </c>
      <c r="G1120" s="54" t="s">
        <v>1267</v>
      </c>
      <c r="H1120" s="54"/>
      <c r="I1120" s="47"/>
      <c r="J1120" s="44"/>
      <c r="K1120" s="44"/>
      <c r="L1120" s="44"/>
      <c r="M1120" s="44" t="s">
        <v>29</v>
      </c>
      <c r="N1120" s="44"/>
      <c r="O1120" s="44"/>
      <c r="P1120" s="44"/>
      <c r="Q1120" s="44"/>
      <c r="R1120" s="44"/>
      <c r="S1120" s="44"/>
      <c r="T1120" s="44"/>
      <c r="U1120" s="44"/>
      <c r="V1120" s="44"/>
      <c r="W1120" s="44"/>
      <c r="X1120" s="44"/>
      <c r="Y1120" s="44"/>
      <c r="Z1120" s="44"/>
      <c r="AA1120" s="44" t="s">
        <v>29</v>
      </c>
      <c r="AB1120" s="44"/>
      <c r="AC1120" s="241"/>
    </row>
    <row r="1121" spans="2:29" ht="43.5" x14ac:dyDescent="0.35">
      <c r="B1121" s="52">
        <v>1167</v>
      </c>
      <c r="C1121" s="110" t="str">
        <f>_xlfn.XLOOKUP(Kravtabell[[#This Row],[3 Siffer]],Bygningsdeler[Kombinert 3],Bygningsdeler[Kombinert 1],"",0,1)</f>
        <v>5 TELE- OG AUTOMATISERING</v>
      </c>
      <c r="D1121" s="110" t="str">
        <f>_xlfn.XLOOKUP(Kravtabell[[#This Row],[3 Siffer]],Bygningsdeler[Kombinert 3],Bygningsdeler[Kombinert 2],"",0,1)</f>
        <v>56 Automatisering</v>
      </c>
      <c r="E1121" s="111" t="str">
        <f>_xlfn.XLOOKUP(Kravtabell[[#This Row],[3 sifret kode (for inntasting)
Slår opp bygningsdel]],Bygningsdeler[Siffer 3],Bygningsdeler[Kombinert 3],"FEIL",0,1)</f>
        <v>560 Automatisering, generelt</v>
      </c>
      <c r="F1121" s="114">
        <v>560</v>
      </c>
      <c r="G1121" s="54" t="s">
        <v>1268</v>
      </c>
      <c r="H1121" s="54"/>
      <c r="I1121" s="47"/>
      <c r="J1121" s="44"/>
      <c r="K1121" s="44"/>
      <c r="L1121" s="44"/>
      <c r="M1121" s="44" t="s">
        <v>29</v>
      </c>
      <c r="N1121" s="44"/>
      <c r="O1121" s="44"/>
      <c r="P1121" s="44"/>
      <c r="Q1121" s="44"/>
      <c r="R1121" s="44"/>
      <c r="S1121" s="44"/>
      <c r="T1121" s="44"/>
      <c r="U1121" s="44"/>
      <c r="V1121" s="44"/>
      <c r="W1121" s="44"/>
      <c r="X1121" s="44"/>
      <c r="Y1121" s="44"/>
      <c r="Z1121" s="44"/>
      <c r="AA1121" s="44" t="s">
        <v>29</v>
      </c>
      <c r="AB1121" s="44"/>
      <c r="AC1121" s="241"/>
    </row>
    <row r="1122" spans="2:29" ht="43.5" x14ac:dyDescent="0.35">
      <c r="B1122" s="52">
        <v>1168</v>
      </c>
      <c r="C1122" s="110" t="str">
        <f>_xlfn.XLOOKUP(Kravtabell[[#This Row],[3 Siffer]],Bygningsdeler[Kombinert 3],Bygningsdeler[Kombinert 1],"",0,1)</f>
        <v>5 TELE- OG AUTOMATISERING</v>
      </c>
      <c r="D1122" s="110" t="str">
        <f>_xlfn.XLOOKUP(Kravtabell[[#This Row],[3 Siffer]],Bygningsdeler[Kombinert 3],Bygningsdeler[Kombinert 2],"",0,1)</f>
        <v>56 Automatisering</v>
      </c>
      <c r="E1122" s="111" t="str">
        <f>_xlfn.XLOOKUP(Kravtabell[[#This Row],[3 sifret kode (for inntasting)
Slår opp bygningsdel]],Bygningsdeler[Siffer 3],Bygningsdeler[Kombinert 3],"FEIL",0,1)</f>
        <v>560 Automatisering, generelt</v>
      </c>
      <c r="F1122" s="114">
        <v>560</v>
      </c>
      <c r="G1122" s="54" t="s">
        <v>1269</v>
      </c>
      <c r="H1122" s="54"/>
      <c r="I1122" s="47"/>
      <c r="J1122" s="44"/>
      <c r="K1122" s="44"/>
      <c r="L1122" s="44"/>
      <c r="M1122" s="44" t="s">
        <v>29</v>
      </c>
      <c r="N1122" s="44"/>
      <c r="O1122" s="44"/>
      <c r="P1122" s="44"/>
      <c r="Q1122" s="44"/>
      <c r="R1122" s="44"/>
      <c r="S1122" s="44"/>
      <c r="T1122" s="44"/>
      <c r="U1122" s="44"/>
      <c r="V1122" s="44"/>
      <c r="W1122" s="44"/>
      <c r="X1122" s="44"/>
      <c r="Y1122" s="44"/>
      <c r="Z1122" s="44"/>
      <c r="AA1122" s="44" t="s">
        <v>29</v>
      </c>
      <c r="AB1122" s="44"/>
      <c r="AC1122" s="241"/>
    </row>
    <row r="1123" spans="2:29" ht="43.5" x14ac:dyDescent="0.35">
      <c r="B1123" s="52">
        <v>1169</v>
      </c>
      <c r="C1123" s="110" t="str">
        <f>_xlfn.XLOOKUP(Kravtabell[[#This Row],[3 Siffer]],Bygningsdeler[Kombinert 3],Bygningsdeler[Kombinert 1],"",0,1)</f>
        <v>5 TELE- OG AUTOMATISERING</v>
      </c>
      <c r="D1123" s="110" t="str">
        <f>_xlfn.XLOOKUP(Kravtabell[[#This Row],[3 Siffer]],Bygningsdeler[Kombinert 3],Bygningsdeler[Kombinert 2],"",0,1)</f>
        <v>56 Automatisering</v>
      </c>
      <c r="E1123" s="111" t="str">
        <f>_xlfn.XLOOKUP(Kravtabell[[#This Row],[3 sifret kode (for inntasting)
Slår opp bygningsdel]],Bygningsdeler[Siffer 3],Bygningsdeler[Kombinert 3],"FEIL",0,1)</f>
        <v>560 Automatisering, generelt</v>
      </c>
      <c r="F1123" s="114">
        <v>560</v>
      </c>
      <c r="G1123" s="54" t="s">
        <v>1270</v>
      </c>
      <c r="H1123" s="54"/>
      <c r="I1123" s="47"/>
      <c r="J1123" s="44"/>
      <c r="K1123" s="44"/>
      <c r="L1123" s="44"/>
      <c r="M1123" s="44" t="s">
        <v>29</v>
      </c>
      <c r="N1123" s="44"/>
      <c r="O1123" s="44"/>
      <c r="P1123" s="44"/>
      <c r="Q1123" s="44"/>
      <c r="R1123" s="44"/>
      <c r="S1123" s="44"/>
      <c r="T1123" s="44"/>
      <c r="U1123" s="44"/>
      <c r="V1123" s="44"/>
      <c r="W1123" s="44"/>
      <c r="X1123" s="44"/>
      <c r="Y1123" s="44"/>
      <c r="Z1123" s="44"/>
      <c r="AA1123" s="44" t="s">
        <v>29</v>
      </c>
      <c r="AB1123" s="44"/>
      <c r="AC1123" s="241"/>
    </row>
    <row r="1124" spans="2:29" ht="43.5" x14ac:dyDescent="0.35">
      <c r="B1124" s="52">
        <v>1170</v>
      </c>
      <c r="C1124" s="110" t="str">
        <f>_xlfn.XLOOKUP(Kravtabell[[#This Row],[3 Siffer]],Bygningsdeler[Kombinert 3],Bygningsdeler[Kombinert 1],"",0,1)</f>
        <v>5 TELE- OG AUTOMATISERING</v>
      </c>
      <c r="D1124" s="110" t="str">
        <f>_xlfn.XLOOKUP(Kravtabell[[#This Row],[3 Siffer]],Bygningsdeler[Kombinert 3],Bygningsdeler[Kombinert 2],"",0,1)</f>
        <v>56 Automatisering</v>
      </c>
      <c r="E1124" s="111" t="str">
        <f>_xlfn.XLOOKUP(Kravtabell[[#This Row],[3 sifret kode (for inntasting)
Slår opp bygningsdel]],Bygningsdeler[Siffer 3],Bygningsdeler[Kombinert 3],"FEIL",0,1)</f>
        <v>560 Automatisering, generelt</v>
      </c>
      <c r="F1124" s="114">
        <v>560</v>
      </c>
      <c r="G1124" s="54" t="s">
        <v>1271</v>
      </c>
      <c r="H1124" s="54"/>
      <c r="I1124" s="47"/>
      <c r="J1124" s="44"/>
      <c r="K1124" s="44"/>
      <c r="L1124" s="44"/>
      <c r="M1124" s="44" t="s">
        <v>29</v>
      </c>
      <c r="N1124" s="44"/>
      <c r="O1124" s="44"/>
      <c r="P1124" s="44"/>
      <c r="Q1124" s="44"/>
      <c r="R1124" s="44"/>
      <c r="S1124" s="44"/>
      <c r="T1124" s="44"/>
      <c r="U1124" s="44"/>
      <c r="V1124" s="44"/>
      <c r="W1124" s="44"/>
      <c r="X1124" s="44"/>
      <c r="Y1124" s="44"/>
      <c r="Z1124" s="44"/>
      <c r="AA1124" s="44" t="s">
        <v>29</v>
      </c>
      <c r="AB1124" s="44"/>
      <c r="AC1124" s="241"/>
    </row>
    <row r="1125" spans="2:29" ht="43.5" x14ac:dyDescent="0.35">
      <c r="B1125" s="52">
        <v>1171</v>
      </c>
      <c r="C1125" s="110" t="str">
        <f>_xlfn.XLOOKUP(Kravtabell[[#This Row],[3 Siffer]],Bygningsdeler[Kombinert 3],Bygningsdeler[Kombinert 1],"",0,1)</f>
        <v>5 TELE- OG AUTOMATISERING</v>
      </c>
      <c r="D1125" s="110" t="str">
        <f>_xlfn.XLOOKUP(Kravtabell[[#This Row],[3 Siffer]],Bygningsdeler[Kombinert 3],Bygningsdeler[Kombinert 2],"",0,1)</f>
        <v>56 Automatisering</v>
      </c>
      <c r="E1125" s="111" t="str">
        <f>_xlfn.XLOOKUP(Kravtabell[[#This Row],[3 sifret kode (for inntasting)
Slår opp bygningsdel]],Bygningsdeler[Siffer 3],Bygningsdeler[Kombinert 3],"FEIL",0,1)</f>
        <v>560 Automatisering, generelt</v>
      </c>
      <c r="F1125" s="114">
        <v>560</v>
      </c>
      <c r="G1125" s="54" t="s">
        <v>1272</v>
      </c>
      <c r="H1125" s="54"/>
      <c r="I1125" s="47"/>
      <c r="J1125" s="44"/>
      <c r="K1125" s="44"/>
      <c r="L1125" s="44"/>
      <c r="M1125" s="44" t="s">
        <v>29</v>
      </c>
      <c r="N1125" s="44"/>
      <c r="O1125" s="44"/>
      <c r="P1125" s="44"/>
      <c r="Q1125" s="44"/>
      <c r="R1125" s="44"/>
      <c r="S1125" s="44"/>
      <c r="T1125" s="44"/>
      <c r="U1125" s="44"/>
      <c r="V1125" s="44"/>
      <c r="W1125" s="44"/>
      <c r="X1125" s="44"/>
      <c r="Y1125" s="44"/>
      <c r="Z1125" s="44"/>
      <c r="AA1125" s="44" t="s">
        <v>29</v>
      </c>
      <c r="AB1125" s="44"/>
      <c r="AC1125" s="241"/>
    </row>
    <row r="1126" spans="2:29" ht="43.5" x14ac:dyDescent="0.35">
      <c r="B1126" s="52">
        <v>1172</v>
      </c>
      <c r="C1126" s="110" t="str">
        <f>_xlfn.XLOOKUP(Kravtabell[[#This Row],[3 Siffer]],Bygningsdeler[Kombinert 3],Bygningsdeler[Kombinert 1],"",0,1)</f>
        <v>5 TELE- OG AUTOMATISERING</v>
      </c>
      <c r="D1126" s="110" t="str">
        <f>_xlfn.XLOOKUP(Kravtabell[[#This Row],[3 Siffer]],Bygningsdeler[Kombinert 3],Bygningsdeler[Kombinert 2],"",0,1)</f>
        <v>56 Automatisering</v>
      </c>
      <c r="E1126" s="111" t="str">
        <f>_xlfn.XLOOKUP(Kravtabell[[#This Row],[3 sifret kode (for inntasting)
Slår opp bygningsdel]],Bygningsdeler[Siffer 3],Bygningsdeler[Kombinert 3],"FEIL",0,1)</f>
        <v>560 Automatisering, generelt</v>
      </c>
      <c r="F1126" s="114">
        <v>560</v>
      </c>
      <c r="G1126" s="54" t="s">
        <v>1273</v>
      </c>
      <c r="H1126" s="54"/>
      <c r="I1126" s="47"/>
      <c r="J1126" s="44"/>
      <c r="K1126" s="44"/>
      <c r="L1126" s="44"/>
      <c r="M1126" s="44" t="s">
        <v>29</v>
      </c>
      <c r="N1126" s="44"/>
      <c r="O1126" s="44"/>
      <c r="P1126" s="44"/>
      <c r="Q1126" s="44"/>
      <c r="R1126" s="44"/>
      <c r="S1126" s="44"/>
      <c r="T1126" s="44"/>
      <c r="U1126" s="44"/>
      <c r="V1126" s="44"/>
      <c r="W1126" s="44"/>
      <c r="X1126" s="44"/>
      <c r="Y1126" s="44"/>
      <c r="Z1126" s="44"/>
      <c r="AA1126" s="44" t="s">
        <v>29</v>
      </c>
      <c r="AB1126" s="44"/>
      <c r="AC1126" s="241"/>
    </row>
    <row r="1127" spans="2:29" ht="43.5" x14ac:dyDescent="0.35">
      <c r="B1127" s="52">
        <v>1173</v>
      </c>
      <c r="C1127" s="54" t="str">
        <f>_xlfn.XLOOKUP(Kravtabell[[#This Row],[3 Siffer]],Bygningsdeler[Kombinert 3],Bygningsdeler[Kombinert 1],"",0,1)</f>
        <v>5 TELE- OG AUTOMATISERING</v>
      </c>
      <c r="D1127" s="54" t="str">
        <f>_xlfn.XLOOKUP(Kravtabell[[#This Row],[3 Siffer]],Bygningsdeler[Kombinert 3],Bygningsdeler[Kombinert 2],"",0,1)</f>
        <v>56 Automatisering</v>
      </c>
      <c r="E1127" s="112" t="str">
        <f>_xlfn.XLOOKUP(Kravtabell[[#This Row],[3 sifret kode (for inntasting)
Slår opp bygningsdel]],Bygningsdeler[Siffer 3],Bygningsdeler[Kombinert 3],"FEIL",0,1)</f>
        <v>560 Automatisering, generelt</v>
      </c>
      <c r="F1127" s="114">
        <v>560</v>
      </c>
      <c r="G1127" s="54" t="s">
        <v>1274</v>
      </c>
      <c r="H1127" s="54"/>
      <c r="I1127" s="47"/>
      <c r="J1127" s="44"/>
      <c r="K1127" s="44"/>
      <c r="L1127" s="44"/>
      <c r="M1127" s="44" t="s">
        <v>29</v>
      </c>
      <c r="N1127" s="44"/>
      <c r="O1127" s="44"/>
      <c r="P1127" s="44"/>
      <c r="Q1127" s="44"/>
      <c r="R1127" s="44"/>
      <c r="S1127" s="44"/>
      <c r="T1127" s="44"/>
      <c r="U1127" s="44"/>
      <c r="V1127" s="44"/>
      <c r="W1127" s="44"/>
      <c r="X1127" s="44"/>
      <c r="Y1127" s="44"/>
      <c r="Z1127" s="44"/>
      <c r="AA1127" s="44" t="s">
        <v>29</v>
      </c>
      <c r="AB1127" s="45"/>
      <c r="AC1127" s="49"/>
    </row>
    <row r="1128" spans="2:29" ht="43.5" x14ac:dyDescent="0.35">
      <c r="B1128" s="52">
        <v>1174</v>
      </c>
      <c r="C1128" s="54" t="str">
        <f>_xlfn.XLOOKUP(Kravtabell[[#This Row],[3 Siffer]],Bygningsdeler[Kombinert 3],Bygningsdeler[Kombinert 1],"",0,1)</f>
        <v>5 TELE- OG AUTOMATISERING</v>
      </c>
      <c r="D1128" s="54" t="str">
        <f>_xlfn.XLOOKUP(Kravtabell[[#This Row],[3 Siffer]],Bygningsdeler[Kombinert 3],Bygningsdeler[Kombinert 2],"",0,1)</f>
        <v>56 Automatisering</v>
      </c>
      <c r="E1128" s="112" t="str">
        <f>_xlfn.XLOOKUP(Kravtabell[[#This Row],[3 sifret kode (for inntasting)
Slår opp bygningsdel]],Bygningsdeler[Siffer 3],Bygningsdeler[Kombinert 3],"FEIL",0,1)</f>
        <v>560 Automatisering, generelt</v>
      </c>
      <c r="F1128" s="114">
        <v>560</v>
      </c>
      <c r="G1128" s="54" t="s">
        <v>1275</v>
      </c>
      <c r="H1128" s="54"/>
      <c r="I1128" s="47"/>
      <c r="J1128" s="44"/>
      <c r="K1128" s="44"/>
      <c r="L1128" s="44"/>
      <c r="M1128" s="44" t="s">
        <v>29</v>
      </c>
      <c r="N1128" s="44"/>
      <c r="O1128" s="44"/>
      <c r="P1128" s="44"/>
      <c r="Q1128" s="44"/>
      <c r="R1128" s="44"/>
      <c r="S1128" s="44"/>
      <c r="T1128" s="44"/>
      <c r="U1128" s="44"/>
      <c r="V1128" s="44"/>
      <c r="W1128" s="44"/>
      <c r="X1128" s="44"/>
      <c r="Y1128" s="44"/>
      <c r="Z1128" s="44"/>
      <c r="AA1128" s="44" t="s">
        <v>29</v>
      </c>
      <c r="AB1128" s="45"/>
      <c r="AC1128" s="49"/>
    </row>
    <row r="1129" spans="2:29" ht="43.5" x14ac:dyDescent="0.35">
      <c r="B1129" s="52">
        <v>1175</v>
      </c>
      <c r="C1129" s="54" t="str">
        <f>_xlfn.XLOOKUP(Kravtabell[[#This Row],[3 Siffer]],Bygningsdeler[Kombinert 3],Bygningsdeler[Kombinert 1],"",0,1)</f>
        <v>5 TELE- OG AUTOMATISERING</v>
      </c>
      <c r="D1129" s="54" t="str">
        <f>_xlfn.XLOOKUP(Kravtabell[[#This Row],[3 Siffer]],Bygningsdeler[Kombinert 3],Bygningsdeler[Kombinert 2],"",0,1)</f>
        <v>56 Automatisering</v>
      </c>
      <c r="E1129" s="112" t="str">
        <f>_xlfn.XLOOKUP(Kravtabell[[#This Row],[3 sifret kode (for inntasting)
Slår opp bygningsdel]],Bygningsdeler[Siffer 3],Bygningsdeler[Kombinert 3],"FEIL",0,1)</f>
        <v>560 Automatisering, generelt</v>
      </c>
      <c r="F1129" s="114">
        <v>560</v>
      </c>
      <c r="G1129" s="54" t="s">
        <v>1276</v>
      </c>
      <c r="H1129" s="54"/>
      <c r="I1129" s="47"/>
      <c r="J1129" s="44"/>
      <c r="K1129" s="44"/>
      <c r="L1129" s="44"/>
      <c r="M1129" s="44" t="s">
        <v>29</v>
      </c>
      <c r="N1129" s="44"/>
      <c r="O1129" s="44"/>
      <c r="P1129" s="44"/>
      <c r="Q1129" s="44"/>
      <c r="R1129" s="44"/>
      <c r="S1129" s="44"/>
      <c r="T1129" s="44"/>
      <c r="U1129" s="44"/>
      <c r="V1129" s="44"/>
      <c r="W1129" s="44"/>
      <c r="X1129" s="44"/>
      <c r="Y1129" s="44"/>
      <c r="Z1129" s="44"/>
      <c r="AA1129" s="44" t="s">
        <v>29</v>
      </c>
      <c r="AB1129" s="45"/>
      <c r="AC1129" s="49"/>
    </row>
    <row r="1130" spans="2:29" ht="43.5" x14ac:dyDescent="0.35">
      <c r="B1130" s="52">
        <v>1176</v>
      </c>
      <c r="C1130" s="54" t="str">
        <f>_xlfn.XLOOKUP(Kravtabell[[#This Row],[3 Siffer]],Bygningsdeler[Kombinert 3],Bygningsdeler[Kombinert 1],"",0,1)</f>
        <v>5 TELE- OG AUTOMATISERING</v>
      </c>
      <c r="D1130" s="54" t="str">
        <f>_xlfn.XLOOKUP(Kravtabell[[#This Row],[3 Siffer]],Bygningsdeler[Kombinert 3],Bygningsdeler[Kombinert 2],"",0,1)</f>
        <v>56 Automatisering</v>
      </c>
      <c r="E1130" s="112" t="str">
        <f>_xlfn.XLOOKUP(Kravtabell[[#This Row],[3 sifret kode (for inntasting)
Slår opp bygningsdel]],Bygningsdeler[Siffer 3],Bygningsdeler[Kombinert 3],"FEIL",0,1)</f>
        <v>560 Automatisering, generelt</v>
      </c>
      <c r="F1130" s="114">
        <v>560</v>
      </c>
      <c r="G1130" s="54" t="s">
        <v>1277</v>
      </c>
      <c r="H1130" s="54"/>
      <c r="I1130" s="47"/>
      <c r="J1130" s="44"/>
      <c r="K1130" s="44"/>
      <c r="L1130" s="44"/>
      <c r="M1130" s="44" t="s">
        <v>29</v>
      </c>
      <c r="N1130" s="44"/>
      <c r="O1130" s="44"/>
      <c r="P1130" s="44"/>
      <c r="Q1130" s="44"/>
      <c r="R1130" s="44"/>
      <c r="S1130" s="44"/>
      <c r="T1130" s="44"/>
      <c r="U1130" s="44"/>
      <c r="V1130" s="44"/>
      <c r="W1130" s="44"/>
      <c r="X1130" s="44"/>
      <c r="Y1130" s="44"/>
      <c r="Z1130" s="44"/>
      <c r="AA1130" s="44" t="s">
        <v>29</v>
      </c>
      <c r="AB1130" s="45"/>
      <c r="AC1130" s="49"/>
    </row>
    <row r="1131" spans="2:29" ht="43.5" x14ac:dyDescent="0.35">
      <c r="B1131" s="52">
        <v>1177</v>
      </c>
      <c r="C1131" s="54" t="str">
        <f>_xlfn.XLOOKUP(Kravtabell[[#This Row],[3 Siffer]],Bygningsdeler[Kombinert 3],Bygningsdeler[Kombinert 1],"",0,1)</f>
        <v>5 TELE- OG AUTOMATISERING</v>
      </c>
      <c r="D1131" s="54" t="str">
        <f>_xlfn.XLOOKUP(Kravtabell[[#This Row],[3 Siffer]],Bygningsdeler[Kombinert 3],Bygningsdeler[Kombinert 2],"",0,1)</f>
        <v>56 Automatisering</v>
      </c>
      <c r="E1131" s="112" t="str">
        <f>_xlfn.XLOOKUP(Kravtabell[[#This Row],[3 sifret kode (for inntasting)
Slår opp bygningsdel]],Bygningsdeler[Siffer 3],Bygningsdeler[Kombinert 3],"FEIL",0,1)</f>
        <v>560 Automatisering, generelt</v>
      </c>
      <c r="F1131" s="114">
        <v>560</v>
      </c>
      <c r="G1131" s="54" t="s">
        <v>1278</v>
      </c>
      <c r="H1131" s="54"/>
      <c r="I1131" s="47"/>
      <c r="J1131" s="44"/>
      <c r="K1131" s="44"/>
      <c r="L1131" s="44"/>
      <c r="M1131" s="44" t="s">
        <v>29</v>
      </c>
      <c r="N1131" s="44"/>
      <c r="O1131" s="44"/>
      <c r="P1131" s="44"/>
      <c r="Q1131" s="44"/>
      <c r="R1131" s="44"/>
      <c r="S1131" s="44"/>
      <c r="T1131" s="44"/>
      <c r="U1131" s="44"/>
      <c r="V1131" s="44"/>
      <c r="W1131" s="44"/>
      <c r="X1131" s="44"/>
      <c r="Y1131" s="44"/>
      <c r="Z1131" s="44"/>
      <c r="AA1131" s="44" t="s">
        <v>29</v>
      </c>
      <c r="AB1131" s="45"/>
      <c r="AC1131" s="49"/>
    </row>
    <row r="1132" spans="2:29" ht="43.5" x14ac:dyDescent="0.35">
      <c r="B1132" s="52">
        <v>1178</v>
      </c>
      <c r="C1132" s="54" t="str">
        <f>_xlfn.XLOOKUP(Kravtabell[[#This Row],[3 Siffer]],Bygningsdeler[Kombinert 3],Bygningsdeler[Kombinert 1],"",0,1)</f>
        <v>5 TELE- OG AUTOMATISERING</v>
      </c>
      <c r="D1132" s="54" t="str">
        <f>_xlfn.XLOOKUP(Kravtabell[[#This Row],[3 Siffer]],Bygningsdeler[Kombinert 3],Bygningsdeler[Kombinert 2],"",0,1)</f>
        <v>56 Automatisering</v>
      </c>
      <c r="E1132" s="112" t="str">
        <f>_xlfn.XLOOKUP(Kravtabell[[#This Row],[3 sifret kode (for inntasting)
Slår opp bygningsdel]],Bygningsdeler[Siffer 3],Bygningsdeler[Kombinert 3],"FEIL",0,1)</f>
        <v>560 Automatisering, generelt</v>
      </c>
      <c r="F1132" s="114">
        <v>560</v>
      </c>
      <c r="G1132" s="54" t="s">
        <v>1279</v>
      </c>
      <c r="H1132" s="54"/>
      <c r="I1132" s="47"/>
      <c r="J1132" s="44"/>
      <c r="K1132" s="44"/>
      <c r="L1132" s="44"/>
      <c r="M1132" s="44" t="s">
        <v>29</v>
      </c>
      <c r="N1132" s="44"/>
      <c r="O1132" s="44"/>
      <c r="P1132" s="44"/>
      <c r="Q1132" s="44"/>
      <c r="R1132" s="44"/>
      <c r="S1132" s="44"/>
      <c r="T1132" s="44"/>
      <c r="U1132" s="44"/>
      <c r="V1132" s="44"/>
      <c r="W1132" s="44"/>
      <c r="X1132" s="44"/>
      <c r="Y1132" s="44"/>
      <c r="Z1132" s="44"/>
      <c r="AA1132" s="44" t="s">
        <v>29</v>
      </c>
      <c r="AB1132" s="45"/>
      <c r="AC1132" s="49"/>
    </row>
    <row r="1133" spans="2:29" ht="74.25" customHeight="1" x14ac:dyDescent="0.35">
      <c r="B1133" s="52">
        <v>1179</v>
      </c>
      <c r="C1133" s="110" t="str">
        <f>_xlfn.XLOOKUP(Kravtabell[[#This Row],[3 Siffer]],Bygningsdeler[Kombinert 3],Bygningsdeler[Kombinert 1],"",0,1)</f>
        <v>5 TELE- OG AUTOMATISERING</v>
      </c>
      <c r="D1133" s="110" t="str">
        <f>_xlfn.XLOOKUP(Kravtabell[[#This Row],[3 Siffer]],Bygningsdeler[Kombinert 3],Bygningsdeler[Kombinert 2],"",0,1)</f>
        <v>56 Automatisering</v>
      </c>
      <c r="E1133" s="111" t="str">
        <f>_xlfn.XLOOKUP(Kravtabell[[#This Row],[3 sifret kode (for inntasting)
Slår opp bygningsdel]],Bygningsdeler[Siffer 3],Bygningsdeler[Kombinert 3],"FEIL",0,1)</f>
        <v>560 Automatisering, generelt</v>
      </c>
      <c r="F1133" s="114">
        <v>560</v>
      </c>
      <c r="G1133" s="54" t="s">
        <v>1280</v>
      </c>
      <c r="H1133" s="54"/>
      <c r="I1133" s="47"/>
      <c r="J1133" s="44"/>
      <c r="K1133" s="44"/>
      <c r="L1133" s="44"/>
      <c r="M1133" s="44" t="s">
        <v>29</v>
      </c>
      <c r="N1133" s="44"/>
      <c r="O1133" s="44"/>
      <c r="P1133" s="44"/>
      <c r="Q1133" s="44"/>
      <c r="R1133" s="44"/>
      <c r="S1133" s="44"/>
      <c r="T1133" s="44"/>
      <c r="U1133" s="44"/>
      <c r="V1133" s="44"/>
      <c r="W1133" s="44"/>
      <c r="X1133" s="44"/>
      <c r="Y1133" s="44"/>
      <c r="Z1133" s="44"/>
      <c r="AA1133" s="44" t="s">
        <v>29</v>
      </c>
      <c r="AB1133" s="44"/>
      <c r="AC1133" s="241"/>
    </row>
    <row r="1134" spans="2:29" ht="43.5" x14ac:dyDescent="0.35">
      <c r="B1134" s="52">
        <v>1180</v>
      </c>
      <c r="C1134" s="110" t="str">
        <f>_xlfn.XLOOKUP(Kravtabell[[#This Row],[3 Siffer]],Bygningsdeler[Kombinert 3],Bygningsdeler[Kombinert 1],"",0,1)</f>
        <v>5 TELE- OG AUTOMATISERING</v>
      </c>
      <c r="D1134" s="110" t="str">
        <f>_xlfn.XLOOKUP(Kravtabell[[#This Row],[3 Siffer]],Bygningsdeler[Kombinert 3],Bygningsdeler[Kombinert 2],"",0,1)</f>
        <v>56 Automatisering</v>
      </c>
      <c r="E1134" s="111" t="str">
        <f>_xlfn.XLOOKUP(Kravtabell[[#This Row],[3 sifret kode (for inntasting)
Slår opp bygningsdel]],Bygningsdeler[Siffer 3],Bygningsdeler[Kombinert 3],"FEIL",0,1)</f>
        <v>560 Automatisering, generelt</v>
      </c>
      <c r="F1134" s="114">
        <v>560</v>
      </c>
      <c r="G1134" s="54" t="s">
        <v>1281</v>
      </c>
      <c r="H1134" s="54"/>
      <c r="I1134" s="47"/>
      <c r="J1134" s="44"/>
      <c r="K1134" s="44"/>
      <c r="L1134" s="44"/>
      <c r="M1134" s="44" t="s">
        <v>29</v>
      </c>
      <c r="N1134" s="44"/>
      <c r="O1134" s="44"/>
      <c r="P1134" s="44"/>
      <c r="Q1134" s="44"/>
      <c r="R1134" s="44"/>
      <c r="S1134" s="44"/>
      <c r="T1134" s="44"/>
      <c r="U1134" s="44"/>
      <c r="V1134" s="44"/>
      <c r="W1134" s="44"/>
      <c r="X1134" s="44"/>
      <c r="Y1134" s="44"/>
      <c r="Z1134" s="44"/>
      <c r="AA1134" s="44" t="s">
        <v>29</v>
      </c>
      <c r="AB1134" s="44"/>
      <c r="AC1134" s="241"/>
    </row>
    <row r="1135" spans="2:29" ht="43.5" x14ac:dyDescent="0.35">
      <c r="B1135" s="52">
        <v>1181</v>
      </c>
      <c r="C1135" s="110" t="str">
        <f>_xlfn.XLOOKUP(Kravtabell[[#This Row],[3 Siffer]],Bygningsdeler[Kombinert 3],Bygningsdeler[Kombinert 1],"",0,1)</f>
        <v>5 TELE- OG AUTOMATISERING</v>
      </c>
      <c r="D1135" s="110" t="str">
        <f>_xlfn.XLOOKUP(Kravtabell[[#This Row],[3 Siffer]],Bygningsdeler[Kombinert 3],Bygningsdeler[Kombinert 2],"",0,1)</f>
        <v>56 Automatisering</v>
      </c>
      <c r="E1135" s="111" t="str">
        <f>_xlfn.XLOOKUP(Kravtabell[[#This Row],[3 sifret kode (for inntasting)
Slår opp bygningsdel]],Bygningsdeler[Siffer 3],Bygningsdeler[Kombinert 3],"FEIL",0,1)</f>
        <v>560 Automatisering, generelt</v>
      </c>
      <c r="F1135" s="114">
        <v>560</v>
      </c>
      <c r="G1135" s="54" t="s">
        <v>1282</v>
      </c>
      <c r="H1135" s="54"/>
      <c r="I1135" s="47"/>
      <c r="J1135" s="44"/>
      <c r="K1135" s="44"/>
      <c r="L1135" s="44"/>
      <c r="M1135" s="44" t="s">
        <v>29</v>
      </c>
      <c r="N1135" s="44"/>
      <c r="O1135" s="44"/>
      <c r="P1135" s="44"/>
      <c r="Q1135" s="44"/>
      <c r="R1135" s="44"/>
      <c r="S1135" s="44"/>
      <c r="T1135" s="44"/>
      <c r="U1135" s="44"/>
      <c r="V1135" s="44"/>
      <c r="W1135" s="44"/>
      <c r="X1135" s="44"/>
      <c r="Y1135" s="44"/>
      <c r="Z1135" s="44"/>
      <c r="AA1135" s="44" t="s">
        <v>29</v>
      </c>
      <c r="AB1135" s="44"/>
      <c r="AC1135" s="241"/>
    </row>
    <row r="1136" spans="2:29" ht="43.5" x14ac:dyDescent="0.35">
      <c r="B1136" s="52">
        <v>1183</v>
      </c>
      <c r="C1136" s="54" t="str">
        <f>_xlfn.XLOOKUP(Kravtabell[[#This Row],[3 Siffer]],Bygningsdeler[Kombinert 3],Bygningsdeler[Kombinert 1],"",0,1)</f>
        <v>5 TELE- OG AUTOMATISERING</v>
      </c>
      <c r="D1136" s="54" t="str">
        <f>_xlfn.XLOOKUP(Kravtabell[[#This Row],[3 Siffer]],Bygningsdeler[Kombinert 3],Bygningsdeler[Kombinert 2],"",0,1)</f>
        <v>56 Automatisering</v>
      </c>
      <c r="E1136" s="112" t="str">
        <f>_xlfn.XLOOKUP(Kravtabell[[#This Row],[3 sifret kode (for inntasting)
Slår opp bygningsdel]],Bygningsdeler[Siffer 3],Bygningsdeler[Kombinert 3],"FEIL",0,1)</f>
        <v>560 Automatisering, generelt</v>
      </c>
      <c r="F1136" s="114">
        <v>560</v>
      </c>
      <c r="G1136" s="54" t="s">
        <v>1283</v>
      </c>
      <c r="H1136" s="54"/>
      <c r="I1136" s="47"/>
      <c r="J1136" s="44"/>
      <c r="K1136" s="44"/>
      <c r="L1136" s="44"/>
      <c r="M1136" s="44" t="s">
        <v>29</v>
      </c>
      <c r="N1136" s="44"/>
      <c r="O1136" s="44"/>
      <c r="P1136" s="44"/>
      <c r="Q1136" s="44"/>
      <c r="R1136" s="44"/>
      <c r="S1136" s="44"/>
      <c r="T1136" s="44"/>
      <c r="U1136" s="44"/>
      <c r="V1136" s="44"/>
      <c r="W1136" s="44"/>
      <c r="X1136" s="44"/>
      <c r="Y1136" s="44"/>
      <c r="Z1136" s="44"/>
      <c r="AA1136" s="44" t="s">
        <v>29</v>
      </c>
      <c r="AB1136" s="45"/>
      <c r="AC1136" s="49"/>
    </row>
    <row r="1137" spans="2:29" ht="43.5" x14ac:dyDescent="0.35">
      <c r="B1137" s="52">
        <v>1184</v>
      </c>
      <c r="C1137" s="54" t="str">
        <f>_xlfn.XLOOKUP(Kravtabell[[#This Row],[3 Siffer]],Bygningsdeler[Kombinert 3],Bygningsdeler[Kombinert 1],"",0,1)</f>
        <v>5 TELE- OG AUTOMATISERING</v>
      </c>
      <c r="D1137" s="54" t="str">
        <f>_xlfn.XLOOKUP(Kravtabell[[#This Row],[3 Siffer]],Bygningsdeler[Kombinert 3],Bygningsdeler[Kombinert 2],"",0,1)</f>
        <v>56 Automatisering</v>
      </c>
      <c r="E1137" s="112" t="str">
        <f>_xlfn.XLOOKUP(Kravtabell[[#This Row],[3 sifret kode (for inntasting)
Slår opp bygningsdel]],Bygningsdeler[Siffer 3],Bygningsdeler[Kombinert 3],"FEIL",0,1)</f>
        <v>560 Automatisering, generelt</v>
      </c>
      <c r="F1137" s="114">
        <v>560</v>
      </c>
      <c r="G1137" s="54" t="s">
        <v>1284</v>
      </c>
      <c r="H1137" s="54"/>
      <c r="I1137" s="47"/>
      <c r="J1137" s="44"/>
      <c r="K1137" s="44"/>
      <c r="L1137" s="44"/>
      <c r="M1137" s="44" t="s">
        <v>29</v>
      </c>
      <c r="N1137" s="44"/>
      <c r="O1137" s="44"/>
      <c r="P1137" s="44"/>
      <c r="Q1137" s="44"/>
      <c r="R1137" s="44"/>
      <c r="S1137" s="44"/>
      <c r="T1137" s="44"/>
      <c r="U1137" s="44"/>
      <c r="V1137" s="44"/>
      <c r="W1137" s="44"/>
      <c r="X1137" s="44"/>
      <c r="Y1137" s="44"/>
      <c r="Z1137" s="44"/>
      <c r="AA1137" s="44" t="s">
        <v>29</v>
      </c>
      <c r="AB1137" s="45"/>
      <c r="AC1137" s="49"/>
    </row>
    <row r="1138" spans="2:29" ht="174" x14ac:dyDescent="0.35">
      <c r="B1138" s="52">
        <v>1185</v>
      </c>
      <c r="C1138" s="54" t="str">
        <f>_xlfn.XLOOKUP(Kravtabell[[#This Row],[3 Siffer]],Bygningsdeler[Kombinert 3],Bygningsdeler[Kombinert 1],"",0,1)</f>
        <v>5 TELE- OG AUTOMATISERING</v>
      </c>
      <c r="D1138" s="54" t="str">
        <f>_xlfn.XLOOKUP(Kravtabell[[#This Row],[3 Siffer]],Bygningsdeler[Kombinert 3],Bygningsdeler[Kombinert 2],"",0,1)</f>
        <v>56 Automatisering</v>
      </c>
      <c r="E1138" s="112" t="str">
        <f>_xlfn.XLOOKUP(Kravtabell[[#This Row],[3 sifret kode (for inntasting)
Slår opp bygningsdel]],Bygningsdeler[Siffer 3],Bygningsdeler[Kombinert 3],"FEIL",0,1)</f>
        <v>560 Automatisering, generelt</v>
      </c>
      <c r="F1138" s="114">
        <v>560</v>
      </c>
      <c r="G1138" s="54" t="s">
        <v>1285</v>
      </c>
      <c r="H1138" s="54"/>
      <c r="I1138" s="47"/>
      <c r="J1138" s="44"/>
      <c r="K1138" s="44"/>
      <c r="L1138" s="44" t="s">
        <v>29</v>
      </c>
      <c r="M1138" s="44" t="s">
        <v>29</v>
      </c>
      <c r="N1138" s="44"/>
      <c r="O1138" s="44"/>
      <c r="P1138" s="44"/>
      <c r="Q1138" s="44"/>
      <c r="R1138" s="44"/>
      <c r="S1138" s="44"/>
      <c r="T1138" s="44"/>
      <c r="U1138" s="44"/>
      <c r="V1138" s="44"/>
      <c r="W1138" s="44"/>
      <c r="X1138" s="44"/>
      <c r="Y1138" s="44"/>
      <c r="Z1138" s="44"/>
      <c r="AA1138" s="44" t="s">
        <v>29</v>
      </c>
      <c r="AB1138" s="45"/>
      <c r="AC1138" s="49"/>
    </row>
    <row r="1139" spans="2:29" ht="58" x14ac:dyDescent="0.35">
      <c r="B1139" s="52">
        <v>1186</v>
      </c>
      <c r="C1139" s="54" t="str">
        <f>_xlfn.XLOOKUP(Kravtabell[[#This Row],[3 Siffer]],Bygningsdeler[Kombinert 3],Bygningsdeler[Kombinert 1],"",0,1)</f>
        <v>5 TELE- OG AUTOMATISERING</v>
      </c>
      <c r="D1139" s="54" t="str">
        <f>_xlfn.XLOOKUP(Kravtabell[[#This Row],[3 Siffer]],Bygningsdeler[Kombinert 3],Bygningsdeler[Kombinert 2],"",0,1)</f>
        <v>56 Automatisering</v>
      </c>
      <c r="E1139" s="112" t="str">
        <f>_xlfn.XLOOKUP(Kravtabell[[#This Row],[3 sifret kode (for inntasting)
Slår opp bygningsdel]],Bygningsdeler[Siffer 3],Bygningsdeler[Kombinert 3],"FEIL",0,1)</f>
        <v>560 Automatisering, generelt</v>
      </c>
      <c r="F1139" s="114">
        <v>560</v>
      </c>
      <c r="G1139" s="54" t="s">
        <v>1286</v>
      </c>
      <c r="H1139" s="54"/>
      <c r="I1139" s="47"/>
      <c r="J1139" s="44"/>
      <c r="K1139" s="44"/>
      <c r="L1139" s="44"/>
      <c r="M1139" s="44" t="s">
        <v>29</v>
      </c>
      <c r="N1139" s="44"/>
      <c r="O1139" s="44"/>
      <c r="P1139" s="44"/>
      <c r="Q1139" s="44"/>
      <c r="R1139" s="44"/>
      <c r="S1139" s="44"/>
      <c r="T1139" s="44"/>
      <c r="U1139" s="44"/>
      <c r="V1139" s="44"/>
      <c r="W1139" s="44"/>
      <c r="X1139" s="44"/>
      <c r="Y1139" s="44"/>
      <c r="Z1139" s="44"/>
      <c r="AA1139" s="44" t="s">
        <v>29</v>
      </c>
      <c r="AB1139" s="45"/>
      <c r="AC1139" s="49"/>
    </row>
    <row r="1140" spans="2:29" ht="43.5" x14ac:dyDescent="0.35">
      <c r="B1140" s="52">
        <v>1188</v>
      </c>
      <c r="C1140" s="54" t="str">
        <f>_xlfn.XLOOKUP(Kravtabell[[#This Row],[3 Siffer]],Bygningsdeler[Kombinert 3],Bygningsdeler[Kombinert 1],"",0,1)</f>
        <v>5 TELE- OG AUTOMATISERING</v>
      </c>
      <c r="D1140" s="54" t="str">
        <f>_xlfn.XLOOKUP(Kravtabell[[#This Row],[3 Siffer]],Bygningsdeler[Kombinert 3],Bygningsdeler[Kombinert 2],"",0,1)</f>
        <v>56 Automatisering</v>
      </c>
      <c r="E1140" s="112" t="str">
        <f>_xlfn.XLOOKUP(Kravtabell[[#This Row],[3 sifret kode (for inntasting)
Slår opp bygningsdel]],Bygningsdeler[Siffer 3],Bygningsdeler[Kombinert 3],"FEIL",0,1)</f>
        <v>560 Automatisering, generelt</v>
      </c>
      <c r="F1140" s="114">
        <v>560</v>
      </c>
      <c r="G1140" s="54" t="s">
        <v>1287</v>
      </c>
      <c r="H1140" s="54"/>
      <c r="I1140" s="47"/>
      <c r="J1140" s="44"/>
      <c r="K1140" s="44"/>
      <c r="L1140" s="44"/>
      <c r="M1140" s="44" t="s">
        <v>29</v>
      </c>
      <c r="N1140" s="44"/>
      <c r="O1140" s="44"/>
      <c r="P1140" s="44"/>
      <c r="Q1140" s="44"/>
      <c r="R1140" s="44"/>
      <c r="S1140" s="44"/>
      <c r="T1140" s="44"/>
      <c r="U1140" s="44"/>
      <c r="V1140" s="44"/>
      <c r="W1140" s="44"/>
      <c r="X1140" s="44"/>
      <c r="Y1140" s="44"/>
      <c r="Z1140" s="44"/>
      <c r="AA1140" s="44" t="s">
        <v>29</v>
      </c>
      <c r="AB1140" s="45"/>
      <c r="AC1140" s="49"/>
    </row>
    <row r="1141" spans="2:29" ht="58" x14ac:dyDescent="0.35">
      <c r="B1141" s="52">
        <v>1189</v>
      </c>
      <c r="C1141" s="110" t="str">
        <f>_xlfn.XLOOKUP(Kravtabell[[#This Row],[3 Siffer]],Bygningsdeler[Kombinert 3],Bygningsdeler[Kombinert 1],"",0,1)</f>
        <v>5 TELE- OG AUTOMATISERING</v>
      </c>
      <c r="D1141" s="110" t="str">
        <f>_xlfn.XLOOKUP(Kravtabell[[#This Row],[3 Siffer]],Bygningsdeler[Kombinert 3],Bygningsdeler[Kombinert 2],"",0,1)</f>
        <v>56 Automatisering</v>
      </c>
      <c r="E1141" s="111" t="str">
        <f>_xlfn.XLOOKUP(Kravtabell[[#This Row],[3 sifret kode (for inntasting)
Slår opp bygningsdel]],Bygningsdeler[Siffer 3],Bygningsdeler[Kombinert 3],"FEIL",0,1)</f>
        <v>560 Automatisering, generelt</v>
      </c>
      <c r="F1141" s="114">
        <v>560</v>
      </c>
      <c r="G1141" s="54" t="s">
        <v>1288</v>
      </c>
      <c r="H1141" s="54"/>
      <c r="I1141" s="47"/>
      <c r="J1141" s="44"/>
      <c r="K1141" s="44"/>
      <c r="L1141" s="44"/>
      <c r="M1141" s="44" t="s">
        <v>29</v>
      </c>
      <c r="N1141" s="44"/>
      <c r="O1141" s="44"/>
      <c r="P1141" s="44"/>
      <c r="Q1141" s="44"/>
      <c r="R1141" s="44"/>
      <c r="S1141" s="44"/>
      <c r="T1141" s="44"/>
      <c r="U1141" s="44"/>
      <c r="V1141" s="44"/>
      <c r="W1141" s="44" t="s">
        <v>29</v>
      </c>
      <c r="X1141" s="44"/>
      <c r="Y1141" s="44"/>
      <c r="Z1141" s="44"/>
      <c r="AA1141" s="44"/>
      <c r="AB1141" s="44"/>
      <c r="AC1141" s="241"/>
    </row>
    <row r="1142" spans="2:29" ht="43.5" x14ac:dyDescent="0.35">
      <c r="B1142" s="52">
        <v>1190</v>
      </c>
      <c r="C1142" s="54" t="str">
        <f>_xlfn.XLOOKUP(Kravtabell[[#This Row],[3 Siffer]],Bygningsdeler[Kombinert 3],Bygningsdeler[Kombinert 1],"",0,1)</f>
        <v>5 TELE- OG AUTOMATISERING</v>
      </c>
      <c r="D1142" s="54" t="str">
        <f>_xlfn.XLOOKUP(Kravtabell[[#This Row],[3 Siffer]],Bygningsdeler[Kombinert 3],Bygningsdeler[Kombinert 2],"",0,1)</f>
        <v>56 Automatisering</v>
      </c>
      <c r="E1142" s="112" t="str">
        <f>_xlfn.XLOOKUP(Kravtabell[[#This Row],[3 sifret kode (for inntasting)
Slår opp bygningsdel]],Bygningsdeler[Siffer 3],Bygningsdeler[Kombinert 3],"FEIL",0,1)</f>
        <v>560 Automatisering, generelt</v>
      </c>
      <c r="F1142" s="114">
        <v>560</v>
      </c>
      <c r="G1142" s="54" t="s">
        <v>1289</v>
      </c>
      <c r="H1142" s="54"/>
      <c r="I1142" s="47"/>
      <c r="J1142" s="44"/>
      <c r="K1142" s="44"/>
      <c r="L1142" s="44"/>
      <c r="M1142" s="44" t="s">
        <v>29</v>
      </c>
      <c r="N1142" s="44"/>
      <c r="O1142" s="44"/>
      <c r="P1142" s="44"/>
      <c r="Q1142" s="44"/>
      <c r="R1142" s="44"/>
      <c r="S1142" s="44"/>
      <c r="T1142" s="44"/>
      <c r="U1142" s="44"/>
      <c r="V1142" s="44"/>
      <c r="W1142" s="44"/>
      <c r="X1142" s="44"/>
      <c r="Y1142" s="44"/>
      <c r="Z1142" s="44"/>
      <c r="AA1142" s="44" t="s">
        <v>29</v>
      </c>
      <c r="AB1142" s="45"/>
      <c r="AC1142" s="49"/>
    </row>
    <row r="1143" spans="2:29" ht="43.5" x14ac:dyDescent="0.35">
      <c r="B1143" s="52">
        <v>1191</v>
      </c>
      <c r="C1143" s="110" t="str">
        <f>_xlfn.XLOOKUP(Kravtabell[[#This Row],[3 Siffer]],Bygningsdeler[Kombinert 3],Bygningsdeler[Kombinert 1],"",0,1)</f>
        <v>5 TELE- OG AUTOMATISERING</v>
      </c>
      <c r="D1143" s="110" t="str">
        <f>_xlfn.XLOOKUP(Kravtabell[[#This Row],[3 Siffer]],Bygningsdeler[Kombinert 3],Bygningsdeler[Kombinert 2],"",0,1)</f>
        <v>56 Automatisering</v>
      </c>
      <c r="E1143" s="111" t="str">
        <f>_xlfn.XLOOKUP(Kravtabell[[#This Row],[3 sifret kode (for inntasting)
Slår opp bygningsdel]],Bygningsdeler[Siffer 3],Bygningsdeler[Kombinert 3],"FEIL",0,1)</f>
        <v>560 Automatisering, generelt</v>
      </c>
      <c r="F1143" s="114">
        <v>560</v>
      </c>
      <c r="G1143" s="54" t="s">
        <v>1290</v>
      </c>
      <c r="H1143" s="54"/>
      <c r="I1143" s="47"/>
      <c r="J1143" s="44"/>
      <c r="K1143" s="44"/>
      <c r="L1143" s="44"/>
      <c r="M1143" s="44" t="s">
        <v>29</v>
      </c>
      <c r="N1143" s="44"/>
      <c r="O1143" s="44"/>
      <c r="P1143" s="44"/>
      <c r="Q1143" s="44"/>
      <c r="R1143" s="44"/>
      <c r="S1143" s="44"/>
      <c r="T1143" s="44"/>
      <c r="U1143" s="44"/>
      <c r="V1143" s="44"/>
      <c r="W1143" s="44"/>
      <c r="X1143" s="44"/>
      <c r="Y1143" s="44"/>
      <c r="Z1143" s="44"/>
      <c r="AA1143" s="44" t="s">
        <v>29</v>
      </c>
      <c r="AB1143" s="44"/>
      <c r="AC1143" s="241"/>
    </row>
    <row r="1144" spans="2:29" ht="116" x14ac:dyDescent="0.35">
      <c r="B1144" s="52">
        <v>1192</v>
      </c>
      <c r="C1144" s="110" t="str">
        <f>_xlfn.XLOOKUP(Kravtabell[[#This Row],[3 Siffer]],Bygningsdeler[Kombinert 3],Bygningsdeler[Kombinert 1],"",0,1)</f>
        <v>5 TELE- OG AUTOMATISERING</v>
      </c>
      <c r="D1144" s="110" t="str">
        <f>_xlfn.XLOOKUP(Kravtabell[[#This Row],[3 Siffer]],Bygningsdeler[Kombinert 3],Bygningsdeler[Kombinert 2],"",0,1)</f>
        <v>56 Automatisering</v>
      </c>
      <c r="E1144" s="111" t="str">
        <f>_xlfn.XLOOKUP(Kravtabell[[#This Row],[3 sifret kode (for inntasting)
Slår opp bygningsdel]],Bygningsdeler[Siffer 3],Bygningsdeler[Kombinert 3],"FEIL",0,1)</f>
        <v>560 Automatisering, generelt</v>
      </c>
      <c r="F1144" s="114">
        <v>560</v>
      </c>
      <c r="G1144" s="54" t="s">
        <v>1291</v>
      </c>
      <c r="H1144" s="54"/>
      <c r="I1144" s="47"/>
      <c r="J1144" s="44"/>
      <c r="K1144" s="44"/>
      <c r="L1144" s="44"/>
      <c r="M1144" s="44" t="s">
        <v>29</v>
      </c>
      <c r="N1144" s="44"/>
      <c r="O1144" s="44"/>
      <c r="P1144" s="44"/>
      <c r="Q1144" s="44"/>
      <c r="R1144" s="44"/>
      <c r="S1144" s="44"/>
      <c r="T1144" s="44"/>
      <c r="U1144" s="44"/>
      <c r="V1144" s="44"/>
      <c r="W1144" s="44"/>
      <c r="X1144" s="44"/>
      <c r="Y1144" s="44"/>
      <c r="Z1144" s="44"/>
      <c r="AA1144" s="44" t="s">
        <v>29</v>
      </c>
      <c r="AB1144" s="44"/>
      <c r="AC1144" s="241"/>
    </row>
    <row r="1145" spans="2:29" ht="43.5" x14ac:dyDescent="0.35">
      <c r="B1145" s="52">
        <v>1194</v>
      </c>
      <c r="C1145" s="110" t="str">
        <f>_xlfn.XLOOKUP(Kravtabell[[#This Row],[3 Siffer]],Bygningsdeler[Kombinert 3],Bygningsdeler[Kombinert 1],"",0,1)</f>
        <v>5 TELE- OG AUTOMATISERING</v>
      </c>
      <c r="D1145" s="110" t="str">
        <f>_xlfn.XLOOKUP(Kravtabell[[#This Row],[3 Siffer]],Bygningsdeler[Kombinert 3],Bygningsdeler[Kombinert 2],"",0,1)</f>
        <v>56 Automatisering</v>
      </c>
      <c r="E1145" s="111" t="str">
        <f>_xlfn.XLOOKUP(Kravtabell[[#This Row],[3 sifret kode (for inntasting)
Slår opp bygningsdel]],Bygningsdeler[Siffer 3],Bygningsdeler[Kombinert 3],"FEIL",0,1)</f>
        <v>560 Automatisering, generelt</v>
      </c>
      <c r="F1145" s="114">
        <v>560</v>
      </c>
      <c r="G1145" s="54" t="s">
        <v>1292</v>
      </c>
      <c r="H1145" s="54"/>
      <c r="I1145" s="47"/>
      <c r="J1145" s="44"/>
      <c r="K1145" s="44"/>
      <c r="L1145" s="44"/>
      <c r="M1145" s="44" t="s">
        <v>29</v>
      </c>
      <c r="N1145" s="44"/>
      <c r="O1145" s="44"/>
      <c r="P1145" s="44"/>
      <c r="Q1145" s="44"/>
      <c r="R1145" s="44"/>
      <c r="S1145" s="44"/>
      <c r="T1145" s="44"/>
      <c r="U1145" s="44"/>
      <c r="V1145" s="44"/>
      <c r="W1145" s="44"/>
      <c r="X1145" s="44"/>
      <c r="Y1145" s="44"/>
      <c r="Z1145" s="44"/>
      <c r="AA1145" s="44" t="s">
        <v>29</v>
      </c>
      <c r="AB1145" s="44"/>
      <c r="AC1145" s="241"/>
    </row>
    <row r="1146" spans="2:29" ht="159.5" x14ac:dyDescent="0.35">
      <c r="B1146" s="52">
        <v>1195</v>
      </c>
      <c r="C1146" s="110" t="str">
        <f>_xlfn.XLOOKUP(Kravtabell[[#This Row],[3 Siffer]],Bygningsdeler[Kombinert 3],Bygningsdeler[Kombinert 1],"",0,1)</f>
        <v>5 TELE- OG AUTOMATISERING</v>
      </c>
      <c r="D1146" s="110" t="str">
        <f>_xlfn.XLOOKUP(Kravtabell[[#This Row],[3 Siffer]],Bygningsdeler[Kombinert 3],Bygningsdeler[Kombinert 2],"",0,1)</f>
        <v>56 Automatisering</v>
      </c>
      <c r="E1146" s="111" t="str">
        <f>_xlfn.XLOOKUP(Kravtabell[[#This Row],[3 sifret kode (for inntasting)
Slår opp bygningsdel]],Bygningsdeler[Siffer 3],Bygningsdeler[Kombinert 3],"FEIL",0,1)</f>
        <v>560 Automatisering, generelt</v>
      </c>
      <c r="F1146" s="114">
        <v>560</v>
      </c>
      <c r="G1146" s="54" t="s">
        <v>1293</v>
      </c>
      <c r="H1146" s="54"/>
      <c r="I1146" s="47"/>
      <c r="J1146" s="44"/>
      <c r="K1146" s="44"/>
      <c r="L1146" s="44"/>
      <c r="M1146" s="44" t="s">
        <v>29</v>
      </c>
      <c r="N1146" s="44"/>
      <c r="O1146" s="44"/>
      <c r="P1146" s="44"/>
      <c r="Q1146" s="44"/>
      <c r="R1146" s="44"/>
      <c r="S1146" s="44"/>
      <c r="T1146" s="44"/>
      <c r="U1146" s="44"/>
      <c r="V1146" s="44"/>
      <c r="W1146" s="44"/>
      <c r="X1146" s="44"/>
      <c r="Y1146" s="44"/>
      <c r="Z1146" s="44"/>
      <c r="AA1146" s="44" t="s">
        <v>29</v>
      </c>
      <c r="AB1146" s="44"/>
      <c r="AC1146" s="241"/>
    </row>
    <row r="1147" spans="2:29" ht="304.5" x14ac:dyDescent="0.35">
      <c r="B1147" s="52">
        <v>1196</v>
      </c>
      <c r="C1147" s="110" t="str">
        <f>_xlfn.XLOOKUP(Kravtabell[[#This Row],[3 Siffer]],Bygningsdeler[Kombinert 3],Bygningsdeler[Kombinert 1],"",0,1)</f>
        <v>5 TELE- OG AUTOMATISERING</v>
      </c>
      <c r="D1147" s="110" t="str">
        <f>_xlfn.XLOOKUP(Kravtabell[[#This Row],[3 Siffer]],Bygningsdeler[Kombinert 3],Bygningsdeler[Kombinert 2],"",0,1)</f>
        <v>56 Automatisering</v>
      </c>
      <c r="E1147" s="111" t="str">
        <f>_xlfn.XLOOKUP(Kravtabell[[#This Row],[3 sifret kode (for inntasting)
Slår opp bygningsdel]],Bygningsdeler[Siffer 3],Bygningsdeler[Kombinert 3],"FEIL",0,1)</f>
        <v>560 Automatisering, generelt</v>
      </c>
      <c r="F1147" s="114">
        <v>560</v>
      </c>
      <c r="G1147" s="54" t="s">
        <v>1294</v>
      </c>
      <c r="H1147" s="54"/>
      <c r="I1147" s="47"/>
      <c r="J1147" s="44"/>
      <c r="K1147" s="44"/>
      <c r="L1147" s="44"/>
      <c r="M1147" s="44" t="s">
        <v>29</v>
      </c>
      <c r="N1147" s="44"/>
      <c r="O1147" s="44"/>
      <c r="P1147" s="44"/>
      <c r="Q1147" s="44"/>
      <c r="R1147" s="44"/>
      <c r="S1147" s="44"/>
      <c r="T1147" s="44"/>
      <c r="U1147" s="44"/>
      <c r="V1147" s="44"/>
      <c r="W1147" s="44"/>
      <c r="X1147" s="44"/>
      <c r="Y1147" s="44"/>
      <c r="Z1147" s="44"/>
      <c r="AA1147" s="44" t="s">
        <v>29</v>
      </c>
      <c r="AB1147" s="44"/>
      <c r="AC1147" s="241"/>
    </row>
    <row r="1148" spans="2:29" ht="43.5" x14ac:dyDescent="0.35">
      <c r="B1148" s="52">
        <v>1197</v>
      </c>
      <c r="C1148" s="110" t="str">
        <f>_xlfn.XLOOKUP(Kravtabell[[#This Row],[3 Siffer]],Bygningsdeler[Kombinert 3],Bygningsdeler[Kombinert 1],"",0,1)</f>
        <v>5 TELE- OG AUTOMATISERING</v>
      </c>
      <c r="D1148" s="110" t="str">
        <f>_xlfn.XLOOKUP(Kravtabell[[#This Row],[3 Siffer]],Bygningsdeler[Kombinert 3],Bygningsdeler[Kombinert 2],"",0,1)</f>
        <v>56 Automatisering</v>
      </c>
      <c r="E1148" s="111" t="str">
        <f>_xlfn.XLOOKUP(Kravtabell[[#This Row],[3 sifret kode (for inntasting)
Slår opp bygningsdel]],Bygningsdeler[Siffer 3],Bygningsdeler[Kombinert 3],"FEIL",0,1)</f>
        <v>562 Sentral driftskontroll og automatisering</v>
      </c>
      <c r="F1148" s="113">
        <v>562</v>
      </c>
      <c r="G1148" s="54" t="s">
        <v>1295</v>
      </c>
      <c r="H1148" s="54"/>
      <c r="I1148" s="47"/>
      <c r="J1148" s="44"/>
      <c r="K1148" s="44" t="s">
        <v>29</v>
      </c>
      <c r="L1148" s="44"/>
      <c r="M1148" s="44" t="s">
        <v>29</v>
      </c>
      <c r="N1148" s="44"/>
      <c r="O1148" s="44"/>
      <c r="P1148" s="44"/>
      <c r="Q1148" s="44"/>
      <c r="R1148" s="44"/>
      <c r="S1148" s="44"/>
      <c r="T1148" s="44"/>
      <c r="U1148" s="44"/>
      <c r="V1148" s="44"/>
      <c r="W1148" s="44"/>
      <c r="X1148" s="44"/>
      <c r="Y1148" s="44"/>
      <c r="Z1148" s="44"/>
      <c r="AA1148" s="44" t="s">
        <v>29</v>
      </c>
      <c r="AB1148" s="44"/>
      <c r="AC1148" s="241"/>
    </row>
    <row r="1149" spans="2:29" ht="43.5" x14ac:dyDescent="0.35">
      <c r="B1149" s="52">
        <v>1198</v>
      </c>
      <c r="C1149" s="54" t="str">
        <f>_xlfn.XLOOKUP(Kravtabell[[#This Row],[3 Siffer]],Bygningsdeler[Kombinert 3],Bygningsdeler[Kombinert 1],"",0,1)</f>
        <v>5 TELE- OG AUTOMATISERING</v>
      </c>
      <c r="D1149" s="54" t="str">
        <f>_xlfn.XLOOKUP(Kravtabell[[#This Row],[3 Siffer]],Bygningsdeler[Kombinert 3],Bygningsdeler[Kombinert 2],"",0,1)</f>
        <v>56 Automatisering</v>
      </c>
      <c r="E1149" s="112" t="str">
        <f>_xlfn.XLOOKUP(Kravtabell[[#This Row],[3 sifret kode (for inntasting)
Slår opp bygningsdel]],Bygningsdeler[Siffer 3],Bygningsdeler[Kombinert 3],"FEIL",0,1)</f>
        <v>560 Automatisering, generelt</v>
      </c>
      <c r="F1149" s="114">
        <v>560</v>
      </c>
      <c r="G1149" s="54" t="s">
        <v>1296</v>
      </c>
      <c r="H1149" s="54"/>
      <c r="I1149" s="47"/>
      <c r="J1149" s="44"/>
      <c r="K1149" s="44"/>
      <c r="L1149" s="44" t="s">
        <v>29</v>
      </c>
      <c r="M1149" s="44" t="s">
        <v>29</v>
      </c>
      <c r="N1149" s="44"/>
      <c r="O1149" s="44"/>
      <c r="P1149" s="44"/>
      <c r="Q1149" s="44"/>
      <c r="R1149" s="44"/>
      <c r="S1149" s="44"/>
      <c r="T1149" s="44"/>
      <c r="U1149" s="44"/>
      <c r="V1149" s="44"/>
      <c r="W1149" s="44"/>
      <c r="X1149" s="44"/>
      <c r="Y1149" s="44"/>
      <c r="Z1149" s="44"/>
      <c r="AA1149" s="44" t="s">
        <v>29</v>
      </c>
      <c r="AB1149" s="45"/>
      <c r="AC1149" s="49"/>
    </row>
    <row r="1150" spans="2:29" ht="43.5" x14ac:dyDescent="0.35">
      <c r="B1150" s="52">
        <v>1200</v>
      </c>
      <c r="C1150" s="54" t="str">
        <f>_xlfn.XLOOKUP(Kravtabell[[#This Row],[3 Siffer]],Bygningsdeler[Kombinert 3],Bygningsdeler[Kombinert 1],"",0,1)</f>
        <v>5 TELE- OG AUTOMATISERING</v>
      </c>
      <c r="D1150" s="54" t="str">
        <f>_xlfn.XLOOKUP(Kravtabell[[#This Row],[3 Siffer]],Bygningsdeler[Kombinert 3],Bygningsdeler[Kombinert 2],"",0,1)</f>
        <v>56 Automatisering</v>
      </c>
      <c r="E1150" s="112" t="str">
        <f>_xlfn.XLOOKUP(Kravtabell[[#This Row],[3 sifret kode (for inntasting)
Slår opp bygningsdel]],Bygningsdeler[Siffer 3],Bygningsdeler[Kombinert 3],"FEIL",0,1)</f>
        <v>562 Sentral driftskontroll og automatisering</v>
      </c>
      <c r="F1150" s="113">
        <v>562</v>
      </c>
      <c r="G1150" s="54" t="s">
        <v>1297</v>
      </c>
      <c r="H1150" s="54"/>
      <c r="I1150" s="47"/>
      <c r="J1150" s="44"/>
      <c r="K1150" s="44"/>
      <c r="L1150" s="44"/>
      <c r="M1150" s="44" t="s">
        <v>29</v>
      </c>
      <c r="N1150" s="44"/>
      <c r="O1150" s="44"/>
      <c r="P1150" s="44"/>
      <c r="Q1150" s="44"/>
      <c r="R1150" s="44"/>
      <c r="S1150" s="44"/>
      <c r="T1150" s="44"/>
      <c r="U1150" s="44"/>
      <c r="V1150" s="44"/>
      <c r="W1150" s="44"/>
      <c r="X1150" s="44"/>
      <c r="Y1150" s="44"/>
      <c r="Z1150" s="44"/>
      <c r="AA1150" s="44" t="s">
        <v>29</v>
      </c>
      <c r="AB1150" s="44"/>
      <c r="AC1150" s="241"/>
    </row>
    <row r="1151" spans="2:29" ht="43.5" x14ac:dyDescent="0.35">
      <c r="B1151" s="52">
        <v>1201</v>
      </c>
      <c r="C1151" s="54" t="str">
        <f>_xlfn.XLOOKUP(Kravtabell[[#This Row],[3 Siffer]],Bygningsdeler[Kombinert 3],Bygningsdeler[Kombinert 1],"",0,1)</f>
        <v>5 TELE- OG AUTOMATISERING</v>
      </c>
      <c r="D1151" s="54" t="str">
        <f>_xlfn.XLOOKUP(Kravtabell[[#This Row],[3 Siffer]],Bygningsdeler[Kombinert 3],Bygningsdeler[Kombinert 2],"",0,1)</f>
        <v>56 Automatisering</v>
      </c>
      <c r="E1151" s="112" t="str">
        <f>_xlfn.XLOOKUP(Kravtabell[[#This Row],[3 sifret kode (for inntasting)
Slår opp bygningsdel]],Bygningsdeler[Siffer 3],Bygningsdeler[Kombinert 3],"FEIL",0,1)</f>
        <v>562 Sentral driftskontroll og automatisering</v>
      </c>
      <c r="F1151" s="113">
        <v>562</v>
      </c>
      <c r="G1151" s="54" t="s">
        <v>1298</v>
      </c>
      <c r="H1151" s="54"/>
      <c r="I1151" s="47"/>
      <c r="J1151" s="44"/>
      <c r="K1151" s="44"/>
      <c r="L1151" s="44"/>
      <c r="M1151" s="44" t="s">
        <v>29</v>
      </c>
      <c r="N1151" s="44"/>
      <c r="O1151" s="44"/>
      <c r="P1151" s="44"/>
      <c r="Q1151" s="44"/>
      <c r="R1151" s="44"/>
      <c r="S1151" s="44"/>
      <c r="T1151" s="44"/>
      <c r="U1151" s="44"/>
      <c r="V1151" s="44"/>
      <c r="W1151" s="44"/>
      <c r="X1151" s="44"/>
      <c r="Y1151" s="44"/>
      <c r="Z1151" s="44"/>
      <c r="AA1151" s="44" t="s">
        <v>29</v>
      </c>
      <c r="AB1151" s="44"/>
      <c r="AC1151" s="241"/>
    </row>
    <row r="1152" spans="2:29" ht="43.5" x14ac:dyDescent="0.35">
      <c r="B1152" s="52">
        <v>1202</v>
      </c>
      <c r="C1152" s="54" t="str">
        <f>_xlfn.XLOOKUP(Kravtabell[[#This Row],[3 Siffer]],Bygningsdeler[Kombinert 3],Bygningsdeler[Kombinert 1],"",0,1)</f>
        <v>5 TELE- OG AUTOMATISERING</v>
      </c>
      <c r="D1152" s="54" t="str">
        <f>_xlfn.XLOOKUP(Kravtabell[[#This Row],[3 Siffer]],Bygningsdeler[Kombinert 3],Bygningsdeler[Kombinert 2],"",0,1)</f>
        <v>56 Automatisering</v>
      </c>
      <c r="E1152" s="112" t="str">
        <f>_xlfn.XLOOKUP(Kravtabell[[#This Row],[3 sifret kode (for inntasting)
Slår opp bygningsdel]],Bygningsdeler[Siffer 3],Bygningsdeler[Kombinert 3],"FEIL",0,1)</f>
        <v>562 Sentral driftskontroll og automatisering</v>
      </c>
      <c r="F1152" s="113">
        <v>562</v>
      </c>
      <c r="G1152" s="54" t="s">
        <v>1299</v>
      </c>
      <c r="J1152" s="44"/>
      <c r="K1152" s="44"/>
      <c r="L1152" s="44"/>
      <c r="M1152" s="44" t="s">
        <v>29</v>
      </c>
      <c r="N1152" s="44"/>
      <c r="O1152" s="44"/>
      <c r="P1152" s="44"/>
      <c r="Q1152" s="44"/>
      <c r="R1152" s="44"/>
      <c r="S1152" s="44"/>
      <c r="T1152" s="44"/>
      <c r="U1152" s="44"/>
      <c r="V1152" s="44"/>
      <c r="W1152" s="44"/>
      <c r="X1152" s="44"/>
      <c r="Y1152" s="44"/>
      <c r="Z1152" s="44"/>
      <c r="AA1152" s="44" t="s">
        <v>29</v>
      </c>
      <c r="AB1152" s="44"/>
      <c r="AC1152" s="241"/>
    </row>
    <row r="1153" spans="2:29" ht="43.5" x14ac:dyDescent="0.35">
      <c r="B1153" s="52">
        <v>1203</v>
      </c>
      <c r="C1153" s="54" t="str">
        <f>_xlfn.XLOOKUP(Kravtabell[[#This Row],[3 Siffer]],Bygningsdeler[Kombinert 3],Bygningsdeler[Kombinert 1],"",0,1)</f>
        <v>5 TELE- OG AUTOMATISERING</v>
      </c>
      <c r="D1153" s="54" t="str">
        <f>_xlfn.XLOOKUP(Kravtabell[[#This Row],[3 Siffer]],Bygningsdeler[Kombinert 3],Bygningsdeler[Kombinert 2],"",0,1)</f>
        <v>56 Automatisering</v>
      </c>
      <c r="E1153" s="112" t="str">
        <f>_xlfn.XLOOKUP(Kravtabell[[#This Row],[3 sifret kode (for inntasting)
Slår opp bygningsdel]],Bygningsdeler[Siffer 3],Bygningsdeler[Kombinert 3],"FEIL",0,1)</f>
        <v>562 Sentral driftskontroll og automatisering</v>
      </c>
      <c r="F1153" s="113">
        <v>562</v>
      </c>
      <c r="G1153" s="54" t="s">
        <v>1300</v>
      </c>
      <c r="J1153" s="44"/>
      <c r="K1153" s="44"/>
      <c r="L1153" s="44"/>
      <c r="M1153" s="44" t="s">
        <v>29</v>
      </c>
      <c r="N1153" s="44"/>
      <c r="O1153" s="44"/>
      <c r="P1153" s="44"/>
      <c r="Q1153" s="44"/>
      <c r="R1153" s="44"/>
      <c r="S1153" s="44"/>
      <c r="T1153" s="44"/>
      <c r="U1153" s="44"/>
      <c r="V1153" s="44"/>
      <c r="W1153" s="44"/>
      <c r="X1153" s="44"/>
      <c r="Y1153" s="44"/>
      <c r="Z1153" s="44"/>
      <c r="AA1153" s="44" t="s">
        <v>29</v>
      </c>
      <c r="AB1153" s="44"/>
      <c r="AC1153" s="241"/>
    </row>
    <row r="1154" spans="2:29" ht="43.5" x14ac:dyDescent="0.35">
      <c r="B1154" s="52">
        <v>1204</v>
      </c>
      <c r="C1154" s="54" t="str">
        <f>_xlfn.XLOOKUP(Kravtabell[[#This Row],[3 Siffer]],Bygningsdeler[Kombinert 3],Bygningsdeler[Kombinert 1],"",0,1)</f>
        <v>5 TELE- OG AUTOMATISERING</v>
      </c>
      <c r="D1154" s="54" t="str">
        <f>_xlfn.XLOOKUP(Kravtabell[[#This Row],[3 Siffer]],Bygningsdeler[Kombinert 3],Bygningsdeler[Kombinert 2],"",0,1)</f>
        <v>56 Automatisering</v>
      </c>
      <c r="E1154" s="112" t="str">
        <f>_xlfn.XLOOKUP(Kravtabell[[#This Row],[3 sifret kode (for inntasting)
Slår opp bygningsdel]],Bygningsdeler[Siffer 3],Bygningsdeler[Kombinert 3],"FEIL",0,1)</f>
        <v>560 Automatisering, generelt</v>
      </c>
      <c r="F1154" s="114">
        <v>560</v>
      </c>
      <c r="G1154" s="54" t="s">
        <v>1301</v>
      </c>
      <c r="H1154" s="54"/>
      <c r="I1154" s="47"/>
      <c r="J1154" s="44"/>
      <c r="K1154" s="44" t="s">
        <v>29</v>
      </c>
      <c r="L1154" s="44" t="s">
        <v>29</v>
      </c>
      <c r="M1154" s="44" t="s">
        <v>29</v>
      </c>
      <c r="N1154" s="44"/>
      <c r="O1154" s="44"/>
      <c r="P1154" s="44"/>
      <c r="Q1154" s="44"/>
      <c r="R1154" s="44"/>
      <c r="S1154" s="44"/>
      <c r="T1154" s="44"/>
      <c r="U1154" s="44"/>
      <c r="V1154" s="44"/>
      <c r="W1154" s="44"/>
      <c r="X1154" s="44"/>
      <c r="Y1154" s="44"/>
      <c r="Z1154" s="44"/>
      <c r="AA1154" s="44" t="s">
        <v>29</v>
      </c>
      <c r="AB1154" s="45"/>
      <c r="AC1154" s="49"/>
    </row>
    <row r="1155" spans="2:29" ht="43.5" x14ac:dyDescent="0.35">
      <c r="B1155" s="52">
        <v>1205</v>
      </c>
      <c r="C1155" s="54" t="str">
        <f>_xlfn.XLOOKUP(Kravtabell[[#This Row],[3 Siffer]],Bygningsdeler[Kombinert 3],Bygningsdeler[Kombinert 1],"",0,1)</f>
        <v>4 ELKRAFTINSTALLASJONER</v>
      </c>
      <c r="D1155" s="54" t="str">
        <f>_xlfn.XLOOKUP(Kravtabell[[#This Row],[3 Siffer]],Bygningsdeler[Kombinert 3],Bygningsdeler[Kombinert 2],"",0,1)</f>
        <v>40 Elkraft, generelt</v>
      </c>
      <c r="E1155" s="112" t="str">
        <f>_xlfn.XLOOKUP(Kravtabell[[#This Row],[3 sifret kode (for inntasting)
Slår opp bygningsdel]],Bygningsdeler[Siffer 3],Bygningsdeler[Kombinert 3],"FEIL",0,1)</f>
        <v>400 Elkraft, generelt</v>
      </c>
      <c r="F1155" s="113">
        <v>400</v>
      </c>
      <c r="G1155" s="54" t="s">
        <v>1302</v>
      </c>
      <c r="J1155" s="44"/>
      <c r="K1155" s="44"/>
      <c r="L1155" s="44" t="s">
        <v>29</v>
      </c>
      <c r="M1155" s="44" t="s">
        <v>29</v>
      </c>
      <c r="N1155" s="44"/>
      <c r="O1155" s="44"/>
      <c r="P1155" s="44"/>
      <c r="Q1155" s="44"/>
      <c r="R1155" s="44"/>
      <c r="S1155" s="44"/>
      <c r="T1155" s="44"/>
      <c r="U1155" s="44"/>
      <c r="V1155" s="44"/>
      <c r="W1155" s="44"/>
      <c r="X1155" s="44"/>
      <c r="Y1155" s="44"/>
      <c r="Z1155" s="44"/>
      <c r="AA1155" s="44" t="s">
        <v>29</v>
      </c>
      <c r="AB1155" s="44"/>
      <c r="AC1155" s="241"/>
    </row>
    <row r="1156" spans="2:29" ht="43.5" x14ac:dyDescent="0.35">
      <c r="B1156" s="52">
        <v>1206</v>
      </c>
      <c r="C1156" s="54" t="str">
        <f>_xlfn.XLOOKUP(Kravtabell[[#This Row],[3 Siffer]],Bygningsdeler[Kombinert 3],Bygningsdeler[Kombinert 1],"",0,1)</f>
        <v>3 VVS-INSTALLASJONER</v>
      </c>
      <c r="D1156" s="54" t="str">
        <f>_xlfn.XLOOKUP(Kravtabell[[#This Row],[3 Siffer]],Bygningsdeler[Kombinert 3],Bygningsdeler[Kombinert 2],"",0,1)</f>
        <v>30 VVS-installasjoner, generelt</v>
      </c>
      <c r="E1156" s="112" t="str">
        <f>_xlfn.XLOOKUP(Kravtabell[[#This Row],[3 sifret kode (for inntasting)
Slår opp bygningsdel]],Bygningsdeler[Siffer 3],Bygningsdeler[Kombinert 3],"FEIL",0,1)</f>
        <v>300 VVS-installasjoner, generelt</v>
      </c>
      <c r="F1156" s="113">
        <v>300</v>
      </c>
      <c r="G1156" s="54" t="s">
        <v>1303</v>
      </c>
      <c r="J1156" s="44"/>
      <c r="K1156" s="44" t="s">
        <v>29</v>
      </c>
      <c r="L1156" s="44"/>
      <c r="M1156" s="44"/>
      <c r="N1156" s="44"/>
      <c r="O1156" s="44"/>
      <c r="P1156" s="44"/>
      <c r="Q1156" s="44"/>
      <c r="R1156" s="44"/>
      <c r="S1156" s="44"/>
      <c r="T1156" s="44"/>
      <c r="U1156" s="44"/>
      <c r="V1156" s="44"/>
      <c r="W1156" s="44"/>
      <c r="X1156" s="44"/>
      <c r="Y1156" s="44"/>
      <c r="Z1156" s="44"/>
      <c r="AA1156" s="44" t="s">
        <v>29</v>
      </c>
      <c r="AB1156" s="44"/>
      <c r="AC1156" s="241"/>
    </row>
    <row r="1157" spans="2:29" ht="43.5" x14ac:dyDescent="0.35">
      <c r="B1157" s="52">
        <v>1207</v>
      </c>
      <c r="C1157" s="54" t="str">
        <f>_xlfn.XLOOKUP(Kravtabell[[#This Row],[3 Siffer]],Bygningsdeler[Kombinert 3],Bygningsdeler[Kombinert 1],"",0,1)</f>
        <v>4 ELKRAFTINSTALLASJONER</v>
      </c>
      <c r="D1157" s="54" t="str">
        <f>_xlfn.XLOOKUP(Kravtabell[[#This Row],[3 Siffer]],Bygningsdeler[Kombinert 3],Bygningsdeler[Kombinert 2],"",0,1)</f>
        <v>47 Lokal elkraftproduksjon</v>
      </c>
      <c r="E1157" s="112" t="str">
        <f>_xlfn.XLOOKUP(Kravtabell[[#This Row],[3 sifret kode (for inntasting)
Slår opp bygningsdel]],Bygningsdeler[Siffer 3],Bygningsdeler[Kombinert 3],"FEIL",0,1)</f>
        <v>471 Solceller</v>
      </c>
      <c r="F1157" s="113">
        <v>471</v>
      </c>
      <c r="G1157" s="54" t="s">
        <v>1304</v>
      </c>
      <c r="J1157" s="44"/>
      <c r="K1157" s="44"/>
      <c r="L1157" s="44" t="s">
        <v>29</v>
      </c>
      <c r="M1157" s="44" t="s">
        <v>29</v>
      </c>
      <c r="N1157" s="44"/>
      <c r="O1157" s="44"/>
      <c r="P1157" s="44"/>
      <c r="Q1157" s="44"/>
      <c r="R1157" s="44"/>
      <c r="S1157" s="44"/>
      <c r="T1157" s="44"/>
      <c r="U1157" s="44"/>
      <c r="V1157" s="44"/>
      <c r="W1157" s="44"/>
      <c r="X1157" s="44"/>
      <c r="Y1157" s="44"/>
      <c r="Z1157" s="44"/>
      <c r="AA1157" s="44" t="s">
        <v>29</v>
      </c>
      <c r="AB1157" s="44"/>
      <c r="AC1157" s="241"/>
    </row>
    <row r="1158" spans="2:29" ht="43.5" x14ac:dyDescent="0.35">
      <c r="B1158" s="52">
        <v>1208</v>
      </c>
      <c r="C1158" s="54" t="str">
        <f>_xlfn.XLOOKUP(Kravtabell[[#This Row],[3 Siffer]],Bygningsdeler[Kombinert 3],Bygningsdeler[Kombinert 1],"",0,1)</f>
        <v>5 TELE- OG AUTOMATISERING</v>
      </c>
      <c r="D1158" s="54" t="str">
        <f>_xlfn.XLOOKUP(Kravtabell[[#This Row],[3 Siffer]],Bygningsdeler[Kombinert 3],Bygningsdeler[Kombinert 2],"",0,1)</f>
        <v>52 Integrert kommunikasjon</v>
      </c>
      <c r="E1158" s="112" t="str">
        <f>_xlfn.XLOOKUP(Kravtabell[[#This Row],[3 sifret kode (for inntasting)
Slår opp bygningsdel]],Bygningsdeler[Siffer 3],Bygningsdeler[Kombinert 3],"FEIL",0,1)</f>
        <v>522 Nettutstyr</v>
      </c>
      <c r="F1158" s="113">
        <v>522</v>
      </c>
      <c r="G1158" s="54" t="s">
        <v>1305</v>
      </c>
      <c r="J1158" s="44"/>
      <c r="K1158" s="44"/>
      <c r="L1158" s="44" t="s">
        <v>29</v>
      </c>
      <c r="M1158" s="44" t="s">
        <v>29</v>
      </c>
      <c r="N1158" s="44" t="s">
        <v>29</v>
      </c>
      <c r="O1158" s="44"/>
      <c r="P1158" s="44"/>
      <c r="Q1158" s="44"/>
      <c r="R1158" s="44"/>
      <c r="S1158" s="44"/>
      <c r="T1158" s="44"/>
      <c r="U1158" s="44"/>
      <c r="V1158" s="44"/>
      <c r="W1158" s="44"/>
      <c r="X1158" s="44"/>
      <c r="Y1158" s="44"/>
      <c r="Z1158" s="44"/>
      <c r="AA1158" s="44" t="s">
        <v>29</v>
      </c>
      <c r="AB1158" s="44"/>
      <c r="AC1158" s="241"/>
    </row>
    <row r="1159" spans="2:29" ht="72.5" x14ac:dyDescent="0.35">
      <c r="B1159" s="249">
        <v>1209</v>
      </c>
      <c r="C1159" s="54" t="str">
        <f>_xlfn.XLOOKUP(Kravtabell[[#This Row],[3 Siffer]],Bygningsdeler[Kombinert 3],Bygningsdeler[Kombinert 1],"",0,1)</f>
        <v>5 TELE- OG AUTOMATISERING</v>
      </c>
      <c r="D1159" s="54" t="str">
        <f>_xlfn.XLOOKUP(Kravtabell[[#This Row],[3 Siffer]],Bygningsdeler[Kombinert 3],Bygningsdeler[Kombinert 2],"",0,1)</f>
        <v>56 Automatisering</v>
      </c>
      <c r="E1159" s="112" t="str">
        <f>_xlfn.XLOOKUP(Kravtabell[[#This Row],[3 sifret kode (for inntasting)
Slår opp bygningsdel]],Bygningsdeler[Siffer 3],Bygningsdeler[Kombinert 3],"FEIL",0,1)</f>
        <v>562 Sentral driftskontroll og automatisering</v>
      </c>
      <c r="F1159" s="114">
        <v>562</v>
      </c>
      <c r="G1159" s="54" t="s">
        <v>1306</v>
      </c>
      <c r="H1159" s="54"/>
      <c r="I1159" s="47"/>
      <c r="J1159" s="44"/>
      <c r="K1159" s="44"/>
      <c r="L1159" s="44"/>
      <c r="M1159" s="44" t="s">
        <v>29</v>
      </c>
      <c r="N1159" s="44"/>
      <c r="O1159" s="44"/>
      <c r="P1159" s="44"/>
      <c r="Q1159" s="44"/>
      <c r="R1159" s="44"/>
      <c r="S1159" s="44"/>
      <c r="T1159" s="44"/>
      <c r="U1159" s="44"/>
      <c r="V1159" s="44"/>
      <c r="W1159" s="44"/>
      <c r="X1159" s="44"/>
      <c r="Y1159" s="44"/>
      <c r="Z1159" s="44"/>
      <c r="AA1159" s="44" t="s">
        <v>29</v>
      </c>
      <c r="AB1159" s="45"/>
      <c r="AC1159" s="49"/>
    </row>
    <row r="1160" spans="2:29" ht="304.5" x14ac:dyDescent="0.35">
      <c r="B1160" s="249">
        <v>1210</v>
      </c>
      <c r="C1160" s="54" t="str">
        <f>_xlfn.XLOOKUP(Kravtabell[[#This Row],[3 Siffer]],Bygningsdeler[Kombinert 3],Bygningsdeler[Kombinert 1],"",0,1)</f>
        <v>3 VVS-INSTALLASJONER</v>
      </c>
      <c r="D1160" s="54" t="str">
        <f>_xlfn.XLOOKUP(Kravtabell[[#This Row],[3 Siffer]],Bygningsdeler[Kombinert 3],Bygningsdeler[Kombinert 2],"",0,1)</f>
        <v>36 Luftbehandling</v>
      </c>
      <c r="E1160" s="112" t="str">
        <f>_xlfn.XLOOKUP(Kravtabell[[#This Row],[3 sifret kode (for inntasting)
Slår opp bygningsdel]],Bygningsdeler[Siffer 3],Bygningsdeler[Kombinert 3],"FEIL",0,1)</f>
        <v>365 Utstyr for luftbehandling:</v>
      </c>
      <c r="F1160" s="114">
        <v>365</v>
      </c>
      <c r="G1160" s="54" t="s">
        <v>1978</v>
      </c>
      <c r="H1160" s="54"/>
      <c r="I1160" s="47"/>
      <c r="J1160" s="44"/>
      <c r="K1160" s="44" t="s">
        <v>29</v>
      </c>
      <c r="L1160" s="44"/>
      <c r="M1160" s="44" t="s">
        <v>29</v>
      </c>
      <c r="N1160" s="44"/>
      <c r="O1160" s="44"/>
      <c r="P1160" s="44"/>
      <c r="Q1160" s="44"/>
      <c r="R1160" s="44"/>
      <c r="S1160" s="44" t="s">
        <v>29</v>
      </c>
      <c r="T1160" s="44"/>
      <c r="U1160" s="44"/>
      <c r="V1160" s="44"/>
      <c r="W1160" s="44"/>
      <c r="X1160" s="44"/>
      <c r="Y1160" s="44"/>
      <c r="Z1160" s="44"/>
      <c r="AA1160" s="44" t="s">
        <v>29</v>
      </c>
      <c r="AB1160" s="45"/>
      <c r="AC1160" s="49"/>
    </row>
    <row r="1161" spans="2:29" ht="72.5" x14ac:dyDescent="0.35">
      <c r="B1161" s="249">
        <v>1211</v>
      </c>
      <c r="C1161" s="54" t="str">
        <f>_xlfn.XLOOKUP(Kravtabell[[#This Row],[3 Siffer]],Bygningsdeler[Kombinert 3],Bygningsdeler[Kombinert 1],"",0,1)</f>
        <v>2 BYGNING</v>
      </c>
      <c r="D1161" s="54" t="str">
        <f>_xlfn.XLOOKUP(Kravtabell[[#This Row],[3 Siffer]],Bygningsdeler[Kombinert 3],Bygningsdeler[Kombinert 2],"",0,1)</f>
        <v>26 Yttertak</v>
      </c>
      <c r="E1161" s="112" t="str">
        <f>_xlfn.XLOOKUP(Kravtabell[[#This Row],[3 sifret kode (for inntasting)
Slår opp bygningsdel]],Bygningsdeler[Siffer 3],Bygningsdeler[Kombinert 3],"FEIL",0,1)</f>
        <v>261 Primærkonstruksjon</v>
      </c>
      <c r="F1161" s="114">
        <v>261</v>
      </c>
      <c r="G1161" s="54" t="s">
        <v>1979</v>
      </c>
      <c r="H1161" s="54"/>
      <c r="I1161" s="47"/>
      <c r="J1161" s="44" t="s">
        <v>29</v>
      </c>
      <c r="K1161" s="44"/>
      <c r="L1161" s="44"/>
      <c r="M1161" s="44"/>
      <c r="N1161" s="44"/>
      <c r="O1161" s="44"/>
      <c r="P1161" s="44"/>
      <c r="Q1161" s="44"/>
      <c r="R1161" s="44"/>
      <c r="S1161" s="44"/>
      <c r="T1161" s="44"/>
      <c r="U1161" s="44"/>
      <c r="V1161" s="44"/>
      <c r="W1161" s="44"/>
      <c r="X1161" s="44"/>
      <c r="Y1161" s="44"/>
      <c r="Z1161" s="44"/>
      <c r="AA1161" s="44" t="s">
        <v>29</v>
      </c>
      <c r="AB1161" s="45"/>
      <c r="AC1161" s="49"/>
    </row>
    <row r="1162" spans="2:29" ht="159.5" x14ac:dyDescent="0.35">
      <c r="B1162" s="249">
        <v>1212</v>
      </c>
      <c r="C1162" s="54" t="str">
        <f>_xlfn.XLOOKUP(Kravtabell[[#This Row],[3 Siffer]],Bygningsdeler[Kombinert 3],Bygningsdeler[Kombinert 1],"",0,1)</f>
        <v>7 UTENDØRS</v>
      </c>
      <c r="D1162" s="54" t="str">
        <f>_xlfn.XLOOKUP(Kravtabell[[#This Row],[3 Siffer]],Bygningsdeler[Kombinert 3],Bygningsdeler[Kombinert 2],"",0,1)</f>
        <v>72 Utendørs konstruksjoner</v>
      </c>
      <c r="E1162" s="112" t="str">
        <f>_xlfn.XLOOKUP(Kravtabell[[#This Row],[3 sifret kode (for inntasting)
Slår opp bygningsdel]],Bygningsdeler[Siffer 3],Bygningsdeler[Kombinert 3],"FEIL",0,1)</f>
        <v>722 Trapper og ramper i terreng</v>
      </c>
      <c r="F1162" s="114">
        <v>722</v>
      </c>
      <c r="G1162" s="54" t="s">
        <v>1984</v>
      </c>
      <c r="H1162" s="54"/>
      <c r="I1162" s="47"/>
      <c r="J1162" s="44" t="s">
        <v>29</v>
      </c>
      <c r="K1162" s="44"/>
      <c r="L1162" s="44"/>
      <c r="M1162" s="44"/>
      <c r="N1162" s="44"/>
      <c r="O1162" s="44"/>
      <c r="P1162" s="44"/>
      <c r="Q1162" s="44"/>
      <c r="R1162" s="44" t="s">
        <v>29</v>
      </c>
      <c r="S1162" s="44"/>
      <c r="T1162" s="44"/>
      <c r="U1162" s="44"/>
      <c r="V1162" s="44"/>
      <c r="W1162" s="44"/>
      <c r="X1162" s="44"/>
      <c r="Y1162" s="44"/>
      <c r="Z1162" s="44"/>
      <c r="AA1162" s="44" t="s">
        <v>29</v>
      </c>
      <c r="AB1162" s="45"/>
      <c r="AC1162" s="49"/>
    </row>
    <row r="1163" spans="2:29" ht="101.5" x14ac:dyDescent="0.35">
      <c r="B1163" s="249">
        <v>1213</v>
      </c>
      <c r="C1163" s="54" t="str">
        <f>_xlfn.XLOOKUP(Kravtabell[[#This Row],[3 Siffer]],Bygningsdeler[Kombinert 3],Bygningsdeler[Kombinert 1],"",0,1)</f>
        <v>7 UTENDØRS</v>
      </c>
      <c r="D1163" s="54" t="str">
        <f>_xlfn.XLOOKUP(Kravtabell[[#This Row],[3 Siffer]],Bygningsdeler[Kombinert 3],Bygningsdeler[Kombinert 2],"",0,1)</f>
        <v>72 Utendørs konstruksjoner</v>
      </c>
      <c r="E1163" s="112" t="str">
        <f>_xlfn.XLOOKUP(Kravtabell[[#This Row],[3 sifret kode (for inntasting)
Slår opp bygningsdel]],Bygningsdeler[Siffer 3],Bygningsdeler[Kombinert 3],"FEIL",0,1)</f>
        <v>721 Støttemurer og andre murer</v>
      </c>
      <c r="F1163" s="114">
        <v>721</v>
      </c>
      <c r="G1163" s="54" t="s">
        <v>1985</v>
      </c>
      <c r="H1163" s="54"/>
      <c r="I1163" s="47"/>
      <c r="J1163" s="44" t="s">
        <v>29</v>
      </c>
      <c r="K1163" s="44"/>
      <c r="L1163" s="44"/>
      <c r="M1163" s="44"/>
      <c r="N1163" s="44"/>
      <c r="O1163" s="44"/>
      <c r="P1163" s="44"/>
      <c r="Q1163" s="44"/>
      <c r="R1163" s="44" t="s">
        <v>29</v>
      </c>
      <c r="S1163" s="44"/>
      <c r="T1163" s="44"/>
      <c r="U1163" s="44"/>
      <c r="V1163" s="44"/>
      <c r="W1163" s="44"/>
      <c r="X1163" s="44"/>
      <c r="Y1163" s="44"/>
      <c r="Z1163" s="44"/>
      <c r="AA1163" s="44" t="s">
        <v>29</v>
      </c>
      <c r="AB1163" s="45"/>
      <c r="AC1163" s="49"/>
    </row>
    <row r="1164" spans="2:29" ht="43.5" x14ac:dyDescent="0.35">
      <c r="B1164" s="249">
        <v>1214</v>
      </c>
      <c r="C1164" s="54" t="str">
        <f>_xlfn.XLOOKUP(Kravtabell[[#This Row],[3 Siffer]],Bygningsdeler[Kombinert 3],Bygningsdeler[Kombinert 1],"",0,1)</f>
        <v>2 BYGNING</v>
      </c>
      <c r="D1164" s="54" t="str">
        <f>_xlfn.XLOOKUP(Kravtabell[[#This Row],[3 Siffer]],Bygningsdeler[Kombinert 3],Bygningsdeler[Kombinert 2],"",0,1)</f>
        <v>21 Grunn og fundamenter</v>
      </c>
      <c r="E1164" s="112" t="str">
        <f>_xlfn.XLOOKUP(Kravtabell[[#This Row],[3 sifret kode (for inntasting)
Slår opp bygningsdel]],Bygningsdeler[Siffer 3],Bygningsdeler[Kombinert 3],"FEIL",0,1)</f>
        <v>210 Grunn og fundamenter, generelt</v>
      </c>
      <c r="F1164" s="114">
        <v>210</v>
      </c>
      <c r="G1164" s="191" t="s">
        <v>1992</v>
      </c>
      <c r="H1164" s="54"/>
      <c r="J1164" s="44"/>
      <c r="K1164" s="44" t="s">
        <v>29</v>
      </c>
      <c r="L1164" s="44"/>
      <c r="M1164" s="44"/>
      <c r="N1164" s="44"/>
      <c r="O1164" s="44"/>
      <c r="P1164" s="44"/>
      <c r="Q1164" s="44" t="s">
        <v>29</v>
      </c>
      <c r="R1164" s="44"/>
      <c r="S1164" s="44"/>
      <c r="T1164" s="44"/>
      <c r="U1164" s="44"/>
      <c r="V1164" s="44"/>
      <c r="W1164" s="44"/>
      <c r="X1164" s="44"/>
      <c r="Y1164" s="44"/>
      <c r="Z1164" s="44"/>
      <c r="AA1164" s="44" t="s">
        <v>29</v>
      </c>
      <c r="AB1164" s="45"/>
      <c r="AC1164" s="49"/>
    </row>
    <row r="1165" spans="2:29" ht="29" x14ac:dyDescent="0.35">
      <c r="B1165" s="249">
        <v>1215</v>
      </c>
      <c r="C1165" s="54" t="str">
        <f>_xlfn.XLOOKUP(Kravtabell[[#This Row],[3 Siffer]],Bygningsdeler[Kombinert 3],Bygningsdeler[Kombinert 1],"",0,1)</f>
        <v>2 BYGNING</v>
      </c>
      <c r="D1165" s="54" t="str">
        <f>_xlfn.XLOOKUP(Kravtabell[[#This Row],[3 Siffer]],Bygningsdeler[Kombinert 3],Bygningsdeler[Kombinert 2],"",0,1)</f>
        <v>21 Grunn og fundamenter</v>
      </c>
      <c r="E1165" s="112" t="str">
        <f>_xlfn.XLOOKUP(Kravtabell[[#This Row],[3 sifret kode (for inntasting)
Slår opp bygningsdel]],Bygningsdeler[Siffer 3],Bygningsdeler[Kombinert 3],"FEIL",0,1)</f>
        <v>210 Grunn og fundamenter, generelt</v>
      </c>
      <c r="F1165" s="114">
        <v>210</v>
      </c>
      <c r="G1165" s="54" t="s">
        <v>1989</v>
      </c>
      <c r="H1165" s="54"/>
      <c r="I1165" s="47"/>
      <c r="J1165" s="44"/>
      <c r="K1165" s="44" t="s">
        <v>29</v>
      </c>
      <c r="L1165" s="44"/>
      <c r="M1165" s="44"/>
      <c r="N1165" s="44"/>
      <c r="O1165" s="44"/>
      <c r="P1165" s="44"/>
      <c r="Q1165" s="44" t="s">
        <v>29</v>
      </c>
      <c r="R1165" s="44"/>
      <c r="S1165" s="44"/>
      <c r="T1165" s="44"/>
      <c r="U1165" s="44"/>
      <c r="V1165" s="44"/>
      <c r="W1165" s="44"/>
      <c r="X1165" s="44"/>
      <c r="Y1165" s="44"/>
      <c r="Z1165" s="44"/>
      <c r="AA1165" s="44" t="s">
        <v>29</v>
      </c>
      <c r="AB1165" s="45"/>
      <c r="AC1165" s="49"/>
    </row>
    <row r="1166" spans="2:29" ht="58" x14ac:dyDescent="0.35">
      <c r="B1166" s="249">
        <v>1216</v>
      </c>
      <c r="C1166" s="54" t="str">
        <f>_xlfn.XLOOKUP(Kravtabell[[#This Row],[3 Siffer]],Bygningsdeler[Kombinert 3],Bygningsdeler[Kombinert 1],"",0,1)</f>
        <v>2 BYGNING</v>
      </c>
      <c r="D1166" s="54" t="str">
        <f>_xlfn.XLOOKUP(Kravtabell[[#This Row],[3 Siffer]],Bygningsdeler[Kombinert 3],Bygningsdeler[Kombinert 2],"",0,1)</f>
        <v>21 Grunn og fundamenter</v>
      </c>
      <c r="E1166" s="112" t="str">
        <f>_xlfn.XLOOKUP(Kravtabell[[#This Row],[3 sifret kode (for inntasting)
Slår opp bygningsdel]],Bygningsdeler[Siffer 3],Bygningsdeler[Kombinert 3],"FEIL",0,1)</f>
        <v>210 Grunn og fundamenter, generelt</v>
      </c>
      <c r="F1166" s="114">
        <v>210</v>
      </c>
      <c r="G1166" s="54" t="s">
        <v>1991</v>
      </c>
      <c r="H1166" s="54"/>
      <c r="I1166" s="54" t="s">
        <v>1988</v>
      </c>
      <c r="J1166" s="44"/>
      <c r="K1166" s="44" t="s">
        <v>29</v>
      </c>
      <c r="L1166" s="44"/>
      <c r="M1166" s="44"/>
      <c r="N1166" s="44"/>
      <c r="O1166" s="44"/>
      <c r="P1166" s="44"/>
      <c r="Q1166" s="44" t="s">
        <v>29</v>
      </c>
      <c r="R1166" s="44"/>
      <c r="S1166" s="44"/>
      <c r="T1166" s="44"/>
      <c r="U1166" s="44"/>
      <c r="V1166" s="44"/>
      <c r="W1166" s="44"/>
      <c r="X1166" s="44"/>
      <c r="Y1166" s="44"/>
      <c r="Z1166" s="44"/>
      <c r="AA1166" s="44" t="s">
        <v>29</v>
      </c>
      <c r="AB1166" s="45"/>
      <c r="AC1166" s="49"/>
    </row>
    <row r="1167" spans="2:29" ht="29" x14ac:dyDescent="0.35">
      <c r="B1167" s="249">
        <v>1217</v>
      </c>
      <c r="C1167" s="54" t="str">
        <f>_xlfn.XLOOKUP(Kravtabell[[#This Row],[3 Siffer]],Bygningsdeler[Kombinert 3],Bygningsdeler[Kombinert 1],"",0,1)</f>
        <v>2 BYGNING</v>
      </c>
      <c r="D1167" s="54" t="str">
        <f>_xlfn.XLOOKUP(Kravtabell[[#This Row],[3 Siffer]],Bygningsdeler[Kombinert 3],Bygningsdeler[Kombinert 2],"",0,1)</f>
        <v>21 Grunn og fundamenter</v>
      </c>
      <c r="E1167" s="112" t="str">
        <f>_xlfn.XLOOKUP(Kravtabell[[#This Row],[3 sifret kode (for inntasting)
Slår opp bygningsdel]],Bygningsdeler[Siffer 3],Bygningsdeler[Kombinert 3],"FEIL",0,1)</f>
        <v>210 Grunn og fundamenter, generelt</v>
      </c>
      <c r="F1167" s="114">
        <v>210</v>
      </c>
      <c r="G1167" s="54" t="s">
        <v>2016</v>
      </c>
      <c r="H1167" s="54"/>
      <c r="I1167" s="259" t="s">
        <v>1993</v>
      </c>
      <c r="J1167" s="44"/>
      <c r="K1167" s="44"/>
      <c r="L1167" s="44"/>
      <c r="M1167" s="44"/>
      <c r="N1167" s="44"/>
      <c r="O1167" s="44"/>
      <c r="P1167" s="44"/>
      <c r="Q1167" s="44" t="s">
        <v>29</v>
      </c>
      <c r="R1167" s="44"/>
      <c r="S1167" s="44"/>
      <c r="T1167" s="44"/>
      <c r="U1167" s="44"/>
      <c r="V1167" s="44"/>
      <c r="W1167" s="44"/>
      <c r="X1167" s="44"/>
      <c r="Y1167" s="44"/>
      <c r="Z1167" s="44"/>
      <c r="AA1167" s="44" t="s">
        <v>29</v>
      </c>
      <c r="AB1167" s="45"/>
      <c r="AC1167" s="49"/>
    </row>
    <row r="1168" spans="2:29" ht="29" x14ac:dyDescent="0.35">
      <c r="B1168" s="249">
        <v>1218</v>
      </c>
      <c r="C1168" s="54" t="str">
        <f>_xlfn.XLOOKUP(Kravtabell[[#This Row],[3 Siffer]],Bygningsdeler[Kombinert 3],Bygningsdeler[Kombinert 1],"",0,1)</f>
        <v>2 BYGNING</v>
      </c>
      <c r="D1168" s="54" t="str">
        <f>_xlfn.XLOOKUP(Kravtabell[[#This Row],[3 Siffer]],Bygningsdeler[Kombinert 3],Bygningsdeler[Kombinert 2],"",0,1)</f>
        <v>21 Grunn og fundamenter</v>
      </c>
      <c r="E1168" s="112" t="str">
        <f>_xlfn.XLOOKUP(Kravtabell[[#This Row],[3 sifret kode (for inntasting)
Slår opp bygningsdel]],Bygningsdeler[Siffer 3],Bygningsdeler[Kombinert 3],"FEIL",0,1)</f>
        <v>210 Grunn og fundamenter, generelt</v>
      </c>
      <c r="F1168" s="114">
        <v>210</v>
      </c>
      <c r="G1168" s="54" t="s">
        <v>2018</v>
      </c>
      <c r="H1168" s="54"/>
      <c r="I1168" s="47"/>
      <c r="J1168" s="44"/>
      <c r="K1168" s="44" t="s">
        <v>29</v>
      </c>
      <c r="L1168" s="44" t="s">
        <v>29</v>
      </c>
      <c r="M1168" s="44" t="s">
        <v>29</v>
      </c>
      <c r="N1168" s="44"/>
      <c r="O1168" s="44"/>
      <c r="P1168" s="44"/>
      <c r="Q1168" s="44" t="s">
        <v>29</v>
      </c>
      <c r="R1168" s="44"/>
      <c r="S1168" s="44"/>
      <c r="T1168" s="44"/>
      <c r="U1168" s="44"/>
      <c r="V1168" s="44"/>
      <c r="W1168" s="44"/>
      <c r="X1168" s="44"/>
      <c r="Y1168" s="44"/>
      <c r="Z1168" s="44"/>
      <c r="AA1168" s="44" t="s">
        <v>29</v>
      </c>
      <c r="AB1168" s="45"/>
      <c r="AC1168" s="49"/>
    </row>
    <row r="1169" spans="2:29" ht="43.5" x14ac:dyDescent="0.35">
      <c r="B1169" s="249">
        <v>1219</v>
      </c>
      <c r="C1169" s="54" t="str">
        <f>_xlfn.XLOOKUP(Kravtabell[[#This Row],[3 Siffer]],Bygningsdeler[Kombinert 3],Bygningsdeler[Kombinert 1],"",0,1)</f>
        <v>5 TELE- OG AUTOMATISERING</v>
      </c>
      <c r="D1169" s="54" t="str">
        <f>_xlfn.XLOOKUP(Kravtabell[[#This Row],[3 Siffer]],Bygningsdeler[Kombinert 3],Bygningsdeler[Kombinert 2],"",0,1)</f>
        <v>56 Automatisering</v>
      </c>
      <c r="E1169" s="112" t="str">
        <f>_xlfn.XLOOKUP(Kravtabell[[#This Row],[3 sifret kode (for inntasting)
Slår opp bygningsdel]],Bygningsdeler[Siffer 3],Bygningsdeler[Kombinert 3],"FEIL",0,1)</f>
        <v>560 Automatisering, generelt</v>
      </c>
      <c r="F1169" s="114">
        <v>560</v>
      </c>
      <c r="G1169" s="54" t="s">
        <v>2023</v>
      </c>
      <c r="H1169" s="54"/>
      <c r="I1169" s="54"/>
      <c r="J1169" s="44"/>
      <c r="K1169" s="44"/>
      <c r="L1169" s="44"/>
      <c r="M1169" s="44" t="s">
        <v>29</v>
      </c>
      <c r="N1169" s="44"/>
      <c r="O1169" s="44"/>
      <c r="P1169" s="44"/>
      <c r="Q1169" s="44"/>
      <c r="R1169" s="44"/>
      <c r="S1169" s="44"/>
      <c r="T1169" s="44"/>
      <c r="U1169" s="44"/>
      <c r="V1169" s="44"/>
      <c r="W1169" s="44"/>
      <c r="X1169" s="44"/>
      <c r="Y1169" s="44"/>
      <c r="Z1169" s="44"/>
      <c r="AA1169" s="44" t="s">
        <v>29</v>
      </c>
      <c r="AB1169" s="45"/>
      <c r="AC1169" s="49"/>
    </row>
    <row r="1170" spans="2:29" ht="43.5" x14ac:dyDescent="0.35">
      <c r="B1170" s="249">
        <v>1220</v>
      </c>
      <c r="C1170" s="54" t="str">
        <f>_xlfn.XLOOKUP(Kravtabell[[#This Row],[3 Siffer]],Bygningsdeler[Kombinert 3],Bygningsdeler[Kombinert 1],"",0,1)</f>
        <v>5 TELE- OG AUTOMATISERING</v>
      </c>
      <c r="D1170" s="54" t="str">
        <f>_xlfn.XLOOKUP(Kravtabell[[#This Row],[3 Siffer]],Bygningsdeler[Kombinert 3],Bygningsdeler[Kombinert 2],"",0,1)</f>
        <v>57 Instrumentering</v>
      </c>
      <c r="E1170" s="112" t="str">
        <f>_xlfn.XLOOKUP(Kravtabell[[#This Row],[3 sifret kode (for inntasting)
Slår opp bygningsdel]],Bygningsdeler[Siffer 3],Bygningsdeler[Kombinert 3],"FEIL",0,1)</f>
        <v>578 Instrumentering for analyse</v>
      </c>
      <c r="F1170" s="114">
        <v>578</v>
      </c>
      <c r="G1170" s="236" t="s">
        <v>2024</v>
      </c>
      <c r="H1170" s="54"/>
      <c r="I1170" s="54"/>
      <c r="J1170" s="44"/>
      <c r="K1170" s="44" t="s">
        <v>29</v>
      </c>
      <c r="L1170" s="44" t="s">
        <v>29</v>
      </c>
      <c r="M1170" s="44" t="s">
        <v>29</v>
      </c>
      <c r="N1170" s="44"/>
      <c r="O1170" s="44"/>
      <c r="P1170" s="44"/>
      <c r="Q1170" s="44"/>
      <c r="R1170" s="44"/>
      <c r="S1170" s="44"/>
      <c r="T1170" s="44"/>
      <c r="U1170" s="44"/>
      <c r="V1170" s="44"/>
      <c r="W1170" s="44"/>
      <c r="X1170" s="44"/>
      <c r="Y1170" s="44" t="s">
        <v>29</v>
      </c>
      <c r="Z1170" s="44"/>
      <c r="AA1170" s="44" t="s">
        <v>29</v>
      </c>
      <c r="AB1170" s="45"/>
      <c r="AC1170" s="49"/>
    </row>
    <row r="1171" spans="2:29" ht="43.5" x14ac:dyDescent="0.35">
      <c r="B1171" s="249">
        <v>1221</v>
      </c>
      <c r="C1171" s="54" t="str">
        <f>_xlfn.XLOOKUP(Kravtabell[[#This Row],[3 Siffer]],Bygningsdeler[Kombinert 3],Bygningsdeler[Kombinert 1],"",0,1)</f>
        <v>5 TELE- OG AUTOMATISERING</v>
      </c>
      <c r="D1171" s="54" t="str">
        <f>_xlfn.XLOOKUP(Kravtabell[[#This Row],[3 Siffer]],Bygningsdeler[Kombinert 3],Bygningsdeler[Kombinert 2],"",0,1)</f>
        <v>57 Instrumentering</v>
      </c>
      <c r="E1171" s="112" t="str">
        <f>_xlfn.XLOOKUP(Kravtabell[[#This Row],[3 sifret kode (for inntasting)
Slår opp bygningsdel]],Bygningsdeler[Siffer 3],Bygningsdeler[Kombinert 3],"FEIL",0,1)</f>
        <v>578 Instrumentering for analyse</v>
      </c>
      <c r="F1171" s="114">
        <v>578</v>
      </c>
      <c r="G1171" s="54" t="s">
        <v>2025</v>
      </c>
      <c r="H1171" s="54"/>
      <c r="I1171" s="54"/>
      <c r="J1171" s="44"/>
      <c r="K1171" s="44" t="s">
        <v>29</v>
      </c>
      <c r="L1171" s="44" t="s">
        <v>29</v>
      </c>
      <c r="M1171" s="44" t="s">
        <v>29</v>
      </c>
      <c r="N1171" s="44"/>
      <c r="O1171" s="44"/>
      <c r="P1171" s="44"/>
      <c r="Q1171" s="44"/>
      <c r="R1171" s="44"/>
      <c r="S1171" s="44"/>
      <c r="T1171" s="44"/>
      <c r="U1171" s="44"/>
      <c r="V1171" s="44"/>
      <c r="W1171" s="44"/>
      <c r="X1171" s="44"/>
      <c r="Y1171" s="44" t="s">
        <v>29</v>
      </c>
      <c r="Z1171" s="44"/>
      <c r="AA1171" s="44" t="s">
        <v>29</v>
      </c>
      <c r="AB1171" s="45"/>
      <c r="AC1171" s="49"/>
    </row>
    <row r="1172" spans="2:29" ht="29" x14ac:dyDescent="0.35">
      <c r="B1172" s="249">
        <v>1222</v>
      </c>
      <c r="C1172" s="110" t="str">
        <f>_xlfn.XLOOKUP(Kravtabell[[#This Row],[3 Siffer]],Bygningsdeler[Kombinert 3],Bygningsdeler[Kombinert 1],"",0,1)</f>
        <v>2 BYGNING</v>
      </c>
      <c r="D1172" s="110" t="str">
        <f>_xlfn.XLOOKUP(Kravtabell[[#This Row],[3 Siffer]],Bygningsdeler[Kombinert 3],Bygningsdeler[Kombinert 2],"",0,1)</f>
        <v>24 Innervegger</v>
      </c>
      <c r="E1172" s="111" t="str">
        <f>_xlfn.XLOOKUP(Kravtabell[[#This Row],[3 sifret kode (for inntasting)
Slår opp bygningsdel]],Bygningsdeler[Siffer 3],Bygningsdeler[Kombinert 3],"FEIL",0,1)</f>
        <v>244 Vinduer, dører, foldevegger</v>
      </c>
      <c r="F1172" s="113">
        <v>244</v>
      </c>
      <c r="G1172" s="110" t="s">
        <v>2028</v>
      </c>
      <c r="I1172" s="110"/>
      <c r="J1172" s="44" t="s">
        <v>29</v>
      </c>
      <c r="K1172" s="44"/>
      <c r="L1172" s="44"/>
      <c r="M1172" s="44"/>
      <c r="N1172" s="44"/>
      <c r="O1172" s="44"/>
      <c r="P1172" s="44"/>
      <c r="Q1172" s="44"/>
      <c r="R1172" s="44"/>
      <c r="S1172" s="44"/>
      <c r="T1172" s="44"/>
      <c r="U1172" s="44" t="s">
        <v>29</v>
      </c>
      <c r="V1172" s="44"/>
      <c r="W1172" s="44"/>
      <c r="X1172" s="44"/>
      <c r="Y1172" s="44"/>
      <c r="Z1172" s="44"/>
      <c r="AA1172" s="44"/>
      <c r="AB1172" s="44"/>
      <c r="AC1172" s="241"/>
    </row>
    <row r="1173" spans="2:29" ht="29" x14ac:dyDescent="0.35">
      <c r="B1173" s="249">
        <v>1223</v>
      </c>
      <c r="C1173" s="110" t="str">
        <f>_xlfn.XLOOKUP(Kravtabell[[#This Row],[3 Siffer]],Bygningsdeler[Kombinert 3],Bygningsdeler[Kombinert 1],"",0,1)</f>
        <v>2 BYGNING</v>
      </c>
      <c r="D1173" s="110" t="str">
        <f>_xlfn.XLOOKUP(Kravtabell[[#This Row],[3 Siffer]],Bygningsdeler[Kombinert 3],Bygningsdeler[Kombinert 2],"",0,1)</f>
        <v>23 Yttervegger</v>
      </c>
      <c r="E1173" s="111" t="str">
        <f>_xlfn.XLOOKUP(Kravtabell[[#This Row],[3 sifret kode (for inntasting)
Slår opp bygningsdel]],Bygningsdeler[Siffer 3],Bygningsdeler[Kombinert 3],"FEIL",0,1)</f>
        <v>235 Utvendig kledning og overflate</v>
      </c>
      <c r="F1173" s="113">
        <v>235</v>
      </c>
      <c r="G1173" s="110" t="s">
        <v>2034</v>
      </c>
      <c r="H1173" s="110" t="s">
        <v>2032</v>
      </c>
      <c r="I1173" s="110"/>
      <c r="J1173" s="44" t="s">
        <v>29</v>
      </c>
      <c r="K1173" s="44"/>
      <c r="L1173" s="44"/>
      <c r="M1173" s="44"/>
      <c r="N1173" s="44"/>
      <c r="O1173" s="44"/>
      <c r="P1173" s="44"/>
      <c r="Q1173" s="44"/>
      <c r="R1173" s="44"/>
      <c r="S1173" s="44"/>
      <c r="T1173" s="44"/>
      <c r="U1173" s="44"/>
      <c r="V1173" s="44"/>
      <c r="W1173" s="44"/>
      <c r="X1173" s="44"/>
      <c r="Y1173" s="44"/>
      <c r="Z1173" s="44"/>
      <c r="AA1173" s="44" t="s">
        <v>29</v>
      </c>
      <c r="AB1173" s="44"/>
      <c r="AC1173" s="241"/>
    </row>
    <row r="1174" spans="2:29" ht="29" x14ac:dyDescent="0.35">
      <c r="B1174" s="249">
        <v>1224</v>
      </c>
      <c r="C1174" s="54" t="str">
        <f>_xlfn.XLOOKUP(Kravtabell[[#This Row],[3 Siffer]],Bygningsdeler[Kombinert 3],Bygningsdeler[Kombinert 1],"",0,1)</f>
        <v>2 BYGNING</v>
      </c>
      <c r="D1174" s="54" t="str">
        <f>_xlfn.XLOOKUP(Kravtabell[[#This Row],[3 Siffer]],Bygningsdeler[Kombinert 3],Bygningsdeler[Kombinert 2],"",0,1)</f>
        <v>23 Yttervegger</v>
      </c>
      <c r="E1174" s="112" t="str">
        <f>_xlfn.XLOOKUP(Kravtabell[[#This Row],[3 sifret kode (for inntasting)
Slår opp bygningsdel]],Bygningsdeler[Siffer 3],Bygningsdeler[Kombinert 3],"FEIL",0,1)</f>
        <v>235 Utvendig kledning og overflate</v>
      </c>
      <c r="F1174" s="114">
        <v>235</v>
      </c>
      <c r="G1174" s="54" t="s">
        <v>2036</v>
      </c>
      <c r="H1174" s="54" t="s">
        <v>2033</v>
      </c>
      <c r="I1174" s="47"/>
      <c r="J1174" s="44" t="s">
        <v>29</v>
      </c>
      <c r="K1174" s="44"/>
      <c r="L1174" s="44"/>
      <c r="M1174" s="44"/>
      <c r="N1174" s="44"/>
      <c r="O1174" s="44"/>
      <c r="P1174" s="44"/>
      <c r="Q1174" s="44"/>
      <c r="R1174" s="44"/>
      <c r="S1174" s="44"/>
      <c r="T1174" s="44"/>
      <c r="U1174" s="44"/>
      <c r="V1174" s="44"/>
      <c r="W1174" s="44"/>
      <c r="X1174" s="44"/>
      <c r="Y1174" s="44"/>
      <c r="Z1174" s="44"/>
      <c r="AA1174" s="44" t="s">
        <v>29</v>
      </c>
      <c r="AB1174" s="45"/>
      <c r="AC1174" s="49"/>
    </row>
    <row r="1175" spans="2:29" ht="29" x14ac:dyDescent="0.35">
      <c r="B1175" s="249">
        <v>1225</v>
      </c>
      <c r="C1175" s="54" t="str">
        <f>_xlfn.XLOOKUP(Kravtabell[[#This Row],[3 Siffer]],Bygningsdeler[Kombinert 3],Bygningsdeler[Kombinert 1],"",0,1)</f>
        <v>2 BYGNING</v>
      </c>
      <c r="D1175" s="54" t="str">
        <f>_xlfn.XLOOKUP(Kravtabell[[#This Row],[3 Siffer]],Bygningsdeler[Kombinert 3],Bygningsdeler[Kombinert 2],"",0,1)</f>
        <v>23 Yttervegger</v>
      </c>
      <c r="E1175" s="112" t="str">
        <f>_xlfn.XLOOKUP(Kravtabell[[#This Row],[3 sifret kode (for inntasting)
Slår opp bygningsdel]],Bygningsdeler[Siffer 3],Bygningsdeler[Kombinert 3],"FEIL",0,1)</f>
        <v>237 Solavskjerming</v>
      </c>
      <c r="F1175" s="114">
        <v>237</v>
      </c>
      <c r="G1175" s="54" t="s">
        <v>2039</v>
      </c>
      <c r="H1175" s="54"/>
      <c r="I1175" s="47"/>
      <c r="J1175" s="44" t="s">
        <v>29</v>
      </c>
      <c r="K1175" s="44"/>
      <c r="L1175" s="44"/>
      <c r="M1175" s="44"/>
      <c r="N1175" s="44"/>
      <c r="O1175" s="44" t="s">
        <v>29</v>
      </c>
      <c r="P1175" s="44"/>
      <c r="Q1175" s="44"/>
      <c r="R1175" s="44"/>
      <c r="S1175" s="44"/>
      <c r="T1175" s="44" t="s">
        <v>29</v>
      </c>
      <c r="U1175" s="44" t="s">
        <v>29</v>
      </c>
      <c r="V1175" s="44" t="s">
        <v>29</v>
      </c>
      <c r="W1175" s="44"/>
      <c r="X1175" s="44"/>
      <c r="Y1175" s="44"/>
      <c r="Z1175" s="44"/>
      <c r="AA1175" s="44"/>
      <c r="AB1175" s="45"/>
      <c r="AC1175" s="49"/>
    </row>
    <row r="1176" spans="2:29" ht="29" x14ac:dyDescent="0.35">
      <c r="B1176" s="249">
        <v>1226</v>
      </c>
      <c r="C1176" s="54" t="str">
        <f>_xlfn.XLOOKUP(Kravtabell[[#This Row],[3 Siffer]],Bygningsdeler[Kombinert 3],Bygningsdeler[Kombinert 1],"",0,1)</f>
        <v>2 BYGNING</v>
      </c>
      <c r="D1176" s="54" t="str">
        <f>_xlfn.XLOOKUP(Kravtabell[[#This Row],[3 Siffer]],Bygningsdeler[Kombinert 3],Bygningsdeler[Kombinert 2],"",0,1)</f>
        <v>24 Innervegger</v>
      </c>
      <c r="E1176" s="112" t="str">
        <f>_xlfn.XLOOKUP(Kravtabell[[#This Row],[3 sifret kode (for inntasting)
Slår opp bygningsdel]],Bygningsdeler[Siffer 3],Bygningsdeler[Kombinert 3],"FEIL",0,1)</f>
        <v>240 Innervegger, generelt</v>
      </c>
      <c r="F1176" s="114">
        <v>240</v>
      </c>
      <c r="G1176" s="54" t="s">
        <v>2042</v>
      </c>
      <c r="H1176" s="54"/>
      <c r="I1176" s="47"/>
      <c r="J1176" s="44" t="s">
        <v>29</v>
      </c>
      <c r="K1176" s="44"/>
      <c r="L1176" s="44"/>
      <c r="M1176" s="44"/>
      <c r="N1176" s="44"/>
      <c r="O1176" s="44"/>
      <c r="P1176" s="44"/>
      <c r="Q1176" s="44"/>
      <c r="R1176" s="44"/>
      <c r="S1176" s="44"/>
      <c r="T1176" s="44"/>
      <c r="U1176" s="44"/>
      <c r="V1176" s="44"/>
      <c r="W1176" s="44"/>
      <c r="X1176" s="44"/>
      <c r="Y1176" s="44"/>
      <c r="Z1176" s="44"/>
      <c r="AA1176" s="44" t="s">
        <v>29</v>
      </c>
      <c r="AB1176" s="45"/>
      <c r="AC1176" s="49"/>
    </row>
    <row r="1177" spans="2:29" ht="232" x14ac:dyDescent="0.35">
      <c r="B1177" s="249">
        <v>1227</v>
      </c>
      <c r="C1177" s="54" t="str">
        <f>_xlfn.XLOOKUP(Kravtabell[[#This Row],[3 Siffer]],Bygningsdeler[Kombinert 3],Bygningsdeler[Kombinert 1],"",0,1)</f>
        <v>2 BYGNING</v>
      </c>
      <c r="D1177" s="54" t="str">
        <f>_xlfn.XLOOKUP(Kravtabell[[#This Row],[3 Siffer]],Bygningsdeler[Kombinert 3],Bygningsdeler[Kombinert 2],"",0,1)</f>
        <v>26 Yttertak</v>
      </c>
      <c r="E1177" s="112" t="str">
        <f>_xlfn.XLOOKUP(Kravtabell[[#This Row],[3 sifret kode (for inntasting)
Slår opp bygningsdel]],Bygningsdeler[Siffer 3],Bygningsdeler[Kombinert 3],"FEIL",0,1)</f>
        <v>263 Glasstak, overlys, takluker</v>
      </c>
      <c r="F1177" s="114">
        <v>263</v>
      </c>
      <c r="G1177" s="54" t="s">
        <v>2046</v>
      </c>
      <c r="H1177" s="54"/>
      <c r="I1177" s="47" t="s">
        <v>2047</v>
      </c>
      <c r="J1177" s="44" t="s">
        <v>29</v>
      </c>
      <c r="K1177" s="44"/>
      <c r="L1177" s="44"/>
      <c r="M1177" s="44"/>
      <c r="N1177" s="44"/>
      <c r="O1177" s="44"/>
      <c r="P1177" s="44"/>
      <c r="Q1177" s="44"/>
      <c r="R1177" s="44"/>
      <c r="S1177" s="44"/>
      <c r="T1177" s="44"/>
      <c r="U1177" s="44"/>
      <c r="V1177" s="44"/>
      <c r="W1177" s="44"/>
      <c r="X1177" s="44"/>
      <c r="Y1177" s="44"/>
      <c r="Z1177" s="44"/>
      <c r="AA1177" s="44" t="s">
        <v>29</v>
      </c>
      <c r="AB1177" s="45"/>
      <c r="AC1177" s="49"/>
    </row>
    <row r="1178" spans="2:29" ht="409.5" x14ac:dyDescent="0.35">
      <c r="B1178" s="249">
        <v>1228</v>
      </c>
      <c r="C1178" s="54" t="str">
        <f>_xlfn.XLOOKUP(Kravtabell[[#This Row],[3 Siffer]],Bygningsdeler[Kombinert 3],Bygningsdeler[Kombinert 1],"",0,1)</f>
        <v>3 VVS-INSTALLASJONER</v>
      </c>
      <c r="D1178" s="54" t="str">
        <f>_xlfn.XLOOKUP(Kravtabell[[#This Row],[3 Siffer]],Bygningsdeler[Kombinert 3],Bygningsdeler[Kombinert 2],"",0,1)</f>
        <v>32 Varme</v>
      </c>
      <c r="E1178" s="112" t="str">
        <f>_xlfn.XLOOKUP(Kravtabell[[#This Row],[3 sifret kode (for inntasting)
Slår opp bygningsdel]],Bygningsdeler[Siffer 3],Bygningsdeler[Kombinert 3],"FEIL",0,1)</f>
        <v>325 Utstyr for varmeinstallasjon</v>
      </c>
      <c r="F1178" s="114">
        <v>325</v>
      </c>
      <c r="G1178" s="54" t="s">
        <v>2050</v>
      </c>
      <c r="H1178" s="54"/>
      <c r="I1178" s="47"/>
      <c r="J1178" s="44"/>
      <c r="K1178" s="44" t="s">
        <v>29</v>
      </c>
      <c r="L1178" s="44"/>
      <c r="M1178" s="44" t="s">
        <v>29</v>
      </c>
      <c r="N1178" s="44"/>
      <c r="O1178" s="44"/>
      <c r="P1178" s="44"/>
      <c r="Q1178" s="44"/>
      <c r="R1178" s="44"/>
      <c r="S1178" s="44"/>
      <c r="T1178" s="44"/>
      <c r="U1178" s="44"/>
      <c r="V1178" s="44"/>
      <c r="W1178" s="44"/>
      <c r="X1178" s="44"/>
      <c r="Y1178" s="44"/>
      <c r="Z1178" s="44"/>
      <c r="AA1178" s="44" t="s">
        <v>29</v>
      </c>
      <c r="AB1178" s="45"/>
      <c r="AC1178" s="49"/>
    </row>
    <row r="1179" spans="2:29" ht="409.5" x14ac:dyDescent="0.35">
      <c r="B1179" s="249">
        <v>1229</v>
      </c>
      <c r="C1179" s="54" t="str">
        <f>_xlfn.XLOOKUP(Kravtabell[[#This Row],[3 Siffer]],Bygningsdeler[Kombinert 3],Bygningsdeler[Kombinert 1],"",0,1)</f>
        <v>3 VVS-INSTALLASJONER</v>
      </c>
      <c r="D1179" s="54" t="str">
        <f>_xlfn.XLOOKUP(Kravtabell[[#This Row],[3 Siffer]],Bygningsdeler[Kombinert 3],Bygningsdeler[Kombinert 2],"",0,1)</f>
        <v>35 Prosesskjøling</v>
      </c>
      <c r="E1179" s="112" t="str">
        <f>_xlfn.XLOOKUP(Kravtabell[[#This Row],[3 sifret kode (for inntasting)
Slår opp bygningsdel]],Bygningsdeler[Siffer 3],Bygningsdeler[Kombinert 3],"FEIL",0,1)</f>
        <v>350 Prosesskjøling, generelt</v>
      </c>
      <c r="F1179" s="114">
        <v>350</v>
      </c>
      <c r="G1179" s="54" t="s">
        <v>2051</v>
      </c>
      <c r="H1179" s="54"/>
      <c r="I1179" s="47"/>
      <c r="J1179" s="44"/>
      <c r="K1179" s="44" t="s">
        <v>29</v>
      </c>
      <c r="L1179" s="44"/>
      <c r="M1179" s="44" t="s">
        <v>29</v>
      </c>
      <c r="N1179" s="44"/>
      <c r="O1179" s="44"/>
      <c r="P1179" s="44"/>
      <c r="Q1179" s="44"/>
      <c r="R1179" s="44"/>
      <c r="S1179" s="44"/>
      <c r="T1179" s="44"/>
      <c r="U1179" s="44"/>
      <c r="V1179" s="44"/>
      <c r="W1179" s="44"/>
      <c r="X1179" s="44"/>
      <c r="Y1179" s="44"/>
      <c r="Z1179" s="44"/>
      <c r="AA1179" s="44" t="s">
        <v>29</v>
      </c>
      <c r="AB1179" s="45"/>
      <c r="AC1179" s="49"/>
    </row>
    <row r="1180" spans="2:29" ht="377" x14ac:dyDescent="0.35">
      <c r="B1180" s="22">
        <v>1230</v>
      </c>
      <c r="C1180" s="54" t="str">
        <f>_xlfn.XLOOKUP(Kravtabell[[#This Row],[3 Siffer]],Bygningsdeler[Kombinert 3],Bygningsdeler[Kombinert 1],"",0,1)</f>
        <v>3 VVS-INSTALLASJONER</v>
      </c>
      <c r="D1180" s="54" t="str">
        <f>_xlfn.XLOOKUP(Kravtabell[[#This Row],[3 Siffer]],Bygningsdeler[Kombinert 3],Bygningsdeler[Kombinert 2],"",0,1)</f>
        <v>35 Prosesskjøling</v>
      </c>
      <c r="E1180" s="112" t="str">
        <f>_xlfn.XLOOKUP(Kravtabell[[#This Row],[3 sifret kode (for inntasting)
Slår opp bygningsdel]],Bygningsdeler[Siffer 3],Bygningsdeler[Kombinert 3],"FEIL",0,1)</f>
        <v>353 Kjølesystemer for virksomhet</v>
      </c>
      <c r="F1180" s="114">
        <v>353</v>
      </c>
      <c r="G1180" s="110" t="s">
        <v>2071</v>
      </c>
      <c r="J1180" s="44"/>
      <c r="K1180" s="44" t="s">
        <v>29</v>
      </c>
      <c r="L1180" s="44"/>
      <c r="M1180" s="44" t="s">
        <v>29</v>
      </c>
      <c r="N1180" s="44"/>
      <c r="O1180" s="44"/>
      <c r="P1180" s="44"/>
      <c r="Q1180" s="44"/>
      <c r="R1180" s="44"/>
      <c r="S1180" s="44"/>
      <c r="T1180" s="44"/>
      <c r="U1180" s="44"/>
      <c r="V1180" s="44"/>
      <c r="W1180" s="44"/>
      <c r="X1180" s="44"/>
      <c r="Y1180" s="44"/>
      <c r="Z1180" s="44"/>
      <c r="AA1180" s="44" t="s">
        <v>29</v>
      </c>
      <c r="AB1180" s="44"/>
      <c r="AC1180" s="241"/>
    </row>
    <row r="1181" spans="2:29" ht="87" x14ac:dyDescent="0.35">
      <c r="B1181" s="22">
        <v>1231</v>
      </c>
      <c r="C1181" s="54" t="str">
        <f>_xlfn.XLOOKUP(Kravtabell[[#This Row],[3 Siffer]],Bygningsdeler[Kombinert 3],Bygningsdeler[Kombinert 1],"",0,1)</f>
        <v>3 VVS-INSTALLASJONER</v>
      </c>
      <c r="D1181" s="54" t="str">
        <f>_xlfn.XLOOKUP(Kravtabell[[#This Row],[3 Siffer]],Bygningsdeler[Kombinert 3],Bygningsdeler[Kombinert 2],"",0,1)</f>
        <v>31 Sanitær</v>
      </c>
      <c r="E1181" s="112" t="str">
        <f>_xlfn.XLOOKUP(Kravtabell[[#This Row],[3 sifret kode (for inntasting)
Slår opp bygningsdel]],Bygningsdeler[Siffer 3],Bygningsdeler[Kombinert 3],"FEIL",0,1)</f>
        <v>316 Isolasjon av sanitærinstallasjoner</v>
      </c>
      <c r="F1181" s="114">
        <v>316</v>
      </c>
      <c r="G1181" s="110" t="s">
        <v>2055</v>
      </c>
      <c r="K1181" s="44" t="s">
        <v>29</v>
      </c>
      <c r="L1181" s="44"/>
      <c r="M1181" s="44"/>
      <c r="N1181" s="44"/>
      <c r="O1181" s="44"/>
      <c r="P1181" s="44"/>
      <c r="Q1181" s="44"/>
      <c r="R1181" s="44"/>
      <c r="S1181" s="44"/>
      <c r="T1181" s="44"/>
      <c r="U1181" s="44"/>
      <c r="V1181" s="44"/>
      <c r="W1181" s="44"/>
      <c r="X1181" s="44"/>
      <c r="Y1181" s="44"/>
      <c r="Z1181" s="44"/>
      <c r="AA1181" s="44" t="s">
        <v>29</v>
      </c>
      <c r="AB1181" s="44"/>
      <c r="AC1181" s="241"/>
    </row>
    <row r="1182" spans="2:29" ht="174" x14ac:dyDescent="0.35">
      <c r="B1182" s="22">
        <v>1232</v>
      </c>
      <c r="C1182" s="54" t="str">
        <f>_xlfn.XLOOKUP(Kravtabell[[#This Row],[3 Siffer]],Bygningsdeler[Kombinert 3],Bygningsdeler[Kombinert 1],"",0,1)</f>
        <v>3 VVS-INSTALLASJONER</v>
      </c>
      <c r="D1182" s="54" t="str">
        <f>_xlfn.XLOOKUP(Kravtabell[[#This Row],[3 Siffer]],Bygningsdeler[Kombinert 3],Bygningsdeler[Kombinert 2],"",0,1)</f>
        <v>32 Varme</v>
      </c>
      <c r="E1182" s="112" t="str">
        <f>_xlfn.XLOOKUP(Kravtabell[[#This Row],[3 sifret kode (for inntasting)
Slår opp bygningsdel]],Bygningsdeler[Siffer 3],Bygningsdeler[Kombinert 3],"FEIL",0,1)</f>
        <v>320 Varme, generelt</v>
      </c>
      <c r="F1182" s="114">
        <v>320</v>
      </c>
      <c r="G1182" s="110" t="s">
        <v>2058</v>
      </c>
      <c r="K1182" s="44" t="s">
        <v>29</v>
      </c>
      <c r="L1182" s="44"/>
      <c r="M1182" s="44" t="s">
        <v>29</v>
      </c>
      <c r="N1182" s="44"/>
      <c r="O1182" s="44"/>
      <c r="P1182" s="44"/>
      <c r="Q1182" s="44"/>
      <c r="R1182" s="44"/>
      <c r="S1182" s="44"/>
      <c r="T1182" s="44"/>
      <c r="U1182" s="44"/>
      <c r="V1182" s="44"/>
      <c r="W1182" s="44"/>
      <c r="X1182" s="44"/>
      <c r="Y1182" s="44"/>
      <c r="Z1182" s="44"/>
      <c r="AA1182" s="44" t="s">
        <v>29</v>
      </c>
      <c r="AB1182" s="44"/>
      <c r="AC1182" s="241"/>
    </row>
    <row r="1183" spans="2:29" ht="246.5" x14ac:dyDescent="0.35">
      <c r="B1183" s="22">
        <v>1233</v>
      </c>
      <c r="C1183" s="54" t="str">
        <f>_xlfn.XLOOKUP(Kravtabell[[#This Row],[3 Siffer]],Bygningsdeler[Kombinert 3],Bygningsdeler[Kombinert 1],"",0,1)</f>
        <v>3 VVS-INSTALLASJONER</v>
      </c>
      <c r="D1183" s="54" t="str">
        <f>_xlfn.XLOOKUP(Kravtabell[[#This Row],[3 Siffer]],Bygningsdeler[Kombinert 3],Bygningsdeler[Kombinert 2],"",0,1)</f>
        <v>37 Komfortkjøling</v>
      </c>
      <c r="E1183" s="112" t="str">
        <f>_xlfn.XLOOKUP(Kravtabell[[#This Row],[3 sifret kode (for inntasting)
Slår opp bygningsdel]],Bygningsdeler[Siffer 3],Bygningsdeler[Kombinert 3],"FEIL",0,1)</f>
        <v>370 Komfortkjøling, generelt</v>
      </c>
      <c r="F1183" s="113">
        <v>370</v>
      </c>
      <c r="G1183" s="110" t="s">
        <v>2059</v>
      </c>
      <c r="J1183" s="44" t="s">
        <v>29</v>
      </c>
      <c r="K1183" s="44" t="s">
        <v>29</v>
      </c>
      <c r="L1183" s="44"/>
      <c r="M1183" s="44"/>
      <c r="N1183" s="44"/>
      <c r="O1183" s="44"/>
      <c r="P1183" s="44"/>
      <c r="Q1183" s="44"/>
      <c r="R1183" s="44"/>
      <c r="S1183" s="44"/>
      <c r="T1183" s="44"/>
      <c r="U1183" s="44"/>
      <c r="V1183" s="44"/>
      <c r="W1183" s="44"/>
      <c r="X1183" s="44"/>
      <c r="Y1183" s="44"/>
      <c r="Z1183" s="44"/>
      <c r="AA1183" s="44" t="s">
        <v>29</v>
      </c>
      <c r="AB1183" s="44"/>
      <c r="AC1183" s="241"/>
    </row>
    <row r="1184" spans="2:29" ht="43.5" x14ac:dyDescent="0.35">
      <c r="B1184" s="22">
        <v>1234</v>
      </c>
      <c r="C1184" s="54" t="str">
        <f>_xlfn.XLOOKUP(Kravtabell[[#This Row],[3 Siffer]],Bygningsdeler[Kombinert 3],Bygningsdeler[Kombinert 1],"",0,1)</f>
        <v>3 VVS-INSTALLASJONER</v>
      </c>
      <c r="D1184" s="54" t="str">
        <f>_xlfn.XLOOKUP(Kravtabell[[#This Row],[3 Siffer]],Bygningsdeler[Kombinert 3],Bygningsdeler[Kombinert 2],"",0,1)</f>
        <v>30 VVS-installasjoner, generelt</v>
      </c>
      <c r="E1184" s="112" t="str">
        <f>_xlfn.XLOOKUP(Kravtabell[[#This Row],[3 sifret kode (for inntasting)
Slår opp bygningsdel]],Bygningsdeler[Siffer 3],Bygningsdeler[Kombinert 3],"FEIL",0,1)</f>
        <v>300 VVS-installasjoner, generelt</v>
      </c>
      <c r="F1184" s="113">
        <v>300</v>
      </c>
      <c r="G1184" s="110" t="s">
        <v>2061</v>
      </c>
      <c r="H1184" s="110" t="s">
        <v>2060</v>
      </c>
      <c r="K1184" s="44" t="s">
        <v>29</v>
      </c>
      <c r="L1184" s="44"/>
      <c r="M1184" s="44" t="s">
        <v>29</v>
      </c>
      <c r="N1184" s="44"/>
      <c r="O1184" s="44"/>
      <c r="P1184" s="44"/>
      <c r="Q1184" s="44"/>
      <c r="R1184" s="44"/>
      <c r="S1184" s="44"/>
      <c r="T1184" s="44"/>
      <c r="U1184" s="44"/>
      <c r="V1184" s="44"/>
      <c r="W1184" s="44"/>
      <c r="X1184" s="44"/>
      <c r="Y1184" s="44"/>
      <c r="Z1184" s="44"/>
      <c r="AA1184" s="44" t="s">
        <v>29</v>
      </c>
      <c r="AB1184" s="44"/>
      <c r="AC1184" s="241"/>
    </row>
    <row r="1185" spans="2:30" ht="43.5" x14ac:dyDescent="0.35">
      <c r="B1185" s="22">
        <v>1235</v>
      </c>
      <c r="C1185" s="54" t="str">
        <f>_xlfn.XLOOKUP(Kravtabell[[#This Row],[3 Siffer]],Bygningsdeler[Kombinert 3],Bygningsdeler[Kombinert 1],"",0,1)</f>
        <v>3 VVS-INSTALLASJONER</v>
      </c>
      <c r="D1185" s="54" t="str">
        <f>_xlfn.XLOOKUP(Kravtabell[[#This Row],[3 Siffer]],Bygningsdeler[Kombinert 3],Bygningsdeler[Kombinert 2],"",0,1)</f>
        <v>30 VVS-installasjoner, generelt</v>
      </c>
      <c r="E1185" s="112" t="str">
        <f>_xlfn.XLOOKUP(Kravtabell[[#This Row],[3 sifret kode (for inntasting)
Slår opp bygningsdel]],Bygningsdeler[Siffer 3],Bygningsdeler[Kombinert 3],"FEIL",0,1)</f>
        <v>300 VVS-installasjoner, generelt</v>
      </c>
      <c r="F1185" s="113">
        <v>300</v>
      </c>
      <c r="G1185" s="110" t="s">
        <v>2063</v>
      </c>
      <c r="H1185" s="110" t="s">
        <v>2064</v>
      </c>
      <c r="K1185" s="44" t="s">
        <v>29</v>
      </c>
      <c r="L1185" s="44"/>
      <c r="M1185" s="44" t="s">
        <v>29</v>
      </c>
      <c r="N1185" s="44"/>
      <c r="O1185" s="44"/>
      <c r="P1185" s="44"/>
      <c r="Q1185" s="44"/>
      <c r="R1185" s="44"/>
      <c r="S1185" s="44"/>
      <c r="T1185" s="44"/>
      <c r="U1185" s="44"/>
      <c r="V1185" s="44"/>
      <c r="W1185" s="44"/>
      <c r="X1185" s="44"/>
      <c r="Y1185" s="44"/>
      <c r="Z1185" s="44"/>
      <c r="AA1185" s="44" t="s">
        <v>29</v>
      </c>
      <c r="AB1185" s="44"/>
      <c r="AC1185" s="241"/>
    </row>
    <row r="1186" spans="2:30" ht="43.5" x14ac:dyDescent="0.35">
      <c r="B1186" s="22">
        <v>1236</v>
      </c>
      <c r="C1186" s="54" t="str">
        <f>_xlfn.XLOOKUP(Kravtabell[[#This Row],[3 Siffer]],Bygningsdeler[Kombinert 3],Bygningsdeler[Kombinert 1],"",0,1)</f>
        <v>3 VVS-INSTALLASJONER</v>
      </c>
      <c r="D1186" s="54" t="str">
        <f>_xlfn.XLOOKUP(Kravtabell[[#This Row],[3 Siffer]],Bygningsdeler[Kombinert 3],Bygningsdeler[Kombinert 2],"",0,1)</f>
        <v>30 VVS-installasjoner, generelt</v>
      </c>
      <c r="E1186" s="112" t="str">
        <f>_xlfn.XLOOKUP(Kravtabell[[#This Row],[3 sifret kode (for inntasting)
Slår opp bygningsdel]],Bygningsdeler[Siffer 3],Bygningsdeler[Kombinert 3],"FEIL",0,1)</f>
        <v>300 VVS-installasjoner, generelt</v>
      </c>
      <c r="F1186" s="113">
        <v>300</v>
      </c>
      <c r="G1186" s="110" t="s">
        <v>2065</v>
      </c>
      <c r="H1186" s="110" t="s">
        <v>2066</v>
      </c>
      <c r="K1186" s="44" t="s">
        <v>29</v>
      </c>
      <c r="L1186" s="44"/>
      <c r="M1186" s="44" t="s">
        <v>29</v>
      </c>
      <c r="N1186" s="44"/>
      <c r="O1186" s="44"/>
      <c r="P1186" s="44"/>
      <c r="Q1186" s="44"/>
      <c r="R1186" s="44"/>
      <c r="S1186" s="44"/>
      <c r="T1186" s="44"/>
      <c r="U1186" s="44"/>
      <c r="V1186" s="44"/>
      <c r="W1186" s="44"/>
      <c r="X1186" s="44"/>
      <c r="Y1186" s="44"/>
      <c r="Z1186" s="44"/>
      <c r="AA1186" s="44" t="s">
        <v>29</v>
      </c>
      <c r="AB1186" s="44"/>
      <c r="AC1186" s="241"/>
    </row>
    <row r="1187" spans="2:30" ht="43.5" x14ac:dyDescent="0.35">
      <c r="B1187" s="22">
        <v>1237</v>
      </c>
      <c r="C1187" s="54" t="str">
        <f>_xlfn.XLOOKUP(Kravtabell[[#This Row],[3 Siffer]],Bygningsdeler[Kombinert 3],Bygningsdeler[Kombinert 1],"",0,1)</f>
        <v>3 VVS-INSTALLASJONER</v>
      </c>
      <c r="D1187" s="54" t="str">
        <f>_xlfn.XLOOKUP(Kravtabell[[#This Row],[3 Siffer]],Bygningsdeler[Kombinert 3],Bygningsdeler[Kombinert 2],"",0,1)</f>
        <v>30 VVS-installasjoner, generelt</v>
      </c>
      <c r="E1187" s="112" t="str">
        <f>_xlfn.XLOOKUP(Kravtabell[[#This Row],[3 sifret kode (for inntasting)
Slår opp bygningsdel]],Bygningsdeler[Siffer 3],Bygningsdeler[Kombinert 3],"FEIL",0,1)</f>
        <v>300 VVS-installasjoner, generelt</v>
      </c>
      <c r="F1187" s="113">
        <v>300</v>
      </c>
      <c r="G1187" s="110" t="s">
        <v>2067</v>
      </c>
      <c r="K1187" s="44" t="s">
        <v>29</v>
      </c>
      <c r="L1187" s="44"/>
      <c r="M1187" s="44" t="s">
        <v>29</v>
      </c>
      <c r="N1187" s="44"/>
      <c r="O1187" s="44"/>
      <c r="P1187" s="44"/>
      <c r="Q1187" s="44"/>
      <c r="R1187" s="44"/>
      <c r="S1187" s="44"/>
      <c r="T1187" s="44"/>
      <c r="U1187" s="44"/>
      <c r="V1187" s="44"/>
      <c r="W1187" s="44"/>
      <c r="X1187" s="44"/>
      <c r="Y1187" s="44"/>
      <c r="Z1187" s="44"/>
      <c r="AA1187" s="44" t="s">
        <v>29</v>
      </c>
      <c r="AB1187" s="44"/>
      <c r="AC1187" s="241"/>
    </row>
    <row r="1188" spans="2:30" ht="43.5" x14ac:dyDescent="0.35">
      <c r="B1188" s="22">
        <v>1238</v>
      </c>
      <c r="C1188" s="54" t="str">
        <f>_xlfn.XLOOKUP(Kravtabell[[#This Row],[3 Siffer]],Bygningsdeler[Kombinert 3],Bygningsdeler[Kombinert 1],"",0,1)</f>
        <v>3 VVS-INSTALLASJONER</v>
      </c>
      <c r="D1188" s="54" t="str">
        <f>_xlfn.XLOOKUP(Kravtabell[[#This Row],[3 Siffer]],Bygningsdeler[Kombinert 3],Bygningsdeler[Kombinert 2],"",0,1)</f>
        <v>30 VVS-installasjoner, generelt</v>
      </c>
      <c r="E1188" s="112" t="str">
        <f>_xlfn.XLOOKUP(Kravtabell[[#This Row],[3 sifret kode (for inntasting)
Slår opp bygningsdel]],Bygningsdeler[Siffer 3],Bygningsdeler[Kombinert 3],"FEIL",0,1)</f>
        <v>300 VVS-installasjoner, generelt</v>
      </c>
      <c r="F1188" s="113">
        <v>300</v>
      </c>
      <c r="G1188" s="110" t="s">
        <v>2068</v>
      </c>
      <c r="K1188" s="44" t="s">
        <v>29</v>
      </c>
      <c r="L1188" s="44"/>
      <c r="M1188" s="44" t="s">
        <v>29</v>
      </c>
      <c r="N1188" s="44"/>
      <c r="O1188" s="44"/>
      <c r="P1188" s="44"/>
      <c r="Q1188" s="44"/>
      <c r="R1188" s="44"/>
      <c r="S1188" s="44"/>
      <c r="T1188" s="44"/>
      <c r="U1188" s="44"/>
      <c r="V1188" s="44"/>
      <c r="W1188" s="44"/>
      <c r="X1188" s="44"/>
      <c r="Y1188" s="44"/>
      <c r="Z1188" s="44"/>
      <c r="AA1188" s="44" t="s">
        <v>29</v>
      </c>
      <c r="AB1188" s="44"/>
      <c r="AC1188" s="241"/>
    </row>
    <row r="1189" spans="2:30" ht="101.5" x14ac:dyDescent="0.35">
      <c r="B1189" s="22">
        <v>1239</v>
      </c>
      <c r="C1189" s="54" t="str">
        <f>_xlfn.XLOOKUP(Kravtabell[[#This Row],[3 Siffer]],Bygningsdeler[Kombinert 3],Bygningsdeler[Kombinert 1],"",0,1)</f>
        <v>3 VVS-INSTALLASJONER</v>
      </c>
      <c r="D1189" s="54" t="str">
        <f>_xlfn.XLOOKUP(Kravtabell[[#This Row],[3 Siffer]],Bygningsdeler[Kombinert 3],Bygningsdeler[Kombinert 2],"",0,1)</f>
        <v>37 Komfortkjøling</v>
      </c>
      <c r="E1189" s="112" t="str">
        <f>_xlfn.XLOOKUP(Kravtabell[[#This Row],[3 sifret kode (for inntasting)
Slår opp bygningsdel]],Bygningsdeler[Siffer 3],Bygningsdeler[Kombinert 3],"FEIL",0,1)</f>
        <v>375 Utstyr for komfortkjøling</v>
      </c>
      <c r="F1189" s="113">
        <v>375</v>
      </c>
      <c r="G1189" s="261" t="s">
        <v>2070</v>
      </c>
      <c r="K1189" s="44" t="s">
        <v>29</v>
      </c>
      <c r="L1189" s="44"/>
      <c r="M1189" s="44" t="s">
        <v>29</v>
      </c>
      <c r="N1189" s="44"/>
      <c r="O1189" s="44"/>
      <c r="P1189" s="44"/>
      <c r="Q1189" s="44"/>
      <c r="R1189" s="44"/>
      <c r="S1189" s="44"/>
      <c r="T1189" s="44"/>
      <c r="U1189" s="44"/>
      <c r="V1189" s="44"/>
      <c r="W1189" s="44"/>
      <c r="X1189" s="44"/>
      <c r="Y1189" s="44"/>
      <c r="Z1189" s="44"/>
      <c r="AA1189" s="44" t="s">
        <v>29</v>
      </c>
      <c r="AB1189" s="44"/>
      <c r="AC1189" s="241"/>
    </row>
    <row r="1190" spans="2:30" ht="261" x14ac:dyDescent="0.35">
      <c r="B1190" s="22">
        <v>1240</v>
      </c>
      <c r="C1190" s="54" t="str">
        <f>_xlfn.XLOOKUP(Kravtabell[[#This Row],[3 Siffer]],Bygningsdeler[Kombinert 3],Bygningsdeler[Kombinert 1],"",0,1)</f>
        <v>3 VVS-INSTALLASJONER</v>
      </c>
      <c r="D1190" s="54" t="str">
        <f>_xlfn.XLOOKUP(Kravtabell[[#This Row],[3 Siffer]],Bygningsdeler[Kombinert 3],Bygningsdeler[Kombinert 2],"",0,1)</f>
        <v>37 Komfortkjøling</v>
      </c>
      <c r="E1190" s="112" t="str">
        <f>_xlfn.XLOOKUP(Kravtabell[[#This Row],[3 sifret kode (for inntasting)
Slår opp bygningsdel]],Bygningsdeler[Siffer 3],Bygningsdeler[Kombinert 3],"FEIL",0,1)</f>
        <v>375 Utstyr for komfortkjøling</v>
      </c>
      <c r="F1190" s="113">
        <v>375</v>
      </c>
      <c r="G1190" s="110" t="s">
        <v>2069</v>
      </c>
      <c r="K1190" s="44" t="s">
        <v>29</v>
      </c>
      <c r="L1190" s="44"/>
      <c r="M1190" s="44" t="s">
        <v>29</v>
      </c>
      <c r="N1190" s="44"/>
      <c r="O1190" s="44"/>
      <c r="P1190" s="44"/>
      <c r="Q1190" s="44"/>
      <c r="R1190" s="44"/>
      <c r="S1190" s="44"/>
      <c r="T1190" s="44"/>
      <c r="U1190" s="44"/>
      <c r="V1190" s="44"/>
      <c r="W1190" s="44"/>
      <c r="X1190" s="44"/>
      <c r="Y1190" s="44"/>
      <c r="Z1190" s="44"/>
      <c r="AA1190" s="44" t="s">
        <v>29</v>
      </c>
      <c r="AB1190" s="44"/>
      <c r="AC1190" s="241"/>
    </row>
    <row r="1191" spans="2:30" ht="43.5" x14ac:dyDescent="0.35">
      <c r="B1191" s="22">
        <v>1241</v>
      </c>
      <c r="C1191" s="54" t="str">
        <f>_xlfn.XLOOKUP(Kravtabell[[#This Row],[3 Siffer]],Bygningsdeler[Kombinert 3],Bygningsdeler[Kombinert 1],"",0,1)</f>
        <v>4 ELKRAFTINSTALLASJONER</v>
      </c>
      <c r="D1191" s="54" t="str">
        <f>_xlfn.XLOOKUP(Kravtabell[[#This Row],[3 Siffer]],Bygningsdeler[Kombinert 3],Bygningsdeler[Kombinert 2],"",0,1)</f>
        <v>40 Elkraft, generelt</v>
      </c>
      <c r="E1191" s="112" t="str">
        <f>_xlfn.XLOOKUP(Kravtabell[[#This Row],[3 sifret kode (for inntasting)
Slår opp bygningsdel]],Bygningsdeler[Siffer 3],Bygningsdeler[Kombinert 3],"FEIL",0,1)</f>
        <v>400 Elkraft, generelt</v>
      </c>
      <c r="F1191" s="113">
        <v>400</v>
      </c>
      <c r="G1191" s="110" t="s">
        <v>2072</v>
      </c>
      <c r="J1191" s="45"/>
      <c r="K1191" s="44"/>
      <c r="L1191" s="44" t="s">
        <v>29</v>
      </c>
      <c r="M1191" s="44" t="s">
        <v>29</v>
      </c>
      <c r="N1191" s="44"/>
      <c r="O1191" s="45"/>
      <c r="P1191" s="45"/>
      <c r="Q1191" s="48"/>
      <c r="R1191" s="44"/>
      <c r="S1191" s="44"/>
      <c r="T1191" s="44"/>
      <c r="U1191" s="44"/>
      <c r="V1191" s="44"/>
      <c r="W1191" s="44"/>
      <c r="X1191" s="44"/>
      <c r="Y1191" s="44"/>
      <c r="Z1191" s="44"/>
      <c r="AA1191" s="44" t="s">
        <v>29</v>
      </c>
      <c r="AB1191" s="44"/>
      <c r="AC1191" s="241"/>
    </row>
    <row r="1192" spans="2:30" ht="43.5" x14ac:dyDescent="0.35">
      <c r="B1192" s="22">
        <v>1242</v>
      </c>
      <c r="C1192" s="54" t="str">
        <f>_xlfn.XLOOKUP(Kravtabell[[#This Row],[3 Siffer]],Bygningsdeler[Kombinert 3],Bygningsdeler[Kombinert 1],"",0,1)</f>
        <v>4 ELKRAFTINSTALLASJONER</v>
      </c>
      <c r="D1192" s="54" t="str">
        <f>_xlfn.XLOOKUP(Kravtabell[[#This Row],[3 Siffer]],Bygningsdeler[Kombinert 3],Bygningsdeler[Kombinert 2],"",0,1)</f>
        <v>40 Elkraft, generelt</v>
      </c>
      <c r="E1192" s="112" t="str">
        <f>_xlfn.XLOOKUP(Kravtabell[[#This Row],[3 sifret kode (for inntasting)
Slår opp bygningsdel]],Bygningsdeler[Siffer 3],Bygningsdeler[Kombinert 3],"FEIL",0,1)</f>
        <v>400 Elkraft, generelt</v>
      </c>
      <c r="F1192" s="113">
        <v>400</v>
      </c>
      <c r="G1192" s="110" t="s">
        <v>2073</v>
      </c>
      <c r="J1192" s="45"/>
      <c r="K1192" s="44"/>
      <c r="L1192" s="44" t="s">
        <v>29</v>
      </c>
      <c r="M1192" s="44" t="s">
        <v>29</v>
      </c>
      <c r="N1192" s="44"/>
      <c r="O1192" s="45"/>
      <c r="P1192" s="45"/>
      <c r="Q1192" s="48"/>
      <c r="R1192" s="44"/>
      <c r="S1192" s="44"/>
      <c r="T1192" s="44"/>
      <c r="U1192" s="44"/>
      <c r="V1192" s="44"/>
      <c r="W1192" s="44"/>
      <c r="X1192" s="44"/>
      <c r="Y1192" s="44"/>
      <c r="Z1192" s="44"/>
      <c r="AA1192" s="44" t="s">
        <v>29</v>
      </c>
      <c r="AB1192" s="44"/>
      <c r="AC1192" s="241"/>
    </row>
    <row r="1193" spans="2:30" ht="43.5" x14ac:dyDescent="0.35">
      <c r="B1193" s="22">
        <v>1243</v>
      </c>
      <c r="C1193" s="54" t="str">
        <f>_xlfn.XLOOKUP(Kravtabell[[#This Row],[3 Siffer]],Bygningsdeler[Kombinert 3],Bygningsdeler[Kombinert 1],"",0,1)</f>
        <v>7 UTENDØRS</v>
      </c>
      <c r="D1193" s="54" t="str">
        <f>_xlfn.XLOOKUP(Kravtabell[[#This Row],[3 Siffer]],Bygningsdeler[Kombinert 3],Bygningsdeler[Kombinert 2],"",0,1)</f>
        <v>71 Bearbeidet terreng</v>
      </c>
      <c r="E1193" s="112" t="str">
        <f>_xlfn.XLOOKUP(Kravtabell[[#This Row],[3 sifret kode (for inntasting)
Slår opp bygningsdel]],Bygningsdeler[Siffer 3],Bygningsdeler[Kombinert 3],"FEIL",0,1)</f>
        <v>719 Annen terrengbearbeiding</v>
      </c>
      <c r="F1193" s="114">
        <v>719</v>
      </c>
      <c r="G1193" s="110" t="s">
        <v>2075</v>
      </c>
      <c r="H1193" s="110" t="s">
        <v>2076</v>
      </c>
      <c r="J1193" s="45" t="s">
        <v>29</v>
      </c>
      <c r="K1193" s="44"/>
      <c r="L1193" s="44"/>
      <c r="M1193" s="44"/>
      <c r="N1193" s="44"/>
      <c r="O1193" s="45"/>
      <c r="P1193" s="45"/>
      <c r="Q1193" s="48"/>
      <c r="R1193" s="44" t="s">
        <v>29</v>
      </c>
      <c r="S1193" s="44"/>
      <c r="T1193" s="44"/>
      <c r="U1193" s="44"/>
      <c r="V1193" s="44"/>
      <c r="W1193" s="44"/>
      <c r="X1193" s="44"/>
      <c r="Y1193" s="44"/>
      <c r="Z1193" s="44"/>
      <c r="AA1193" s="44" t="s">
        <v>29</v>
      </c>
      <c r="AB1193" s="44"/>
      <c r="AC1193" s="241"/>
    </row>
    <row r="1194" spans="2:30" ht="43.5" x14ac:dyDescent="0.35">
      <c r="B1194" s="22">
        <v>1244</v>
      </c>
      <c r="C1194" s="110" t="str">
        <f>_xlfn.XLOOKUP(Kravtabell[[#This Row],[3 Siffer]],Bygningsdeler[Kombinert 3],Bygningsdeler[Kombinert 1],"",0,1)</f>
        <v>5 TELE- OG AUTOMATISERING</v>
      </c>
      <c r="D1194" s="110" t="str">
        <f>_xlfn.XLOOKUP(Kravtabell[[#This Row],[3 Siffer]],Bygningsdeler[Kombinert 3],Bygningsdeler[Kombinert 2],"",0,1)</f>
        <v>56 Automatisering</v>
      </c>
      <c r="E1194" s="111" t="str">
        <f>_xlfn.XLOOKUP(Kravtabell[[#This Row],[3 sifret kode (for inntasting)
Slår opp bygningsdel]],Bygningsdeler[Siffer 3],Bygningsdeler[Kombinert 3],"FEIL",0,1)</f>
        <v>562 Sentral driftskontroll og automatisering</v>
      </c>
      <c r="F1194" s="113">
        <v>562</v>
      </c>
      <c r="G1194" s="110" t="s">
        <v>2078</v>
      </c>
      <c r="H1194" s="110" t="s">
        <v>2079</v>
      </c>
      <c r="J1194" s="45"/>
      <c r="K1194" s="44"/>
      <c r="L1194" s="44"/>
      <c r="M1194" s="44" t="s">
        <v>29</v>
      </c>
      <c r="N1194" s="44"/>
      <c r="O1194" s="45"/>
      <c r="P1194" s="45"/>
      <c r="Q1194" s="48"/>
      <c r="R1194" s="44"/>
      <c r="S1194" s="44"/>
      <c r="T1194" s="44"/>
      <c r="U1194" s="44"/>
      <c r="V1194" s="44"/>
      <c r="W1194" s="44"/>
      <c r="X1194" s="44"/>
      <c r="Y1194" s="44"/>
      <c r="Z1194" s="44"/>
      <c r="AA1194" s="44" t="s">
        <v>29</v>
      </c>
      <c r="AB1194" s="44"/>
      <c r="AC1194" s="241"/>
    </row>
    <row r="1195" spans="2:30" ht="43.5" x14ac:dyDescent="0.35">
      <c r="B1195" s="22">
        <v>1245</v>
      </c>
      <c r="C1195" s="110" t="str">
        <f>_xlfn.XLOOKUP(Kravtabell[[#This Row],[3 Siffer]],Bygningsdeler[Kombinert 3],Bygningsdeler[Kombinert 1],"",0,1)</f>
        <v>5 TELE- OG AUTOMATISERING</v>
      </c>
      <c r="D1195" s="110" t="str">
        <f>_xlfn.XLOOKUP(Kravtabell[[#This Row],[3 Siffer]],Bygningsdeler[Kombinert 3],Bygningsdeler[Kombinert 2],"",0,1)</f>
        <v>56 Automatisering</v>
      </c>
      <c r="E1195" s="111" t="str">
        <f>_xlfn.XLOOKUP(Kravtabell[[#This Row],[3 sifret kode (for inntasting)
Slår opp bygningsdel]],Bygningsdeler[Siffer 3],Bygningsdeler[Kombinert 3],"FEIL",0,1)</f>
        <v>562 Sentral driftskontroll og automatisering</v>
      </c>
      <c r="F1195" s="113">
        <v>562</v>
      </c>
      <c r="G1195" s="110" t="s">
        <v>2080</v>
      </c>
      <c r="H1195" s="110" t="s">
        <v>2081</v>
      </c>
      <c r="J1195" s="45"/>
      <c r="K1195" s="44"/>
      <c r="L1195" s="44"/>
      <c r="M1195" s="44" t="s">
        <v>29</v>
      </c>
      <c r="N1195" s="44"/>
      <c r="O1195" s="45"/>
      <c r="P1195" s="45"/>
      <c r="Q1195" s="48"/>
      <c r="R1195" s="44"/>
      <c r="S1195" s="44"/>
      <c r="T1195" s="44"/>
      <c r="U1195" s="44"/>
      <c r="V1195" s="44"/>
      <c r="W1195" s="44"/>
      <c r="X1195" s="44"/>
      <c r="Y1195" s="44"/>
      <c r="Z1195" s="44"/>
      <c r="AA1195" s="44" t="s">
        <v>29</v>
      </c>
      <c r="AB1195" s="44"/>
      <c r="AC1195" s="241"/>
    </row>
    <row r="1196" spans="2:30" ht="43.5" x14ac:dyDescent="0.35">
      <c r="B1196" s="22">
        <v>1246</v>
      </c>
      <c r="C1196" s="110" t="str">
        <f>_xlfn.XLOOKUP(Kravtabell[[#This Row],[3 Siffer]],Bygningsdeler[Kombinert 3],Bygningsdeler[Kombinert 1],"",0,1)</f>
        <v>5 TELE- OG AUTOMATISERING</v>
      </c>
      <c r="D1196" s="110" t="str">
        <f>_xlfn.XLOOKUP(Kravtabell[[#This Row],[3 Siffer]],Bygningsdeler[Kombinert 3],Bygningsdeler[Kombinert 2],"",0,1)</f>
        <v>56 Automatisering</v>
      </c>
      <c r="E1196" s="111" t="str">
        <f>_xlfn.XLOOKUP(Kravtabell[[#This Row],[3 sifret kode (for inntasting)
Slår opp bygningsdel]],Bygningsdeler[Siffer 3],Bygningsdeler[Kombinert 3],"FEIL",0,1)</f>
        <v>563 Lokal Auomatisering</v>
      </c>
      <c r="F1196" s="113">
        <v>563</v>
      </c>
      <c r="G1196" s="110" t="s">
        <v>2082</v>
      </c>
      <c r="H1196" s="110" t="s">
        <v>2083</v>
      </c>
      <c r="J1196" s="45"/>
      <c r="K1196" s="44"/>
      <c r="L1196" s="44"/>
      <c r="M1196" s="44" t="s">
        <v>29</v>
      </c>
      <c r="N1196" s="44"/>
      <c r="O1196" s="45"/>
      <c r="P1196" s="45"/>
      <c r="Q1196" s="48"/>
      <c r="R1196" s="44"/>
      <c r="S1196" s="44"/>
      <c r="T1196" s="44"/>
      <c r="U1196" s="44"/>
      <c r="V1196" s="44"/>
      <c r="W1196" s="44"/>
      <c r="X1196" s="44"/>
      <c r="Y1196" s="44"/>
      <c r="Z1196" s="44"/>
      <c r="AA1196" s="44" t="s">
        <v>29</v>
      </c>
      <c r="AB1196" s="44"/>
      <c r="AC1196" s="241"/>
    </row>
    <row r="1197" spans="2:30" ht="43.5" x14ac:dyDescent="0.35">
      <c r="B1197" s="22">
        <v>1247</v>
      </c>
      <c r="C1197" s="110" t="str">
        <f>_xlfn.XLOOKUP(Kravtabell[[#This Row],[3 Siffer]],Bygningsdeler[Kombinert 3],Bygningsdeler[Kombinert 1],"",0,1)</f>
        <v>5 TELE- OG AUTOMATISERING</v>
      </c>
      <c r="D1197" s="110" t="str">
        <f>_xlfn.XLOOKUP(Kravtabell[[#This Row],[3 Siffer]],Bygningsdeler[Kombinert 3],Bygningsdeler[Kombinert 2],"",0,1)</f>
        <v>56 Automatisering</v>
      </c>
      <c r="E1197" s="111" t="str">
        <f>_xlfn.XLOOKUP(Kravtabell[[#This Row],[3 sifret kode (for inntasting)
Slår opp bygningsdel]],Bygningsdeler[Siffer 3],Bygningsdeler[Kombinert 3],"FEIL",0,1)</f>
        <v>562 Sentral driftskontroll og automatisering</v>
      </c>
      <c r="F1197" s="113">
        <v>562</v>
      </c>
      <c r="G1197" s="110" t="s">
        <v>2085</v>
      </c>
      <c r="H1197" s="110" t="s">
        <v>2086</v>
      </c>
      <c r="J1197" s="45"/>
      <c r="K1197" s="44"/>
      <c r="L1197" s="44"/>
      <c r="M1197" s="44" t="s">
        <v>29</v>
      </c>
      <c r="N1197" s="44"/>
      <c r="O1197" s="45"/>
      <c r="P1197" s="45"/>
      <c r="Q1197" s="48"/>
      <c r="R1197" s="44"/>
      <c r="S1197" s="44"/>
      <c r="T1197" s="44"/>
      <c r="U1197" s="44"/>
      <c r="V1197" s="44"/>
      <c r="W1197" s="44"/>
      <c r="X1197" s="44"/>
      <c r="Y1197" s="44"/>
      <c r="Z1197" s="44"/>
      <c r="AA1197" s="44" t="s">
        <v>29</v>
      </c>
      <c r="AB1197" s="44"/>
      <c r="AC1197" s="241"/>
    </row>
    <row r="1198" spans="2:30" ht="43.5" x14ac:dyDescent="0.35">
      <c r="B1198" s="22">
        <v>1248</v>
      </c>
      <c r="C1198" s="110" t="str">
        <f>_xlfn.XLOOKUP(Kravtabell[[#This Row],[3 Siffer]],Bygningsdeler[Kombinert 3],Bygningsdeler[Kombinert 1],"",0,1)</f>
        <v>5 TELE- OG AUTOMATISERING</v>
      </c>
      <c r="D1198" s="110" t="str">
        <f>_xlfn.XLOOKUP(Kravtabell[[#This Row],[3 Siffer]],Bygningsdeler[Kombinert 3],Bygningsdeler[Kombinert 2],"",0,1)</f>
        <v>56 Automatisering</v>
      </c>
      <c r="E1198" s="111" t="str">
        <f>_xlfn.XLOOKUP(Kravtabell[[#This Row],[3 sifret kode (for inntasting)
Slår opp bygningsdel]],Bygningsdeler[Siffer 3],Bygningsdeler[Kombinert 3],"FEIL",0,1)</f>
        <v>563 Lokal Auomatisering</v>
      </c>
      <c r="F1198" s="113">
        <v>563</v>
      </c>
      <c r="G1198" s="110" t="s">
        <v>2088</v>
      </c>
      <c r="H1198" s="110" t="s">
        <v>2089</v>
      </c>
      <c r="J1198" s="45"/>
      <c r="K1198" s="44"/>
      <c r="L1198" s="44"/>
      <c r="M1198" s="44" t="s">
        <v>29</v>
      </c>
      <c r="N1198" s="44"/>
      <c r="O1198" s="45"/>
      <c r="P1198" s="45"/>
      <c r="Q1198" s="48"/>
      <c r="R1198" s="44"/>
      <c r="S1198" s="44"/>
      <c r="T1198" s="44"/>
      <c r="U1198" s="44"/>
      <c r="V1198" s="44"/>
      <c r="W1198" s="44"/>
      <c r="X1198" s="44"/>
      <c r="Y1198" s="44"/>
      <c r="Z1198" s="44"/>
      <c r="AA1198" s="44" t="s">
        <v>29</v>
      </c>
      <c r="AB1198" s="44"/>
      <c r="AC1198" s="241"/>
    </row>
    <row r="1199" spans="2:30" ht="43.5" x14ac:dyDescent="0.35">
      <c r="B1199" s="22">
        <v>1249</v>
      </c>
      <c r="C1199" s="110" t="str">
        <f>_xlfn.XLOOKUP(Kravtabell[[#This Row],[3 Siffer]],Bygningsdeler[Kombinert 3],Bygningsdeler[Kombinert 1],"",0,1)</f>
        <v>5 TELE- OG AUTOMATISERING</v>
      </c>
      <c r="D1199" s="110" t="str">
        <f>_xlfn.XLOOKUP(Kravtabell[[#This Row],[3 Siffer]],Bygningsdeler[Kombinert 3],Bygningsdeler[Kombinert 2],"",0,1)</f>
        <v>56 Automatisering</v>
      </c>
      <c r="E1199" s="111" t="str">
        <f>_xlfn.XLOOKUP(Kravtabell[[#This Row],[3 sifret kode (for inntasting)
Slår opp bygningsdel]],Bygningsdeler[Siffer 3],Bygningsdeler[Kombinert 3],"FEIL",0,1)</f>
        <v>560 Automatisering, generelt</v>
      </c>
      <c r="F1199" s="113">
        <v>560</v>
      </c>
      <c r="G1199" s="110" t="s">
        <v>2090</v>
      </c>
      <c r="H1199" s="110" t="s">
        <v>2091</v>
      </c>
      <c r="J1199" s="45"/>
      <c r="K1199" s="44"/>
      <c r="L1199" s="44"/>
      <c r="M1199" s="44" t="s">
        <v>29</v>
      </c>
      <c r="N1199" s="44"/>
      <c r="O1199" s="45"/>
      <c r="P1199" s="45"/>
      <c r="Q1199" s="48"/>
      <c r="R1199" s="44"/>
      <c r="S1199" s="44"/>
      <c r="T1199" s="44"/>
      <c r="U1199" s="44"/>
      <c r="V1199" s="44"/>
      <c r="W1199" s="44"/>
      <c r="X1199" s="44"/>
      <c r="Y1199" s="44"/>
      <c r="Z1199" s="44"/>
      <c r="AA1199" s="44" t="s">
        <v>29</v>
      </c>
      <c r="AB1199" s="44"/>
      <c r="AC1199" s="241"/>
      <c r="AD1199" s="44"/>
    </row>
    <row r="1200" spans="2:30" ht="43.5" x14ac:dyDescent="0.35">
      <c r="B1200" s="22">
        <v>1250</v>
      </c>
      <c r="C1200" s="110" t="str">
        <f>_xlfn.XLOOKUP(Kravtabell[[#This Row],[3 Siffer]],Bygningsdeler[Kombinert 3],Bygningsdeler[Kombinert 1],"",0,1)</f>
        <v>5 TELE- OG AUTOMATISERING</v>
      </c>
      <c r="D1200" s="110" t="str">
        <f>_xlfn.XLOOKUP(Kravtabell[[#This Row],[3 Siffer]],Bygningsdeler[Kombinert 3],Bygningsdeler[Kombinert 2],"",0,1)</f>
        <v>56 Automatisering</v>
      </c>
      <c r="E1200" s="111" t="str">
        <f>_xlfn.XLOOKUP(Kravtabell[[#This Row],[3 sifret kode (for inntasting)
Slår opp bygningsdel]],Bygningsdeler[Siffer 3],Bygningsdeler[Kombinert 3],"FEIL",0,1)</f>
        <v>560 Automatisering, generelt</v>
      </c>
      <c r="F1200" s="113">
        <v>560</v>
      </c>
      <c r="G1200" s="110" t="s">
        <v>2092</v>
      </c>
      <c r="H1200" s="110" t="s">
        <v>2093</v>
      </c>
      <c r="J1200" s="45"/>
      <c r="K1200" s="44"/>
      <c r="L1200" s="44"/>
      <c r="M1200" s="44" t="s">
        <v>29</v>
      </c>
      <c r="N1200" s="44"/>
      <c r="O1200" s="45"/>
      <c r="P1200" s="45"/>
      <c r="Q1200" s="48"/>
      <c r="R1200" s="44"/>
      <c r="S1200" s="44"/>
      <c r="T1200" s="44"/>
      <c r="U1200" s="44"/>
      <c r="V1200" s="44"/>
      <c r="W1200" s="44"/>
      <c r="X1200" s="44"/>
      <c r="Y1200" s="44"/>
      <c r="Z1200" s="44"/>
      <c r="AA1200" s="44" t="s">
        <v>29</v>
      </c>
      <c r="AB1200" s="44"/>
      <c r="AC1200" s="241"/>
    </row>
    <row r="1201" spans="2:29" ht="43.5" x14ac:dyDescent="0.35">
      <c r="B1201" s="22">
        <v>1251</v>
      </c>
      <c r="C1201" s="110" t="str">
        <f>_xlfn.XLOOKUP(Kravtabell[[#This Row],[3 Siffer]],Bygningsdeler[Kombinert 3],Bygningsdeler[Kombinert 1],"",0,1)</f>
        <v>5 TELE- OG AUTOMATISERING</v>
      </c>
      <c r="D1201" s="110" t="str">
        <f>_xlfn.XLOOKUP(Kravtabell[[#This Row],[3 Siffer]],Bygningsdeler[Kombinert 3],Bygningsdeler[Kombinert 2],"",0,1)</f>
        <v>56 Automatisering</v>
      </c>
      <c r="E1201" s="111" t="str">
        <f>_xlfn.XLOOKUP(Kravtabell[[#This Row],[3 sifret kode (for inntasting)
Slår opp bygningsdel]],Bygningsdeler[Siffer 3],Bygningsdeler[Kombinert 3],"FEIL",0,1)</f>
        <v>560 Automatisering, generelt</v>
      </c>
      <c r="F1201" s="113">
        <v>560</v>
      </c>
      <c r="G1201" s="110" t="s">
        <v>2094</v>
      </c>
      <c r="H1201" s="110" t="s">
        <v>2095</v>
      </c>
      <c r="J1201" s="45"/>
      <c r="K1201" s="44"/>
      <c r="L1201" s="44"/>
      <c r="M1201" s="44" t="s">
        <v>29</v>
      </c>
      <c r="N1201" s="44"/>
      <c r="O1201" s="45"/>
      <c r="P1201" s="45"/>
      <c r="Q1201" s="48"/>
      <c r="R1201" s="44"/>
      <c r="S1201" s="44"/>
      <c r="T1201" s="44"/>
      <c r="U1201" s="44"/>
      <c r="V1201" s="44"/>
      <c r="W1201" s="44"/>
      <c r="X1201" s="44"/>
      <c r="Y1201" s="44"/>
      <c r="Z1201" s="44"/>
      <c r="AA1201" s="44" t="s">
        <v>29</v>
      </c>
      <c r="AB1201" s="44"/>
      <c r="AC1201" s="241"/>
    </row>
    <row r="1202" spans="2:29" ht="43.5" x14ac:dyDescent="0.35">
      <c r="B1202" s="22">
        <v>1252</v>
      </c>
      <c r="C1202" s="110" t="str">
        <f>_xlfn.XLOOKUP(Kravtabell[[#This Row],[3 Siffer]],Bygningsdeler[Kombinert 3],Bygningsdeler[Kombinert 1],"",0,1)</f>
        <v>5 TELE- OG AUTOMATISERING</v>
      </c>
      <c r="D1202" s="110" t="str">
        <f>_xlfn.XLOOKUP(Kravtabell[[#This Row],[3 Siffer]],Bygningsdeler[Kombinert 3],Bygningsdeler[Kombinert 2],"",0,1)</f>
        <v>56 Automatisering</v>
      </c>
      <c r="E1202" s="111" t="str">
        <f>_xlfn.XLOOKUP(Kravtabell[[#This Row],[3 sifret kode (for inntasting)
Slår opp bygningsdel]],Bygningsdeler[Siffer 3],Bygningsdeler[Kombinert 3],"FEIL",0,1)</f>
        <v>563 Lokal Auomatisering</v>
      </c>
      <c r="F1202" s="113">
        <v>563</v>
      </c>
      <c r="G1202" s="110" t="s">
        <v>2096</v>
      </c>
      <c r="H1202" s="110" t="s">
        <v>2097</v>
      </c>
      <c r="J1202" s="45"/>
      <c r="K1202" s="44"/>
      <c r="L1202" s="44"/>
      <c r="M1202" s="44" t="s">
        <v>29</v>
      </c>
      <c r="N1202" s="44"/>
      <c r="O1202" s="45"/>
      <c r="P1202" s="45"/>
      <c r="Q1202" s="48"/>
      <c r="R1202" s="44"/>
      <c r="S1202" s="44"/>
      <c r="T1202" s="44"/>
      <c r="U1202" s="44"/>
      <c r="V1202" s="44"/>
      <c r="W1202" s="44"/>
      <c r="X1202" s="44"/>
      <c r="Y1202" s="44"/>
      <c r="Z1202" s="44"/>
      <c r="AA1202" s="44" t="s">
        <v>29</v>
      </c>
      <c r="AB1202" s="44"/>
      <c r="AC1202" s="241"/>
    </row>
    <row r="1203" spans="2:29" ht="43.5" x14ac:dyDescent="0.35">
      <c r="B1203" s="22">
        <v>1253</v>
      </c>
      <c r="C1203" s="110" t="str">
        <f>_xlfn.XLOOKUP(Kravtabell[[#This Row],[3 Siffer]],Bygningsdeler[Kombinert 3],Bygningsdeler[Kombinert 1],"",0,1)</f>
        <v>5 TELE- OG AUTOMATISERING</v>
      </c>
      <c r="D1203" s="110" t="str">
        <f>_xlfn.XLOOKUP(Kravtabell[[#This Row],[3 Siffer]],Bygningsdeler[Kombinert 3],Bygningsdeler[Kombinert 2],"",0,1)</f>
        <v>56 Automatisering</v>
      </c>
      <c r="E1203" s="111" t="str">
        <f>_xlfn.XLOOKUP(Kravtabell[[#This Row],[3 sifret kode (for inntasting)
Slår opp bygningsdel]],Bygningsdeler[Siffer 3],Bygningsdeler[Kombinert 3],"FEIL",0,1)</f>
        <v>560 Automatisering, generelt</v>
      </c>
      <c r="F1203" s="113">
        <v>560</v>
      </c>
      <c r="G1203" s="110" t="s">
        <v>2098</v>
      </c>
      <c r="H1203" s="110" t="s">
        <v>2099</v>
      </c>
      <c r="J1203" s="45"/>
      <c r="K1203" s="44" t="s">
        <v>29</v>
      </c>
      <c r="L1203" s="44"/>
      <c r="M1203" s="44" t="s">
        <v>29</v>
      </c>
      <c r="N1203" s="44"/>
      <c r="O1203" s="45"/>
      <c r="P1203" s="45"/>
      <c r="Q1203" s="48"/>
      <c r="R1203" s="44"/>
      <c r="S1203" s="44"/>
      <c r="T1203" s="44"/>
      <c r="U1203" s="44"/>
      <c r="V1203" s="44"/>
      <c r="W1203" s="44"/>
      <c r="X1203" s="44"/>
      <c r="Y1203" s="44"/>
      <c r="Z1203" s="44"/>
      <c r="AA1203" s="44" t="s">
        <v>29</v>
      </c>
      <c r="AB1203" s="44"/>
      <c r="AC1203" s="241"/>
    </row>
    <row r="1204" spans="2:29" ht="43.5" x14ac:dyDescent="0.35">
      <c r="B1204" s="22">
        <v>1254</v>
      </c>
      <c r="C1204" s="110" t="str">
        <f>_xlfn.XLOOKUP(Kravtabell[[#This Row],[3 Siffer]],Bygningsdeler[Kombinert 3],Bygningsdeler[Kombinert 1],"",0,1)</f>
        <v>5 TELE- OG AUTOMATISERING</v>
      </c>
      <c r="D1204" s="110" t="str">
        <f>_xlfn.XLOOKUP(Kravtabell[[#This Row],[3 Siffer]],Bygningsdeler[Kombinert 3],Bygningsdeler[Kombinert 2],"",0,1)</f>
        <v>56 Automatisering</v>
      </c>
      <c r="E1204" s="111" t="str">
        <f>_xlfn.XLOOKUP(Kravtabell[[#This Row],[3 sifret kode (for inntasting)
Slår opp bygningsdel]],Bygningsdeler[Siffer 3],Bygningsdeler[Kombinert 3],"FEIL",0,1)</f>
        <v>560 Automatisering, generelt</v>
      </c>
      <c r="F1204" s="113">
        <v>560</v>
      </c>
      <c r="G1204" s="110" t="s">
        <v>2101</v>
      </c>
      <c r="H1204" s="110" t="s">
        <v>2100</v>
      </c>
      <c r="J1204" s="45"/>
      <c r="K1204" s="44" t="s">
        <v>29</v>
      </c>
      <c r="L1204" s="44"/>
      <c r="M1204" s="44" t="s">
        <v>29</v>
      </c>
      <c r="N1204" s="44"/>
      <c r="O1204" s="45"/>
      <c r="P1204" s="45"/>
      <c r="Q1204" s="48"/>
      <c r="R1204" s="44"/>
      <c r="S1204" s="44"/>
      <c r="T1204" s="44"/>
      <c r="U1204" s="44"/>
      <c r="V1204" s="44"/>
      <c r="W1204" s="44"/>
      <c r="X1204" s="44"/>
      <c r="Y1204" s="44"/>
      <c r="Z1204" s="44"/>
      <c r="AA1204" s="44" t="s">
        <v>29</v>
      </c>
      <c r="AB1204" s="44"/>
      <c r="AC1204" s="241"/>
    </row>
    <row r="1205" spans="2:29" ht="43.5" x14ac:dyDescent="0.35">
      <c r="B1205" s="22">
        <v>1255</v>
      </c>
      <c r="C1205" s="110" t="str">
        <f>_xlfn.XLOOKUP(Kravtabell[[#This Row],[3 Siffer]],Bygningsdeler[Kombinert 3],Bygningsdeler[Kombinert 1],"",0,1)</f>
        <v>5 TELE- OG AUTOMATISERING</v>
      </c>
      <c r="D1205" s="110" t="str">
        <f>_xlfn.XLOOKUP(Kravtabell[[#This Row],[3 Siffer]],Bygningsdeler[Kombinert 3],Bygningsdeler[Kombinert 2],"",0,1)</f>
        <v>56 Automatisering</v>
      </c>
      <c r="E1205" s="111" t="str">
        <f>_xlfn.XLOOKUP(Kravtabell[[#This Row],[3 sifret kode (for inntasting)
Slår opp bygningsdel]],Bygningsdeler[Siffer 3],Bygningsdeler[Kombinert 3],"FEIL",0,1)</f>
        <v>562 Sentral driftskontroll og automatisering</v>
      </c>
      <c r="F1205" s="113">
        <v>562</v>
      </c>
      <c r="G1205" s="110" t="s">
        <v>2102</v>
      </c>
      <c r="H1205" s="110" t="s">
        <v>2103</v>
      </c>
      <c r="J1205" s="45"/>
      <c r="K1205" s="44"/>
      <c r="L1205" s="44"/>
      <c r="M1205" s="44" t="s">
        <v>29</v>
      </c>
      <c r="N1205" s="44"/>
      <c r="O1205" s="45"/>
      <c r="P1205" s="45"/>
      <c r="Q1205" s="48"/>
      <c r="R1205" s="44"/>
      <c r="S1205" s="44"/>
      <c r="T1205" s="44"/>
      <c r="U1205" s="44"/>
      <c r="V1205" s="44"/>
      <c r="W1205" s="44"/>
      <c r="X1205" s="44"/>
      <c r="Y1205" s="44"/>
      <c r="Z1205" s="44"/>
      <c r="AA1205" s="44" t="s">
        <v>29</v>
      </c>
      <c r="AB1205" s="44"/>
      <c r="AC1205" s="241"/>
    </row>
    <row r="1206" spans="2:29" ht="72.5" x14ac:dyDescent="0.35">
      <c r="B1206" s="22">
        <v>1256</v>
      </c>
      <c r="C1206" s="110" t="str">
        <f>_xlfn.XLOOKUP(Kravtabell[[#This Row],[3 Siffer]],Bygningsdeler[Kombinert 3],Bygningsdeler[Kombinert 1],"",0,1)</f>
        <v>5 TELE- OG AUTOMATISERING</v>
      </c>
      <c r="D1206" s="110" t="str">
        <f>_xlfn.XLOOKUP(Kravtabell[[#This Row],[3 Siffer]],Bygningsdeler[Kombinert 3],Bygningsdeler[Kombinert 2],"",0,1)</f>
        <v>56 Automatisering</v>
      </c>
      <c r="E1206" s="111" t="str">
        <f>_xlfn.XLOOKUP(Kravtabell[[#This Row],[3 sifret kode (for inntasting)
Slår opp bygningsdel]],Bygningsdeler[Siffer 3],Bygningsdeler[Kombinert 3],"FEIL",0,1)</f>
        <v>562 Sentral driftskontroll og automatisering</v>
      </c>
      <c r="F1206" s="113">
        <v>562</v>
      </c>
      <c r="G1206" s="110" t="s">
        <v>2104</v>
      </c>
      <c r="H1206" s="110" t="s">
        <v>2105</v>
      </c>
      <c r="J1206" s="45"/>
      <c r="K1206" s="44"/>
      <c r="L1206" s="44"/>
      <c r="M1206" s="44" t="s">
        <v>29</v>
      </c>
      <c r="N1206" s="44"/>
      <c r="O1206" s="45"/>
      <c r="P1206" s="45"/>
      <c r="Q1206" s="48"/>
      <c r="R1206" s="44"/>
      <c r="S1206" s="44"/>
      <c r="T1206" s="44"/>
      <c r="U1206" s="44"/>
      <c r="V1206" s="44"/>
      <c r="W1206" s="44"/>
      <c r="X1206" s="44"/>
      <c r="Y1206" s="44"/>
      <c r="Z1206" s="44"/>
      <c r="AA1206" s="44" t="s">
        <v>29</v>
      </c>
      <c r="AB1206" s="44"/>
      <c r="AC1206" s="241"/>
    </row>
    <row r="1207" spans="2:29" ht="72.5" x14ac:dyDescent="0.35">
      <c r="B1207" s="22">
        <v>1257</v>
      </c>
      <c r="C1207" s="110" t="str">
        <f>_xlfn.XLOOKUP(Kravtabell[[#This Row],[3 Siffer]],Bygningsdeler[Kombinert 3],Bygningsdeler[Kombinert 1],"",0,1)</f>
        <v>5 TELE- OG AUTOMATISERING</v>
      </c>
      <c r="D1207" s="110" t="str">
        <f>_xlfn.XLOOKUP(Kravtabell[[#This Row],[3 Siffer]],Bygningsdeler[Kombinert 3],Bygningsdeler[Kombinert 2],"",0,1)</f>
        <v>56 Automatisering</v>
      </c>
      <c r="E1207" s="111" t="str">
        <f>_xlfn.XLOOKUP(Kravtabell[[#This Row],[3 sifret kode (for inntasting)
Slår opp bygningsdel]],Bygningsdeler[Siffer 3],Bygningsdeler[Kombinert 3],"FEIL",0,1)</f>
        <v>560 Automatisering, generelt</v>
      </c>
      <c r="F1207" s="113">
        <v>560</v>
      </c>
      <c r="G1207" s="110" t="s">
        <v>2106</v>
      </c>
      <c r="H1207" s="110" t="s">
        <v>2107</v>
      </c>
      <c r="J1207" s="45"/>
      <c r="K1207" s="44"/>
      <c r="L1207" s="44"/>
      <c r="M1207" s="44" t="s">
        <v>29</v>
      </c>
      <c r="N1207" s="44"/>
      <c r="O1207" s="45"/>
      <c r="P1207" s="45"/>
      <c r="Q1207" s="48"/>
      <c r="R1207" s="44"/>
      <c r="S1207" s="44"/>
      <c r="T1207" s="44"/>
      <c r="U1207" s="44"/>
      <c r="V1207" s="44"/>
      <c r="W1207" s="44"/>
      <c r="X1207" s="44"/>
      <c r="Y1207" s="44"/>
      <c r="Z1207" s="44"/>
      <c r="AA1207" s="44" t="s">
        <v>29</v>
      </c>
      <c r="AB1207" s="44"/>
      <c r="AC1207" s="241"/>
    </row>
    <row r="1208" spans="2:29" ht="43.5" x14ac:dyDescent="0.35">
      <c r="B1208" s="22">
        <v>1258</v>
      </c>
      <c r="C1208" s="110" t="str">
        <f>_xlfn.XLOOKUP(Kravtabell[[#This Row],[3 Siffer]],Bygningsdeler[Kombinert 3],Bygningsdeler[Kombinert 1],"",0,1)</f>
        <v>5 TELE- OG AUTOMATISERING</v>
      </c>
      <c r="D1208" s="110" t="str">
        <f>_xlfn.XLOOKUP(Kravtabell[[#This Row],[3 Siffer]],Bygningsdeler[Kombinert 3],Bygningsdeler[Kombinert 2],"",0,1)</f>
        <v>56 Automatisering</v>
      </c>
      <c r="E1208" s="111" t="str">
        <f>_xlfn.XLOOKUP(Kravtabell[[#This Row],[3 sifret kode (for inntasting)
Slår opp bygningsdel]],Bygningsdeler[Siffer 3],Bygningsdeler[Kombinert 3],"FEIL",0,1)</f>
        <v>560 Automatisering, generelt</v>
      </c>
      <c r="F1208" s="113">
        <v>560</v>
      </c>
      <c r="G1208" s="110" t="s">
        <v>2108</v>
      </c>
      <c r="H1208" s="110" t="s">
        <v>2109</v>
      </c>
      <c r="J1208" s="45"/>
      <c r="K1208" s="44"/>
      <c r="L1208" s="44"/>
      <c r="M1208" s="44" t="s">
        <v>29</v>
      </c>
      <c r="N1208" s="44"/>
      <c r="O1208" s="45"/>
      <c r="P1208" s="45"/>
      <c r="Q1208" s="48"/>
      <c r="R1208" s="44"/>
      <c r="S1208" s="44"/>
      <c r="T1208" s="44"/>
      <c r="U1208" s="44"/>
      <c r="V1208" s="44"/>
      <c r="W1208" s="44"/>
      <c r="X1208" s="44"/>
      <c r="Y1208" s="44"/>
      <c r="Z1208" s="44"/>
      <c r="AA1208" s="44" t="s">
        <v>29</v>
      </c>
      <c r="AB1208" s="44"/>
      <c r="AC1208" s="241"/>
    </row>
    <row r="1209" spans="2:29" ht="43.5" x14ac:dyDescent="0.35">
      <c r="B1209" s="22">
        <v>1259</v>
      </c>
      <c r="C1209" s="110" t="str">
        <f>_xlfn.XLOOKUP(Kravtabell[[#This Row],[3 Siffer]],Bygningsdeler[Kombinert 3],Bygningsdeler[Kombinert 1],"",0,1)</f>
        <v>5 TELE- OG AUTOMATISERING</v>
      </c>
      <c r="D1209" s="110" t="str">
        <f>_xlfn.XLOOKUP(Kravtabell[[#This Row],[3 Siffer]],Bygningsdeler[Kombinert 3],Bygningsdeler[Kombinert 2],"",0,1)</f>
        <v>56 Automatisering</v>
      </c>
      <c r="E1209" s="111" t="str">
        <f>_xlfn.XLOOKUP(Kravtabell[[#This Row],[3 sifret kode (for inntasting)
Slår opp bygningsdel]],Bygningsdeler[Siffer 3],Bygningsdeler[Kombinert 3],"FEIL",0,1)</f>
        <v>562 Sentral driftskontroll og automatisering</v>
      </c>
      <c r="F1209" s="113">
        <v>562</v>
      </c>
      <c r="G1209" s="262" t="s">
        <v>2112</v>
      </c>
      <c r="H1209" s="110" t="s">
        <v>2110</v>
      </c>
      <c r="J1209" s="45"/>
      <c r="K1209" s="44"/>
      <c r="L1209" s="44"/>
      <c r="M1209" s="44" t="s">
        <v>29</v>
      </c>
      <c r="N1209" s="44"/>
      <c r="O1209" s="45"/>
      <c r="P1209" s="45"/>
      <c r="Q1209" s="48"/>
      <c r="R1209" s="44"/>
      <c r="S1209" s="44"/>
      <c r="T1209" s="44"/>
      <c r="U1209" s="44"/>
      <c r="V1209" s="44"/>
      <c r="W1209" s="44"/>
      <c r="X1209" s="44"/>
      <c r="Y1209" s="44"/>
      <c r="Z1209" s="44"/>
      <c r="AA1209" s="44" t="s">
        <v>29</v>
      </c>
      <c r="AB1209" s="44"/>
      <c r="AC1209" s="241"/>
    </row>
    <row r="1210" spans="2:29" ht="58" x14ac:dyDescent="0.35">
      <c r="B1210" s="22">
        <v>1260</v>
      </c>
      <c r="C1210" s="110" t="str">
        <f>_xlfn.XLOOKUP(Kravtabell[[#This Row],[3 Siffer]],Bygningsdeler[Kombinert 3],Bygningsdeler[Kombinert 1],"",0,1)</f>
        <v>5 TELE- OG AUTOMATISERING</v>
      </c>
      <c r="D1210" s="110" t="str">
        <f>_xlfn.XLOOKUP(Kravtabell[[#This Row],[3 Siffer]],Bygningsdeler[Kombinert 3],Bygningsdeler[Kombinert 2],"",0,1)</f>
        <v>56 Automatisering</v>
      </c>
      <c r="E1210" s="111" t="str">
        <f>_xlfn.XLOOKUP(Kravtabell[[#This Row],[3 sifret kode (for inntasting)
Slår opp bygningsdel]],Bygningsdeler[Siffer 3],Bygningsdeler[Kombinert 3],"FEIL",0,1)</f>
        <v>560 Automatisering, generelt</v>
      </c>
      <c r="F1210" s="113">
        <v>560</v>
      </c>
      <c r="G1210" s="110" t="s">
        <v>2113</v>
      </c>
      <c r="H1210" s="110" t="s">
        <v>2114</v>
      </c>
      <c r="J1210" s="45"/>
      <c r="K1210" s="44"/>
      <c r="L1210" s="44"/>
      <c r="M1210" s="44" t="s">
        <v>29</v>
      </c>
      <c r="N1210" s="44"/>
      <c r="O1210" s="45"/>
      <c r="P1210" s="45"/>
      <c r="Q1210" s="48"/>
      <c r="R1210" s="44"/>
      <c r="S1210" s="44"/>
      <c r="T1210" s="44"/>
      <c r="U1210" s="44"/>
      <c r="V1210" s="44"/>
      <c r="W1210" s="44"/>
      <c r="X1210" s="44"/>
      <c r="Y1210" s="44"/>
      <c r="Z1210" s="44"/>
      <c r="AA1210" s="44" t="s">
        <v>29</v>
      </c>
      <c r="AB1210" s="44"/>
      <c r="AC1210" s="241"/>
    </row>
    <row r="1211" spans="2:29" ht="43.5" x14ac:dyDescent="0.35">
      <c r="B1211" s="22">
        <v>1261</v>
      </c>
      <c r="C1211" s="110" t="str">
        <f>_xlfn.XLOOKUP(Kravtabell[[#This Row],[3 Siffer]],Bygningsdeler[Kombinert 3],Bygningsdeler[Kombinert 1],"",0,1)</f>
        <v>5 TELE- OG AUTOMATISERING</v>
      </c>
      <c r="D1211" s="110" t="str">
        <f>_xlfn.XLOOKUP(Kravtabell[[#This Row],[3 Siffer]],Bygningsdeler[Kombinert 3],Bygningsdeler[Kombinert 2],"",0,1)</f>
        <v>56 Automatisering</v>
      </c>
      <c r="E1211" s="111" t="str">
        <f>_xlfn.XLOOKUP(Kravtabell[[#This Row],[3 sifret kode (for inntasting)
Slår opp bygningsdel]],Bygningsdeler[Siffer 3],Bygningsdeler[Kombinert 3],"FEIL",0,1)</f>
        <v>560 Automatisering, generelt</v>
      </c>
      <c r="F1211" s="113">
        <v>560</v>
      </c>
      <c r="G1211" s="110" t="s">
        <v>2115</v>
      </c>
      <c r="H1211" s="110" t="s">
        <v>2116</v>
      </c>
      <c r="J1211" s="45"/>
      <c r="K1211" s="44"/>
      <c r="L1211" s="44"/>
      <c r="M1211" s="44" t="s">
        <v>29</v>
      </c>
      <c r="N1211" s="44"/>
      <c r="O1211" s="45"/>
      <c r="P1211" s="45"/>
      <c r="Q1211" s="48"/>
      <c r="R1211" s="44"/>
      <c r="S1211" s="44"/>
      <c r="T1211" s="44"/>
      <c r="U1211" s="44"/>
      <c r="V1211" s="44"/>
      <c r="W1211" s="44"/>
      <c r="X1211" s="44"/>
      <c r="Y1211" s="44"/>
      <c r="Z1211" s="44"/>
      <c r="AA1211" s="44" t="s">
        <v>29</v>
      </c>
      <c r="AB1211" s="44"/>
      <c r="AC1211" s="241"/>
    </row>
    <row r="1212" spans="2:29" ht="43.5" x14ac:dyDescent="0.35">
      <c r="B1212" s="22">
        <v>1262</v>
      </c>
      <c r="C1212" s="110" t="str">
        <f>_xlfn.XLOOKUP(Kravtabell[[#This Row],[3 Siffer]],Bygningsdeler[Kombinert 3],Bygningsdeler[Kombinert 1],"",0,1)</f>
        <v>5 TELE- OG AUTOMATISERING</v>
      </c>
      <c r="D1212" s="110" t="str">
        <f>_xlfn.XLOOKUP(Kravtabell[[#This Row],[3 Siffer]],Bygningsdeler[Kombinert 3],Bygningsdeler[Kombinert 2],"",0,1)</f>
        <v>56 Automatisering</v>
      </c>
      <c r="E1212" s="111" t="str">
        <f>_xlfn.XLOOKUP(Kravtabell[[#This Row],[3 sifret kode (for inntasting)
Slår opp bygningsdel]],Bygningsdeler[Siffer 3],Bygningsdeler[Kombinert 3],"FEIL",0,1)</f>
        <v>560 Automatisering, generelt</v>
      </c>
      <c r="F1212" s="113">
        <v>560</v>
      </c>
      <c r="G1212" s="110" t="s">
        <v>2117</v>
      </c>
      <c r="H1212" s="110" t="s">
        <v>2118</v>
      </c>
      <c r="J1212" s="45"/>
      <c r="K1212" s="44"/>
      <c r="L1212" s="44"/>
      <c r="M1212" s="44" t="s">
        <v>29</v>
      </c>
      <c r="N1212" s="44"/>
      <c r="O1212" s="45"/>
      <c r="P1212" s="45"/>
      <c r="Q1212" s="48"/>
      <c r="R1212" s="44"/>
      <c r="S1212" s="44"/>
      <c r="T1212" s="44"/>
      <c r="U1212" s="44"/>
      <c r="V1212" s="44"/>
      <c r="W1212" s="44"/>
      <c r="X1212" s="44"/>
      <c r="Y1212" s="44"/>
      <c r="Z1212" s="44"/>
      <c r="AA1212" s="44" t="s">
        <v>29</v>
      </c>
      <c r="AB1212" s="44"/>
      <c r="AC1212" s="241"/>
    </row>
    <row r="1213" spans="2:29" ht="43.5" x14ac:dyDescent="0.35">
      <c r="B1213" s="22">
        <v>1263</v>
      </c>
      <c r="C1213" s="110" t="str">
        <f>_xlfn.XLOOKUP(Kravtabell[[#This Row],[3 Siffer]],Bygningsdeler[Kombinert 3],Bygningsdeler[Kombinert 1],"",0,1)</f>
        <v>5 TELE- OG AUTOMATISERING</v>
      </c>
      <c r="D1213" s="110" t="str">
        <f>_xlfn.XLOOKUP(Kravtabell[[#This Row],[3 Siffer]],Bygningsdeler[Kombinert 3],Bygningsdeler[Kombinert 2],"",0,1)</f>
        <v>56 Automatisering</v>
      </c>
      <c r="E1213" s="111" t="str">
        <f>_xlfn.XLOOKUP(Kravtabell[[#This Row],[3 sifret kode (for inntasting)
Slår opp bygningsdel]],Bygningsdeler[Siffer 3],Bygningsdeler[Kombinert 3],"FEIL",0,1)</f>
        <v>560 Automatisering, generelt</v>
      </c>
      <c r="F1213" s="113">
        <v>560</v>
      </c>
      <c r="G1213" s="110" t="s">
        <v>2119</v>
      </c>
      <c r="H1213" s="110" t="s">
        <v>2120</v>
      </c>
      <c r="J1213" s="45"/>
      <c r="K1213" s="44"/>
      <c r="L1213" s="44"/>
      <c r="M1213" s="44" t="s">
        <v>29</v>
      </c>
      <c r="N1213" s="44"/>
      <c r="O1213" s="45"/>
      <c r="P1213" s="45"/>
      <c r="Q1213" s="48"/>
      <c r="R1213" s="44"/>
      <c r="S1213" s="44"/>
      <c r="T1213" s="44"/>
      <c r="U1213" s="44"/>
      <c r="V1213" s="44"/>
      <c r="W1213" s="44"/>
      <c r="X1213" s="44"/>
      <c r="Y1213" s="44"/>
      <c r="Z1213" s="44"/>
      <c r="AA1213" s="44" t="s">
        <v>29</v>
      </c>
      <c r="AB1213" s="44"/>
      <c r="AC1213" s="241"/>
    </row>
    <row r="1214" spans="2:29" ht="43.5" x14ac:dyDescent="0.35">
      <c r="B1214" s="22">
        <v>1264</v>
      </c>
      <c r="C1214" s="110" t="str">
        <f>_xlfn.XLOOKUP(Kravtabell[[#This Row],[3 Siffer]],Bygningsdeler[Kombinert 3],Bygningsdeler[Kombinert 1],"",0,1)</f>
        <v>5 TELE- OG AUTOMATISERING</v>
      </c>
      <c r="D1214" s="110" t="str">
        <f>_xlfn.XLOOKUP(Kravtabell[[#This Row],[3 Siffer]],Bygningsdeler[Kombinert 3],Bygningsdeler[Kombinert 2],"",0,1)</f>
        <v>56 Automatisering</v>
      </c>
      <c r="E1214" s="111" t="str">
        <f>_xlfn.XLOOKUP(Kravtabell[[#This Row],[3 sifret kode (for inntasting)
Slår opp bygningsdel]],Bygningsdeler[Siffer 3],Bygningsdeler[Kombinert 3],"FEIL",0,1)</f>
        <v>560 Automatisering, generelt</v>
      </c>
      <c r="F1214" s="113">
        <v>560</v>
      </c>
      <c r="G1214" s="110" t="s">
        <v>2121</v>
      </c>
      <c r="H1214" s="110" t="s">
        <v>2120</v>
      </c>
      <c r="J1214" s="45"/>
      <c r="K1214" s="44"/>
      <c r="L1214" s="44"/>
      <c r="M1214" s="44" t="s">
        <v>29</v>
      </c>
      <c r="N1214" s="44"/>
      <c r="O1214" s="45"/>
      <c r="P1214" s="45"/>
      <c r="Q1214" s="48"/>
      <c r="R1214" s="44"/>
      <c r="S1214" s="44"/>
      <c r="T1214" s="44"/>
      <c r="U1214" s="44"/>
      <c r="V1214" s="44"/>
      <c r="W1214" s="44"/>
      <c r="X1214" s="44"/>
      <c r="Y1214" s="44"/>
      <c r="Z1214" s="44"/>
      <c r="AA1214" s="44" t="s">
        <v>29</v>
      </c>
      <c r="AB1214" s="44"/>
      <c r="AC1214" s="241"/>
    </row>
    <row r="1215" spans="2:29" ht="43.5" x14ac:dyDescent="0.35">
      <c r="B1215" s="22">
        <v>1265</v>
      </c>
      <c r="C1215" s="110" t="str">
        <f>_xlfn.XLOOKUP(Kravtabell[[#This Row],[3 Siffer]],Bygningsdeler[Kombinert 3],Bygningsdeler[Kombinert 1],"",0,1)</f>
        <v>5 TELE- OG AUTOMATISERING</v>
      </c>
      <c r="D1215" s="110" t="str">
        <f>_xlfn.XLOOKUP(Kravtabell[[#This Row],[3 Siffer]],Bygningsdeler[Kombinert 3],Bygningsdeler[Kombinert 2],"",0,1)</f>
        <v>56 Automatisering</v>
      </c>
      <c r="E1215" s="111" t="str">
        <f>_xlfn.XLOOKUP(Kravtabell[[#This Row],[3 sifret kode (for inntasting)
Slår opp bygningsdel]],Bygningsdeler[Siffer 3],Bygningsdeler[Kombinert 3],"FEIL",0,1)</f>
        <v>560 Automatisering, generelt</v>
      </c>
      <c r="F1215" s="113">
        <v>560</v>
      </c>
      <c r="G1215" s="110" t="s">
        <v>2122</v>
      </c>
      <c r="J1215" s="45"/>
      <c r="K1215" s="44"/>
      <c r="L1215" s="44"/>
      <c r="M1215" s="44" t="s">
        <v>29</v>
      </c>
      <c r="N1215" s="44"/>
      <c r="O1215" s="45"/>
      <c r="P1215" s="45"/>
      <c r="Q1215" s="48"/>
      <c r="R1215" s="44"/>
      <c r="S1215" s="44"/>
      <c r="T1215" s="44"/>
      <c r="U1215" s="44"/>
      <c r="V1215" s="44"/>
      <c r="W1215" s="44"/>
      <c r="X1215" s="44"/>
      <c r="Y1215" s="44"/>
      <c r="Z1215" s="44"/>
      <c r="AA1215" s="44" t="s">
        <v>29</v>
      </c>
      <c r="AB1215" s="44"/>
      <c r="AC1215" s="241"/>
    </row>
    <row r="1216" spans="2:29" ht="43.5" x14ac:dyDescent="0.35">
      <c r="B1216" s="22">
        <v>1266</v>
      </c>
      <c r="C1216" s="110" t="str">
        <f>_xlfn.XLOOKUP(Kravtabell[[#This Row],[3 Siffer]],Bygningsdeler[Kombinert 3],Bygningsdeler[Kombinert 1],"",0,1)</f>
        <v>5 TELE- OG AUTOMATISERING</v>
      </c>
      <c r="D1216" s="110" t="str">
        <f>_xlfn.XLOOKUP(Kravtabell[[#This Row],[3 Siffer]],Bygningsdeler[Kombinert 3],Bygningsdeler[Kombinert 2],"",0,1)</f>
        <v>56 Automatisering</v>
      </c>
      <c r="E1216" s="111" t="str">
        <f>_xlfn.XLOOKUP(Kravtabell[[#This Row],[3 sifret kode (for inntasting)
Slår opp bygningsdel]],Bygningsdeler[Siffer 3],Bygningsdeler[Kombinert 3],"FEIL",0,1)</f>
        <v>560 Automatisering, generelt</v>
      </c>
      <c r="F1216" s="113">
        <v>560</v>
      </c>
      <c r="G1216" s="110" t="s">
        <v>2124</v>
      </c>
      <c r="H1216" s="110" t="s">
        <v>2125</v>
      </c>
      <c r="J1216" s="45"/>
      <c r="K1216" s="44"/>
      <c r="L1216" s="44"/>
      <c r="M1216" s="44" t="s">
        <v>29</v>
      </c>
      <c r="N1216" s="44"/>
      <c r="O1216" s="45"/>
      <c r="P1216" s="45"/>
      <c r="Q1216" s="48"/>
      <c r="R1216" s="44"/>
      <c r="S1216" s="44"/>
      <c r="T1216" s="44"/>
      <c r="U1216" s="44"/>
      <c r="V1216" s="44"/>
      <c r="W1216" s="44"/>
      <c r="X1216" s="44"/>
      <c r="Y1216" s="44"/>
      <c r="Z1216" s="44"/>
      <c r="AA1216" s="44" t="s">
        <v>29</v>
      </c>
      <c r="AB1216" s="44"/>
      <c r="AC1216" s="241"/>
    </row>
    <row r="1217" spans="2:29" ht="377" x14ac:dyDescent="0.35">
      <c r="B1217" s="22">
        <v>1267</v>
      </c>
      <c r="C1217" s="110" t="str">
        <f>_xlfn.XLOOKUP(Kravtabell[[#This Row],[3 Siffer]],Bygningsdeler[Kombinert 3],Bygningsdeler[Kombinert 1],"",0,1)</f>
        <v>5 TELE- OG AUTOMATISERING</v>
      </c>
      <c r="D1217" s="110" t="str">
        <f>_xlfn.XLOOKUP(Kravtabell[[#This Row],[3 Siffer]],Bygningsdeler[Kombinert 3],Bygningsdeler[Kombinert 2],"",0,1)</f>
        <v>56 Automatisering</v>
      </c>
      <c r="E1217" s="111" t="str">
        <f>_xlfn.XLOOKUP(Kravtabell[[#This Row],[3 sifret kode (for inntasting)
Slår opp bygningsdel]],Bygningsdeler[Siffer 3],Bygningsdeler[Kombinert 3],"FEIL",0,1)</f>
        <v>560 Automatisering, generelt</v>
      </c>
      <c r="F1217" s="113">
        <v>560</v>
      </c>
      <c r="G1217" s="110" t="s">
        <v>2126</v>
      </c>
      <c r="H1217" s="110" t="s">
        <v>2127</v>
      </c>
      <c r="J1217" s="45"/>
      <c r="K1217" s="44"/>
      <c r="L1217" s="44"/>
      <c r="M1217" s="44" t="s">
        <v>29</v>
      </c>
      <c r="N1217" s="44"/>
      <c r="O1217" s="45"/>
      <c r="P1217" s="45"/>
      <c r="Q1217" s="48"/>
      <c r="R1217" s="44"/>
      <c r="S1217" s="44"/>
      <c r="T1217" s="44"/>
      <c r="U1217" s="44"/>
      <c r="V1217" s="44"/>
      <c r="W1217" s="44"/>
      <c r="X1217" s="44"/>
      <c r="Y1217" s="44"/>
      <c r="Z1217" s="44"/>
      <c r="AA1217" s="44" t="s">
        <v>29</v>
      </c>
      <c r="AB1217" s="44"/>
      <c r="AC1217" s="241"/>
    </row>
    <row r="1218" spans="2:29" ht="43.5" x14ac:dyDescent="0.35">
      <c r="B1218" s="22">
        <v>1268</v>
      </c>
      <c r="C1218" s="110" t="str">
        <f>_xlfn.XLOOKUP(Kravtabell[[#This Row],[3 Siffer]],Bygningsdeler[Kombinert 3],Bygningsdeler[Kombinert 1],"",0,1)</f>
        <v>5 TELE- OG AUTOMATISERING</v>
      </c>
      <c r="D1218" s="110" t="str">
        <f>_xlfn.XLOOKUP(Kravtabell[[#This Row],[3 Siffer]],Bygningsdeler[Kombinert 3],Bygningsdeler[Kombinert 2],"",0,1)</f>
        <v>56 Automatisering</v>
      </c>
      <c r="E1218" s="111" t="str">
        <f>_xlfn.XLOOKUP(Kravtabell[[#This Row],[3 sifret kode (for inntasting)
Slår opp bygningsdel]],Bygningsdeler[Siffer 3],Bygningsdeler[Kombinert 3],"FEIL",0,1)</f>
        <v>560 Automatisering, generelt</v>
      </c>
      <c r="F1218" s="113">
        <v>560</v>
      </c>
      <c r="G1218" s="110" t="s">
        <v>2128</v>
      </c>
      <c r="H1218" s="110" t="s">
        <v>2129</v>
      </c>
      <c r="J1218" s="45"/>
      <c r="K1218" s="44"/>
      <c r="L1218" s="44"/>
      <c r="M1218" s="44" t="s">
        <v>29</v>
      </c>
      <c r="N1218" s="44"/>
      <c r="O1218" s="45"/>
      <c r="P1218" s="45"/>
      <c r="Q1218" s="48"/>
      <c r="R1218" s="44"/>
      <c r="S1218" s="44"/>
      <c r="T1218" s="44"/>
      <c r="U1218" s="44"/>
      <c r="V1218" s="44"/>
      <c r="W1218" s="44"/>
      <c r="X1218" s="44"/>
      <c r="Y1218" s="44"/>
      <c r="Z1218" s="44"/>
      <c r="AA1218" s="44" t="s">
        <v>29</v>
      </c>
      <c r="AB1218" s="44"/>
      <c r="AC1218" s="241"/>
    </row>
    <row r="1219" spans="2:29" ht="43.5" x14ac:dyDescent="0.35">
      <c r="B1219" s="22">
        <v>1269</v>
      </c>
      <c r="C1219" s="110" t="str">
        <f>_xlfn.XLOOKUP(Kravtabell[[#This Row],[3 Siffer]],Bygningsdeler[Kombinert 3],Bygningsdeler[Kombinert 1],"",0,1)</f>
        <v>5 TELE- OG AUTOMATISERING</v>
      </c>
      <c r="D1219" s="110" t="str">
        <f>_xlfn.XLOOKUP(Kravtabell[[#This Row],[3 Siffer]],Bygningsdeler[Kombinert 3],Bygningsdeler[Kombinert 2],"",0,1)</f>
        <v>56 Automatisering</v>
      </c>
      <c r="E1219" s="111" t="str">
        <f>_xlfn.XLOOKUP(Kravtabell[[#This Row],[3 sifret kode (for inntasting)
Slår opp bygningsdel]],Bygningsdeler[Siffer 3],Bygningsdeler[Kombinert 3],"FEIL",0,1)</f>
        <v>560 Automatisering, generelt</v>
      </c>
      <c r="F1219" s="113">
        <v>560</v>
      </c>
      <c r="G1219" s="263" t="s">
        <v>2130</v>
      </c>
      <c r="J1219" s="45"/>
      <c r="K1219" s="44"/>
      <c r="L1219" s="44"/>
      <c r="M1219" s="44" t="s">
        <v>29</v>
      </c>
      <c r="N1219" s="44"/>
      <c r="O1219" s="45"/>
      <c r="P1219" s="45"/>
      <c r="Q1219" s="48"/>
      <c r="R1219" s="44"/>
      <c r="S1219" s="44"/>
      <c r="T1219" s="44"/>
      <c r="U1219" s="44"/>
      <c r="V1219" s="44"/>
      <c r="W1219" s="44"/>
      <c r="X1219" s="44"/>
      <c r="Y1219" s="44"/>
      <c r="Z1219" s="44"/>
      <c r="AA1219" s="44" t="s">
        <v>29</v>
      </c>
      <c r="AB1219" s="44"/>
      <c r="AC1219" s="241"/>
    </row>
    <row r="1220" spans="2:29" ht="101.5" x14ac:dyDescent="0.35">
      <c r="B1220" s="22">
        <v>1270</v>
      </c>
      <c r="C1220" s="110" t="str">
        <f>_xlfn.XLOOKUP(Kravtabell[[#This Row],[3 Siffer]],Bygningsdeler[Kombinert 3],Bygningsdeler[Kombinert 1],"",0,1)</f>
        <v>5 TELE- OG AUTOMATISERING</v>
      </c>
      <c r="D1220" s="110" t="str">
        <f>_xlfn.XLOOKUP(Kravtabell[[#This Row],[3 Siffer]],Bygningsdeler[Kombinert 3],Bygningsdeler[Kombinert 2],"",0,1)</f>
        <v>56 Automatisering</v>
      </c>
      <c r="E1220" s="111" t="str">
        <f>_xlfn.XLOOKUP(Kravtabell[[#This Row],[3 sifret kode (for inntasting)
Slår opp bygningsdel]],Bygningsdeler[Siffer 3],Bygningsdeler[Kombinert 3],"FEIL",0,1)</f>
        <v>560 Automatisering, generelt</v>
      </c>
      <c r="F1220" s="113">
        <v>560</v>
      </c>
      <c r="G1220" s="110" t="s">
        <v>2131</v>
      </c>
      <c r="H1220" s="110" t="s">
        <v>2132</v>
      </c>
      <c r="J1220" s="45"/>
      <c r="K1220" s="44"/>
      <c r="L1220" s="44"/>
      <c r="M1220" s="44" t="s">
        <v>29</v>
      </c>
      <c r="N1220" s="44"/>
      <c r="O1220" s="45"/>
      <c r="P1220" s="45"/>
      <c r="Q1220" s="48"/>
      <c r="R1220" s="44"/>
      <c r="S1220" s="44"/>
      <c r="T1220" s="44"/>
      <c r="U1220" s="44"/>
      <c r="V1220" s="44"/>
      <c r="W1220" s="44"/>
      <c r="X1220" s="44"/>
      <c r="Y1220" s="44"/>
      <c r="Z1220" s="44"/>
      <c r="AA1220" s="44" t="s">
        <v>29</v>
      </c>
      <c r="AB1220" s="44"/>
      <c r="AC1220" s="241"/>
    </row>
    <row r="1221" spans="2:29" ht="43.5" x14ac:dyDescent="0.35">
      <c r="B1221" s="22">
        <v>1271</v>
      </c>
      <c r="C1221" s="110" t="str">
        <f>_xlfn.XLOOKUP(Kravtabell[[#This Row],[3 Siffer]],Bygningsdeler[Kombinert 3],Bygningsdeler[Kombinert 1],"",0,1)</f>
        <v>5 TELE- OG AUTOMATISERING</v>
      </c>
      <c r="D1221" s="110" t="str">
        <f>_xlfn.XLOOKUP(Kravtabell[[#This Row],[3 Siffer]],Bygningsdeler[Kombinert 3],Bygningsdeler[Kombinert 2],"",0,1)</f>
        <v>56 Automatisering</v>
      </c>
      <c r="E1221" s="111" t="str">
        <f>_xlfn.XLOOKUP(Kravtabell[[#This Row],[3 sifret kode (for inntasting)
Slår opp bygningsdel]],Bygningsdeler[Siffer 3],Bygningsdeler[Kombinert 3],"FEIL",0,1)</f>
        <v>560 Automatisering, generelt</v>
      </c>
      <c r="F1221" s="113">
        <v>560</v>
      </c>
      <c r="G1221" s="110" t="s">
        <v>2134</v>
      </c>
      <c r="H1221" s="110" t="s">
        <v>2135</v>
      </c>
      <c r="J1221" s="45"/>
      <c r="K1221" s="44"/>
      <c r="L1221" s="44"/>
      <c r="M1221" s="44" t="s">
        <v>29</v>
      </c>
      <c r="N1221" s="44"/>
      <c r="O1221" s="45"/>
      <c r="P1221" s="45"/>
      <c r="Q1221" s="48"/>
      <c r="R1221" s="44"/>
      <c r="S1221" s="44"/>
      <c r="T1221" s="44"/>
      <c r="U1221" s="44"/>
      <c r="V1221" s="44"/>
      <c r="W1221" s="44"/>
      <c r="X1221" s="44"/>
      <c r="Y1221" s="44"/>
      <c r="Z1221" s="44"/>
      <c r="AA1221" s="44" t="s">
        <v>29</v>
      </c>
      <c r="AB1221" s="44"/>
      <c r="AC1221" s="241"/>
    </row>
    <row r="1222" spans="2:29" ht="43.5" x14ac:dyDescent="0.35">
      <c r="B1222" s="22">
        <v>1272</v>
      </c>
      <c r="C1222" s="110" t="str">
        <f>_xlfn.XLOOKUP(Kravtabell[[#This Row],[3 Siffer]],Bygningsdeler[Kombinert 3],Bygningsdeler[Kombinert 1],"",0,1)</f>
        <v>5 TELE- OG AUTOMATISERING</v>
      </c>
      <c r="D1222" s="110" t="str">
        <f>_xlfn.XLOOKUP(Kravtabell[[#This Row],[3 Siffer]],Bygningsdeler[Kombinert 3],Bygningsdeler[Kombinert 2],"",0,1)</f>
        <v>56 Automatisering</v>
      </c>
      <c r="E1222" s="111" t="str">
        <f>_xlfn.XLOOKUP(Kravtabell[[#This Row],[3 sifret kode (for inntasting)
Slår opp bygningsdel]],Bygningsdeler[Siffer 3],Bygningsdeler[Kombinert 3],"FEIL",0,1)</f>
        <v>560 Automatisering, generelt</v>
      </c>
      <c r="F1222" s="113">
        <v>560</v>
      </c>
      <c r="G1222" s="110" t="s">
        <v>2136</v>
      </c>
      <c r="H1222" s="110" t="s">
        <v>2137</v>
      </c>
      <c r="J1222" s="45"/>
      <c r="K1222" s="44"/>
      <c r="L1222" s="44"/>
      <c r="M1222" s="44" t="s">
        <v>29</v>
      </c>
      <c r="N1222" s="44"/>
      <c r="O1222" s="45"/>
      <c r="P1222" s="45"/>
      <c r="Q1222" s="48"/>
      <c r="R1222" s="44"/>
      <c r="S1222" s="44"/>
      <c r="T1222" s="44"/>
      <c r="U1222" s="44"/>
      <c r="V1222" s="44"/>
      <c r="W1222" s="44"/>
      <c r="X1222" s="44"/>
      <c r="Y1222" s="44"/>
      <c r="Z1222" s="44"/>
      <c r="AA1222" s="44" t="s">
        <v>29</v>
      </c>
      <c r="AB1222" s="44"/>
      <c r="AC1222" s="241"/>
    </row>
    <row r="1223" spans="2:29" ht="43.5" x14ac:dyDescent="0.35">
      <c r="B1223" s="22">
        <v>1273</v>
      </c>
      <c r="C1223" s="110" t="str">
        <f>_xlfn.XLOOKUP(Kravtabell[[#This Row],[3 Siffer]],Bygningsdeler[Kombinert 3],Bygningsdeler[Kombinert 1],"",0,1)</f>
        <v>5 TELE- OG AUTOMATISERING</v>
      </c>
      <c r="D1223" s="110" t="str">
        <f>_xlfn.XLOOKUP(Kravtabell[[#This Row],[3 Siffer]],Bygningsdeler[Kombinert 3],Bygningsdeler[Kombinert 2],"",0,1)</f>
        <v>56 Automatisering</v>
      </c>
      <c r="E1223" s="111" t="str">
        <f>_xlfn.XLOOKUP(Kravtabell[[#This Row],[3 sifret kode (for inntasting)
Slår opp bygningsdel]],Bygningsdeler[Siffer 3],Bygningsdeler[Kombinert 3],"FEIL",0,1)</f>
        <v>562 Sentral driftskontroll og automatisering</v>
      </c>
      <c r="F1223" s="113">
        <v>562</v>
      </c>
      <c r="G1223" s="110" t="s">
        <v>2138</v>
      </c>
      <c r="J1223" s="45"/>
      <c r="K1223" s="44"/>
      <c r="L1223" s="44"/>
      <c r="M1223" s="44" t="s">
        <v>29</v>
      </c>
      <c r="N1223" s="44"/>
      <c r="O1223" s="45"/>
      <c r="P1223" s="45"/>
      <c r="Q1223" s="48"/>
      <c r="R1223" s="44"/>
      <c r="S1223" s="44"/>
      <c r="T1223" s="44"/>
      <c r="U1223" s="44"/>
      <c r="V1223" s="44"/>
      <c r="W1223" s="44"/>
      <c r="X1223" s="44"/>
      <c r="Y1223" s="44"/>
      <c r="Z1223" s="44"/>
      <c r="AA1223" s="44" t="s">
        <v>29</v>
      </c>
      <c r="AB1223" s="44"/>
      <c r="AC1223" s="241"/>
    </row>
    <row r="1224" spans="2:29" ht="58" x14ac:dyDescent="0.35">
      <c r="B1224" s="22">
        <v>1274</v>
      </c>
      <c r="C1224" s="110" t="str">
        <f>_xlfn.XLOOKUP(Kravtabell[[#This Row],[3 Siffer]],Bygningsdeler[Kombinert 3],Bygningsdeler[Kombinert 1],"",0,1)</f>
        <v>5 TELE- OG AUTOMATISERING</v>
      </c>
      <c r="D1224" s="110" t="str">
        <f>_xlfn.XLOOKUP(Kravtabell[[#This Row],[3 Siffer]],Bygningsdeler[Kombinert 3],Bygningsdeler[Kombinert 2],"",0,1)</f>
        <v>56 Automatisering</v>
      </c>
      <c r="E1224" s="111" t="str">
        <f>_xlfn.XLOOKUP(Kravtabell[[#This Row],[3 sifret kode (for inntasting)
Slår opp bygningsdel]],Bygningsdeler[Siffer 3],Bygningsdeler[Kombinert 3],"FEIL",0,1)</f>
        <v>562 Sentral driftskontroll og automatisering</v>
      </c>
      <c r="F1224" s="113">
        <v>562</v>
      </c>
      <c r="G1224" s="110" t="s">
        <v>2140</v>
      </c>
      <c r="H1224" s="110" t="s">
        <v>2141</v>
      </c>
      <c r="J1224" s="45"/>
      <c r="K1224" s="44"/>
      <c r="L1224" s="44"/>
      <c r="M1224" s="44" t="s">
        <v>29</v>
      </c>
      <c r="N1224" s="44"/>
      <c r="O1224" s="45"/>
      <c r="P1224" s="45"/>
      <c r="Q1224" s="48"/>
      <c r="R1224" s="44"/>
      <c r="S1224" s="44"/>
      <c r="T1224" s="44"/>
      <c r="U1224" s="44"/>
      <c r="V1224" s="44"/>
      <c r="W1224" s="44"/>
      <c r="X1224" s="44"/>
      <c r="Y1224" s="44"/>
      <c r="Z1224" s="44"/>
      <c r="AA1224" s="44" t="s">
        <v>29</v>
      </c>
      <c r="AB1224" s="44"/>
      <c r="AC1224" s="241"/>
    </row>
    <row r="1225" spans="2:29" ht="43.5" x14ac:dyDescent="0.35">
      <c r="B1225" s="22">
        <v>1275</v>
      </c>
      <c r="C1225" s="110" t="str">
        <f>_xlfn.XLOOKUP(Kravtabell[[#This Row],[3 Siffer]],Bygningsdeler[Kombinert 3],Bygningsdeler[Kombinert 1],"",0,1)</f>
        <v>5 TELE- OG AUTOMATISERING</v>
      </c>
      <c r="D1225" s="110" t="str">
        <f>_xlfn.XLOOKUP(Kravtabell[[#This Row],[3 Siffer]],Bygningsdeler[Kombinert 3],Bygningsdeler[Kombinert 2],"",0,1)</f>
        <v>56 Automatisering</v>
      </c>
      <c r="E1225" s="111" t="str">
        <f>_xlfn.XLOOKUP(Kravtabell[[#This Row],[3 sifret kode (for inntasting)
Slår opp bygningsdel]],Bygningsdeler[Siffer 3],Bygningsdeler[Kombinert 3],"FEIL",0,1)</f>
        <v>560 Automatisering, generelt</v>
      </c>
      <c r="F1225" s="113">
        <v>560</v>
      </c>
      <c r="G1225" s="110" t="s">
        <v>2142</v>
      </c>
      <c r="H1225" s="110" t="s">
        <v>2143</v>
      </c>
      <c r="J1225" s="45"/>
      <c r="K1225" s="44"/>
      <c r="L1225" s="44"/>
      <c r="M1225" s="44" t="s">
        <v>29</v>
      </c>
      <c r="N1225" s="44"/>
      <c r="O1225" s="45"/>
      <c r="P1225" s="45"/>
      <c r="Q1225" s="48"/>
      <c r="R1225" s="44"/>
      <c r="S1225" s="44"/>
      <c r="T1225" s="44"/>
      <c r="U1225" s="44"/>
      <c r="V1225" s="44"/>
      <c r="W1225" s="44"/>
      <c r="X1225" s="44"/>
      <c r="Y1225" s="44"/>
      <c r="Z1225" s="44"/>
      <c r="AA1225" s="44" t="s">
        <v>29</v>
      </c>
      <c r="AB1225" s="44"/>
      <c r="AC1225" s="241"/>
    </row>
    <row r="1226" spans="2:29" ht="43.5" x14ac:dyDescent="0.35">
      <c r="B1226" s="22">
        <v>1276</v>
      </c>
      <c r="C1226" s="110" t="str">
        <f>_xlfn.XLOOKUP(Kravtabell[[#This Row],[3 Siffer]],Bygningsdeler[Kombinert 3],Bygningsdeler[Kombinert 1],"",0,1)</f>
        <v>5 TELE- OG AUTOMATISERING</v>
      </c>
      <c r="D1226" s="110" t="str">
        <f>_xlfn.XLOOKUP(Kravtabell[[#This Row],[3 Siffer]],Bygningsdeler[Kombinert 3],Bygningsdeler[Kombinert 2],"",0,1)</f>
        <v>56 Automatisering</v>
      </c>
      <c r="E1226" s="111" t="str">
        <f>_xlfn.XLOOKUP(Kravtabell[[#This Row],[3 sifret kode (for inntasting)
Slår opp bygningsdel]],Bygningsdeler[Siffer 3],Bygningsdeler[Kombinert 3],"FEIL",0,1)</f>
        <v>560 Automatisering, generelt</v>
      </c>
      <c r="F1226" s="113">
        <v>560</v>
      </c>
      <c r="G1226" s="110" t="s">
        <v>2144</v>
      </c>
      <c r="H1226" s="110" t="s">
        <v>2145</v>
      </c>
      <c r="J1226" s="45"/>
      <c r="K1226" s="44"/>
      <c r="L1226" s="44"/>
      <c r="M1226" s="44" t="s">
        <v>29</v>
      </c>
      <c r="N1226" s="44"/>
      <c r="O1226" s="45"/>
      <c r="P1226" s="45"/>
      <c r="Q1226" s="48"/>
      <c r="R1226" s="44"/>
      <c r="S1226" s="44"/>
      <c r="T1226" s="44"/>
      <c r="U1226" s="44"/>
      <c r="V1226" s="44"/>
      <c r="W1226" s="44"/>
      <c r="X1226" s="44"/>
      <c r="Y1226" s="44"/>
      <c r="Z1226" s="44"/>
      <c r="AA1226" s="44" t="s">
        <v>29</v>
      </c>
      <c r="AB1226" s="44"/>
      <c r="AC1226" s="241"/>
    </row>
    <row r="1227" spans="2:29" ht="43.5" x14ac:dyDescent="0.35">
      <c r="B1227" s="22">
        <v>1277</v>
      </c>
      <c r="C1227" s="110" t="str">
        <f>_xlfn.XLOOKUP(Kravtabell[[#This Row],[3 Siffer]],Bygningsdeler[Kombinert 3],Bygningsdeler[Kombinert 1],"",0,1)</f>
        <v>5 TELE- OG AUTOMATISERING</v>
      </c>
      <c r="D1227" s="110" t="str">
        <f>_xlfn.XLOOKUP(Kravtabell[[#This Row],[3 Siffer]],Bygningsdeler[Kombinert 3],Bygningsdeler[Kombinert 2],"",0,1)</f>
        <v>56 Automatisering</v>
      </c>
      <c r="E1227" s="111" t="str">
        <f>_xlfn.XLOOKUP(Kravtabell[[#This Row],[3 sifret kode (for inntasting)
Slår opp bygningsdel]],Bygningsdeler[Siffer 3],Bygningsdeler[Kombinert 3],"FEIL",0,1)</f>
        <v>560 Automatisering, generelt</v>
      </c>
      <c r="F1227" s="113">
        <v>560</v>
      </c>
      <c r="G1227" s="263" t="s">
        <v>2177</v>
      </c>
      <c r="H1227" s="110" t="s">
        <v>2146</v>
      </c>
      <c r="J1227" s="45"/>
      <c r="K1227" s="44"/>
      <c r="L1227" s="44"/>
      <c r="M1227" s="44" t="s">
        <v>29</v>
      </c>
      <c r="N1227" s="44"/>
      <c r="O1227" s="45"/>
      <c r="P1227" s="45"/>
      <c r="Q1227" s="48"/>
      <c r="R1227" s="44"/>
      <c r="S1227" s="44"/>
      <c r="T1227" s="44"/>
      <c r="U1227" s="44"/>
      <c r="V1227" s="44"/>
      <c r="W1227" s="44"/>
      <c r="X1227" s="44"/>
      <c r="Y1227" s="44"/>
      <c r="Z1227" s="44"/>
      <c r="AA1227" s="44" t="s">
        <v>29</v>
      </c>
      <c r="AB1227" s="44"/>
      <c r="AC1227" s="241"/>
    </row>
    <row r="1228" spans="2:29" ht="58" x14ac:dyDescent="0.35">
      <c r="B1228" s="22">
        <v>1278</v>
      </c>
      <c r="C1228" s="110" t="str">
        <f>_xlfn.XLOOKUP(Kravtabell[[#This Row],[3 Siffer]],Bygningsdeler[Kombinert 3],Bygningsdeler[Kombinert 1],"",0,1)</f>
        <v>5 TELE- OG AUTOMATISERING</v>
      </c>
      <c r="D1228" s="110" t="str">
        <f>_xlfn.XLOOKUP(Kravtabell[[#This Row],[3 Siffer]],Bygningsdeler[Kombinert 3],Bygningsdeler[Kombinert 2],"",0,1)</f>
        <v>56 Automatisering</v>
      </c>
      <c r="E1228" s="111" t="str">
        <f>_xlfn.XLOOKUP(Kravtabell[[#This Row],[3 sifret kode (for inntasting)
Slår opp bygningsdel]],Bygningsdeler[Siffer 3],Bygningsdeler[Kombinert 3],"FEIL",0,1)</f>
        <v>560 Automatisering, generelt</v>
      </c>
      <c r="F1228" s="113">
        <v>560</v>
      </c>
      <c r="G1228" s="110" t="s">
        <v>2179</v>
      </c>
      <c r="H1228" s="110" t="s">
        <v>2180</v>
      </c>
      <c r="J1228" s="45"/>
      <c r="K1228" s="44"/>
      <c r="L1228" s="44"/>
      <c r="M1228" s="44" t="s">
        <v>29</v>
      </c>
      <c r="N1228" s="44"/>
      <c r="O1228" s="45"/>
      <c r="P1228" s="45"/>
      <c r="Q1228" s="48"/>
      <c r="R1228" s="44"/>
      <c r="S1228" s="44"/>
      <c r="T1228" s="44"/>
      <c r="U1228" s="44"/>
      <c r="V1228" s="44"/>
      <c r="W1228" s="44"/>
      <c r="X1228" s="44"/>
      <c r="Y1228" s="44"/>
      <c r="Z1228" s="44"/>
      <c r="AA1228" s="44" t="s">
        <v>29</v>
      </c>
      <c r="AB1228" s="44"/>
      <c r="AC1228" s="241"/>
    </row>
    <row r="1229" spans="2:29" ht="188.5" x14ac:dyDescent="0.35">
      <c r="B1229" s="22">
        <v>1279</v>
      </c>
      <c r="C1229" s="110" t="str">
        <f>_xlfn.XLOOKUP(Kravtabell[[#This Row],[3 Siffer]],Bygningsdeler[Kombinert 3],Bygningsdeler[Kombinert 1],"",0,1)</f>
        <v>5 TELE- OG AUTOMATISERING</v>
      </c>
      <c r="D1229" s="110" t="str">
        <f>_xlfn.XLOOKUP(Kravtabell[[#This Row],[3 Siffer]],Bygningsdeler[Kombinert 3],Bygningsdeler[Kombinert 2],"",0,1)</f>
        <v>56 Automatisering</v>
      </c>
      <c r="E1229" s="111" t="str">
        <f>_xlfn.XLOOKUP(Kravtabell[[#This Row],[3 sifret kode (for inntasting)
Slår opp bygningsdel]],Bygningsdeler[Siffer 3],Bygningsdeler[Kombinert 3],"FEIL",0,1)</f>
        <v>560 Automatisering, generelt</v>
      </c>
      <c r="F1229" s="113">
        <v>560</v>
      </c>
      <c r="G1229" s="110" t="s">
        <v>2182</v>
      </c>
      <c r="H1229" s="110" t="s">
        <v>2183</v>
      </c>
      <c r="J1229" s="45"/>
      <c r="K1229" s="44"/>
      <c r="L1229" s="44"/>
      <c r="M1229" s="44" t="s">
        <v>29</v>
      </c>
      <c r="N1229" s="44"/>
      <c r="O1229" s="45"/>
      <c r="P1229" s="45"/>
      <c r="Q1229" s="48"/>
      <c r="R1229" s="44"/>
      <c r="S1229" s="44"/>
      <c r="T1229" s="44"/>
      <c r="U1229" s="44"/>
      <c r="V1229" s="44"/>
      <c r="W1229" s="44"/>
      <c r="X1229" s="44"/>
      <c r="Y1229" s="44"/>
      <c r="Z1229" s="44"/>
      <c r="AA1229" s="44" t="s">
        <v>29</v>
      </c>
      <c r="AB1229" s="44"/>
      <c r="AC1229" s="241"/>
    </row>
    <row r="1230" spans="2:29" ht="43.5" x14ac:dyDescent="0.35">
      <c r="B1230" s="22">
        <v>1280</v>
      </c>
      <c r="C1230" s="110" t="str">
        <f>_xlfn.XLOOKUP(Kravtabell[[#This Row],[3 Siffer]],Bygningsdeler[Kombinert 3],Bygningsdeler[Kombinert 1],"",0,1)</f>
        <v>5 TELE- OG AUTOMATISERING</v>
      </c>
      <c r="D1230" s="110" t="str">
        <f>_xlfn.XLOOKUP(Kravtabell[[#This Row],[3 Siffer]],Bygningsdeler[Kombinert 3],Bygningsdeler[Kombinert 2],"",0,1)</f>
        <v>56 Automatisering</v>
      </c>
      <c r="E1230" s="111" t="str">
        <f>_xlfn.XLOOKUP(Kravtabell[[#This Row],[3 sifret kode (for inntasting)
Slår opp bygningsdel]],Bygningsdeler[Siffer 3],Bygningsdeler[Kombinert 3],"FEIL",0,1)</f>
        <v>560 Automatisering, generelt</v>
      </c>
      <c r="F1230" s="113">
        <v>560</v>
      </c>
      <c r="G1230" s="110" t="s">
        <v>2185</v>
      </c>
      <c r="H1230" s="110" t="s">
        <v>2184</v>
      </c>
      <c r="J1230" s="45"/>
      <c r="K1230" s="44"/>
      <c r="L1230" s="44"/>
      <c r="M1230" s="44" t="s">
        <v>29</v>
      </c>
      <c r="N1230" s="44"/>
      <c r="O1230" s="45"/>
      <c r="P1230" s="45"/>
      <c r="Q1230" s="48"/>
      <c r="R1230" s="44"/>
      <c r="S1230" s="44"/>
      <c r="T1230" s="44"/>
      <c r="U1230" s="44"/>
      <c r="V1230" s="44"/>
      <c r="W1230" s="44"/>
      <c r="X1230" s="44"/>
      <c r="Y1230" s="44"/>
      <c r="Z1230" s="44"/>
      <c r="AA1230" s="44" t="s">
        <v>29</v>
      </c>
      <c r="AB1230" s="44"/>
      <c r="AC1230" s="241"/>
    </row>
    <row r="1231" spans="2:29" ht="43.5" x14ac:dyDescent="0.35">
      <c r="B1231" s="22">
        <v>1281</v>
      </c>
      <c r="C1231" s="110" t="str">
        <f>_xlfn.XLOOKUP(Kravtabell[[#This Row],[3 Siffer]],Bygningsdeler[Kombinert 3],Bygningsdeler[Kombinert 1],"",0,1)</f>
        <v>5 TELE- OG AUTOMATISERING</v>
      </c>
      <c r="D1231" s="110" t="str">
        <f>_xlfn.XLOOKUP(Kravtabell[[#This Row],[3 Siffer]],Bygningsdeler[Kombinert 3],Bygningsdeler[Kombinert 2],"",0,1)</f>
        <v>56 Automatisering</v>
      </c>
      <c r="E1231" s="111" t="str">
        <f>_xlfn.XLOOKUP(Kravtabell[[#This Row],[3 sifret kode (for inntasting)
Slår opp bygningsdel]],Bygningsdeler[Siffer 3],Bygningsdeler[Kombinert 3],"FEIL",0,1)</f>
        <v>560 Automatisering, generelt</v>
      </c>
      <c r="F1231" s="113">
        <v>560</v>
      </c>
      <c r="G1231" s="268" t="s">
        <v>2187</v>
      </c>
      <c r="H1231" s="110" t="s">
        <v>2188</v>
      </c>
      <c r="J1231" s="48"/>
      <c r="M1231" s="48" t="s">
        <v>29</v>
      </c>
      <c r="O1231" s="48"/>
      <c r="P1231" s="48"/>
      <c r="Q1231" s="48"/>
      <c r="AA1231" s="45" t="s">
        <v>29</v>
      </c>
      <c r="AB1231" s="44"/>
      <c r="AC1231" s="241"/>
    </row>
    <row r="1232" spans="2:29" ht="391.5" x14ac:dyDescent="0.35">
      <c r="B1232" s="22">
        <v>1282</v>
      </c>
      <c r="C1232" s="110" t="str">
        <f>_xlfn.XLOOKUP(Kravtabell[[#This Row],[3 Siffer]],Bygningsdeler[Kombinert 3],Bygningsdeler[Kombinert 1],"",0,1)</f>
        <v>5 TELE- OG AUTOMATISERING</v>
      </c>
      <c r="D1232" s="110" t="str">
        <f>_xlfn.XLOOKUP(Kravtabell[[#This Row],[3 Siffer]],Bygningsdeler[Kombinert 3],Bygningsdeler[Kombinert 2],"",0,1)</f>
        <v>56 Automatisering</v>
      </c>
      <c r="E1232" s="111" t="str">
        <f>_xlfn.XLOOKUP(Kravtabell[[#This Row],[3 sifret kode (for inntasting)
Slår opp bygningsdel]],Bygningsdeler[Siffer 3],Bygningsdeler[Kombinert 3],"FEIL",0,1)</f>
        <v>560 Automatisering, generelt</v>
      </c>
      <c r="F1232" s="113">
        <v>560</v>
      </c>
      <c r="G1232" s="110" t="s">
        <v>2190</v>
      </c>
      <c r="J1232" s="45"/>
      <c r="K1232" s="44"/>
      <c r="L1232" s="44"/>
      <c r="M1232" s="44" t="s">
        <v>29</v>
      </c>
      <c r="N1232" s="44"/>
      <c r="O1232" s="45"/>
      <c r="P1232" s="45"/>
      <c r="Q1232" s="48"/>
      <c r="R1232" s="44"/>
      <c r="S1232" s="44"/>
      <c r="T1232" s="44"/>
      <c r="U1232" s="44"/>
      <c r="V1232" s="44"/>
      <c r="W1232" s="44"/>
      <c r="X1232" s="44"/>
      <c r="Y1232" s="44"/>
      <c r="Z1232" s="44"/>
      <c r="AA1232" s="44" t="s">
        <v>29</v>
      </c>
      <c r="AB1232" s="44"/>
      <c r="AC1232" s="241"/>
    </row>
    <row r="1233" spans="2:29" ht="43.5" x14ac:dyDescent="0.35">
      <c r="B1233" s="22">
        <v>1283</v>
      </c>
      <c r="C1233" s="110" t="str">
        <f>_xlfn.XLOOKUP(Kravtabell[[#This Row],[3 Siffer]],Bygningsdeler[Kombinert 3],Bygningsdeler[Kombinert 1],"",0,1)</f>
        <v>5 TELE- OG AUTOMATISERING</v>
      </c>
      <c r="D1233" s="110" t="str">
        <f>_xlfn.XLOOKUP(Kravtabell[[#This Row],[3 Siffer]],Bygningsdeler[Kombinert 3],Bygningsdeler[Kombinert 2],"",0,1)</f>
        <v>56 Automatisering</v>
      </c>
      <c r="E1233" s="111" t="str">
        <f>_xlfn.XLOOKUP(Kravtabell[[#This Row],[3 sifret kode (for inntasting)
Slår opp bygningsdel]],Bygningsdeler[Siffer 3],Bygningsdeler[Kombinert 3],"FEIL",0,1)</f>
        <v>560 Automatisering, generelt</v>
      </c>
      <c r="F1233" s="113">
        <v>560</v>
      </c>
      <c r="G1233" s="110" t="s">
        <v>2191</v>
      </c>
      <c r="H1233" s="110" t="s">
        <v>2192</v>
      </c>
      <c r="J1233" s="45"/>
      <c r="K1233" s="44"/>
      <c r="L1233" s="44"/>
      <c r="M1233" s="44" t="s">
        <v>29</v>
      </c>
      <c r="N1233" s="44"/>
      <c r="O1233" s="45"/>
      <c r="P1233" s="45"/>
      <c r="Q1233" s="48"/>
      <c r="R1233" s="44"/>
      <c r="S1233" s="44"/>
      <c r="T1233" s="44"/>
      <c r="U1233" s="44"/>
      <c r="V1233" s="44"/>
      <c r="W1233" s="44"/>
      <c r="X1233" s="44"/>
      <c r="Y1233" s="44"/>
      <c r="Z1233" s="44"/>
      <c r="AA1233" s="44" t="s">
        <v>29</v>
      </c>
      <c r="AB1233" s="44"/>
      <c r="AC1233" s="241"/>
    </row>
    <row r="1234" spans="2:29" ht="377" x14ac:dyDescent="0.35">
      <c r="B1234" s="22">
        <v>1284</v>
      </c>
      <c r="C1234" s="110" t="str">
        <f>_xlfn.XLOOKUP(Kravtabell[[#This Row],[3 Siffer]],Bygningsdeler[Kombinert 3],Bygningsdeler[Kombinert 1],"",0,1)</f>
        <v>5 TELE- OG AUTOMATISERING</v>
      </c>
      <c r="D1234" s="110" t="str">
        <f>_xlfn.XLOOKUP(Kravtabell[[#This Row],[3 Siffer]],Bygningsdeler[Kombinert 3],Bygningsdeler[Kombinert 2],"",0,1)</f>
        <v>56 Automatisering</v>
      </c>
      <c r="E1234" s="111" t="str">
        <f>_xlfn.XLOOKUP(Kravtabell[[#This Row],[3 sifret kode (for inntasting)
Slår opp bygningsdel]],Bygningsdeler[Siffer 3],Bygningsdeler[Kombinert 3],"FEIL",0,1)</f>
        <v>560 Automatisering, generelt</v>
      </c>
      <c r="F1234" s="113">
        <v>560</v>
      </c>
      <c r="G1234" s="110" t="s">
        <v>2193</v>
      </c>
      <c r="H1234" s="110" t="s">
        <v>2194</v>
      </c>
      <c r="J1234" s="45"/>
      <c r="K1234" s="44"/>
      <c r="L1234" s="44"/>
      <c r="M1234" s="44" t="s">
        <v>29</v>
      </c>
      <c r="N1234" s="44"/>
      <c r="O1234" s="45"/>
      <c r="P1234" s="45"/>
      <c r="Q1234" s="48"/>
      <c r="R1234" s="44"/>
      <c r="S1234" s="44"/>
      <c r="T1234" s="44"/>
      <c r="U1234" s="44"/>
      <c r="V1234" s="44"/>
      <c r="W1234" s="44"/>
      <c r="X1234" s="44"/>
      <c r="Y1234" s="44"/>
      <c r="Z1234" s="44"/>
      <c r="AA1234" s="44" t="s">
        <v>29</v>
      </c>
      <c r="AB1234" s="44"/>
      <c r="AC1234" s="241"/>
    </row>
    <row r="1235" spans="2:29" ht="43.5" x14ac:dyDescent="0.35">
      <c r="B1235" s="22">
        <v>1285</v>
      </c>
      <c r="C1235" s="110" t="str">
        <f>_xlfn.XLOOKUP(Kravtabell[[#This Row],[3 Siffer]],Bygningsdeler[Kombinert 3],Bygningsdeler[Kombinert 1],"",0,1)</f>
        <v>5 TELE- OG AUTOMATISERING</v>
      </c>
      <c r="D1235" s="110" t="str">
        <f>_xlfn.XLOOKUP(Kravtabell[[#This Row],[3 Siffer]],Bygningsdeler[Kombinert 3],Bygningsdeler[Kombinert 2],"",0,1)</f>
        <v>56 Automatisering</v>
      </c>
      <c r="E1235" s="111" t="str">
        <f>_xlfn.XLOOKUP(Kravtabell[[#This Row],[3 sifret kode (for inntasting)
Slår opp bygningsdel]],Bygningsdeler[Siffer 3],Bygningsdeler[Kombinert 3],"FEIL",0,1)</f>
        <v>560 Automatisering, generelt</v>
      </c>
      <c r="F1235" s="113">
        <v>560</v>
      </c>
      <c r="G1235" s="110" t="s">
        <v>2196</v>
      </c>
      <c r="H1235" s="110" t="s">
        <v>2195</v>
      </c>
      <c r="J1235" s="45"/>
      <c r="K1235" s="44"/>
      <c r="L1235" s="44"/>
      <c r="M1235" s="44" t="s">
        <v>29</v>
      </c>
      <c r="N1235" s="44"/>
      <c r="O1235" s="45"/>
      <c r="P1235" s="45"/>
      <c r="Q1235" s="48"/>
      <c r="R1235" s="44"/>
      <c r="S1235" s="44"/>
      <c r="T1235" s="44"/>
      <c r="U1235" s="44"/>
      <c r="V1235" s="44"/>
      <c r="W1235" s="44"/>
      <c r="X1235" s="44"/>
      <c r="Y1235" s="44"/>
      <c r="Z1235" s="44"/>
      <c r="AA1235" s="44" t="s">
        <v>29</v>
      </c>
      <c r="AB1235" s="44"/>
      <c r="AC1235" s="241"/>
    </row>
    <row r="1236" spans="2:29" ht="188.5" x14ac:dyDescent="0.35">
      <c r="B1236" s="22">
        <v>1286</v>
      </c>
      <c r="C1236" s="110" t="str">
        <f>_xlfn.XLOOKUP(Kravtabell[[#This Row],[3 Siffer]],Bygningsdeler[Kombinert 3],Bygningsdeler[Kombinert 1],"",0,1)</f>
        <v>5 TELE- OG AUTOMATISERING</v>
      </c>
      <c r="D1236" s="110" t="str">
        <f>_xlfn.XLOOKUP(Kravtabell[[#This Row],[3 Siffer]],Bygningsdeler[Kombinert 3],Bygningsdeler[Kombinert 2],"",0,1)</f>
        <v>56 Automatisering</v>
      </c>
      <c r="E1236" s="111" t="str">
        <f>_xlfn.XLOOKUP(Kravtabell[[#This Row],[3 sifret kode (for inntasting)
Slår opp bygningsdel]],Bygningsdeler[Siffer 3],Bygningsdeler[Kombinert 3],"FEIL",0,1)</f>
        <v>560 Automatisering, generelt</v>
      </c>
      <c r="F1236" s="113">
        <v>560</v>
      </c>
      <c r="G1236" s="110" t="s">
        <v>2198</v>
      </c>
      <c r="H1236" s="110" t="s">
        <v>2199</v>
      </c>
      <c r="J1236" s="45"/>
      <c r="K1236" s="44"/>
      <c r="L1236" s="44"/>
      <c r="M1236" s="44" t="s">
        <v>29</v>
      </c>
      <c r="N1236" s="44"/>
      <c r="O1236" s="45"/>
      <c r="P1236" s="45"/>
      <c r="Q1236" s="48"/>
      <c r="R1236" s="44"/>
      <c r="S1236" s="44"/>
      <c r="T1236" s="44"/>
      <c r="U1236" s="44"/>
      <c r="V1236" s="44"/>
      <c r="W1236" s="44"/>
      <c r="X1236" s="44"/>
      <c r="Y1236" s="44"/>
      <c r="Z1236" s="44"/>
      <c r="AA1236" s="44" t="s">
        <v>29</v>
      </c>
      <c r="AB1236" s="44"/>
      <c r="AC1236" s="241"/>
    </row>
    <row r="1237" spans="2:29" ht="58" x14ac:dyDescent="0.35">
      <c r="B1237" s="22">
        <v>1287</v>
      </c>
      <c r="C1237" s="110" t="str">
        <f>_xlfn.XLOOKUP(Kravtabell[[#This Row],[3 Siffer]],Bygningsdeler[Kombinert 3],Bygningsdeler[Kombinert 1],"",0,1)</f>
        <v>5 TELE- OG AUTOMATISERING</v>
      </c>
      <c r="D1237" s="110" t="str">
        <f>_xlfn.XLOOKUP(Kravtabell[[#This Row],[3 Siffer]],Bygningsdeler[Kombinert 3],Bygningsdeler[Kombinert 2],"",0,1)</f>
        <v>56 Automatisering</v>
      </c>
      <c r="E1237" s="111" t="str">
        <f>_xlfn.XLOOKUP(Kravtabell[[#This Row],[3 sifret kode (for inntasting)
Slår opp bygningsdel]],Bygningsdeler[Siffer 3],Bygningsdeler[Kombinert 3],"FEIL",0,1)</f>
        <v>560 Automatisering, generelt</v>
      </c>
      <c r="F1237" s="113">
        <v>560</v>
      </c>
      <c r="G1237" s="110" t="s">
        <v>2200</v>
      </c>
      <c r="H1237" s="110" t="s">
        <v>2201</v>
      </c>
      <c r="J1237" s="45"/>
      <c r="K1237" s="44"/>
      <c r="L1237" s="44"/>
      <c r="M1237" s="44" t="s">
        <v>29</v>
      </c>
      <c r="N1237" s="44"/>
      <c r="O1237" s="45"/>
      <c r="P1237" s="45"/>
      <c r="Q1237" s="48"/>
      <c r="R1237" s="44"/>
      <c r="S1237" s="44"/>
      <c r="T1237" s="44"/>
      <c r="U1237" s="44"/>
      <c r="V1237" s="44"/>
      <c r="W1237" s="44"/>
      <c r="X1237" s="44"/>
      <c r="Y1237" s="44"/>
      <c r="Z1237" s="44"/>
      <c r="AA1237" s="44" t="s">
        <v>29</v>
      </c>
      <c r="AB1237" s="44"/>
      <c r="AC1237" s="241"/>
    </row>
    <row r="1238" spans="2:29" ht="72.5" x14ac:dyDescent="0.35">
      <c r="B1238" s="22">
        <v>1288</v>
      </c>
      <c r="C1238" s="110" t="str">
        <f>_xlfn.XLOOKUP(Kravtabell[[#This Row],[3 Siffer]],Bygningsdeler[Kombinert 3],Bygningsdeler[Kombinert 1],"",0,1)</f>
        <v>5 TELE- OG AUTOMATISERING</v>
      </c>
      <c r="D1238" s="110" t="str">
        <f>_xlfn.XLOOKUP(Kravtabell[[#This Row],[3 Siffer]],Bygningsdeler[Kombinert 3],Bygningsdeler[Kombinert 2],"",0,1)</f>
        <v>56 Automatisering</v>
      </c>
      <c r="E1238" s="111" t="str">
        <f>_xlfn.XLOOKUP(Kravtabell[[#This Row],[3 sifret kode (for inntasting)
Slår opp bygningsdel]],Bygningsdeler[Siffer 3],Bygningsdeler[Kombinert 3],"FEIL",0,1)</f>
        <v>560 Automatisering, generelt</v>
      </c>
      <c r="F1238" s="113">
        <v>560</v>
      </c>
      <c r="G1238" s="110" t="s">
        <v>2202</v>
      </c>
      <c r="H1238" s="110" t="s">
        <v>2203</v>
      </c>
      <c r="J1238" s="45"/>
      <c r="K1238" s="44"/>
      <c r="L1238" s="44"/>
      <c r="M1238" s="44" t="s">
        <v>29</v>
      </c>
      <c r="N1238" s="44"/>
      <c r="O1238" s="45"/>
      <c r="P1238" s="45"/>
      <c r="Q1238" s="48"/>
      <c r="R1238" s="44"/>
      <c r="S1238" s="44"/>
      <c r="T1238" s="44"/>
      <c r="U1238" s="44"/>
      <c r="V1238" s="44"/>
      <c r="W1238" s="44"/>
      <c r="X1238" s="44"/>
      <c r="Y1238" s="44"/>
      <c r="Z1238" s="44"/>
      <c r="AA1238" s="44" t="s">
        <v>29</v>
      </c>
      <c r="AB1238" s="44"/>
      <c r="AC1238" s="241"/>
    </row>
    <row r="1239" spans="2:29" ht="87" x14ac:dyDescent="0.35">
      <c r="B1239" s="22">
        <v>1289</v>
      </c>
      <c r="C1239" s="110" t="str">
        <f>_xlfn.XLOOKUP(Kravtabell[[#This Row],[3 Siffer]],Bygningsdeler[Kombinert 3],Bygningsdeler[Kombinert 1],"",0,1)</f>
        <v>5 TELE- OG AUTOMATISERING</v>
      </c>
      <c r="D1239" s="110" t="str">
        <f>_xlfn.XLOOKUP(Kravtabell[[#This Row],[3 Siffer]],Bygningsdeler[Kombinert 3],Bygningsdeler[Kombinert 2],"",0,1)</f>
        <v>56 Automatisering</v>
      </c>
      <c r="E1239" s="111" t="str">
        <f>_xlfn.XLOOKUP(Kravtabell[[#This Row],[3 sifret kode (for inntasting)
Slår opp bygningsdel]],Bygningsdeler[Siffer 3],Bygningsdeler[Kombinert 3],"FEIL",0,1)</f>
        <v>560 Automatisering, generelt</v>
      </c>
      <c r="F1239" s="113">
        <v>560</v>
      </c>
      <c r="G1239" s="110" t="s">
        <v>2206</v>
      </c>
      <c r="H1239" s="110" t="s">
        <v>2204</v>
      </c>
      <c r="J1239" s="45"/>
      <c r="K1239" s="44"/>
      <c r="L1239" s="44"/>
      <c r="M1239" s="44" t="s">
        <v>29</v>
      </c>
      <c r="N1239" s="44"/>
      <c r="O1239" s="45"/>
      <c r="P1239" s="45"/>
      <c r="Q1239" s="48"/>
      <c r="R1239" s="44"/>
      <c r="S1239" s="44"/>
      <c r="T1239" s="44"/>
      <c r="U1239" s="44"/>
      <c r="V1239" s="44"/>
      <c r="W1239" s="44"/>
      <c r="X1239" s="44"/>
      <c r="Y1239" s="44"/>
      <c r="Z1239" s="44"/>
      <c r="AA1239" s="44" t="s">
        <v>29</v>
      </c>
      <c r="AB1239" s="44"/>
      <c r="AC1239" s="241"/>
    </row>
    <row r="1240" spans="2:29" x14ac:dyDescent="0.35">
      <c r="K1240" s="44"/>
      <c r="L1240" s="44"/>
    </row>
    <row r="1241" spans="2:29" x14ac:dyDescent="0.35">
      <c r="K1241" s="44"/>
      <c r="L1241" s="44"/>
    </row>
    <row r="1242" spans="2:29" x14ac:dyDescent="0.35">
      <c r="K1242" s="44"/>
      <c r="L1242" s="44"/>
    </row>
    <row r="1243" spans="2:29" x14ac:dyDescent="0.35">
      <c r="K1243" s="44"/>
      <c r="L1243" s="44"/>
    </row>
    <row r="1244" spans="2:29" x14ac:dyDescent="0.35">
      <c r="K1244" s="44"/>
      <c r="L1244" s="44"/>
    </row>
    <row r="1245" spans="2:29" x14ac:dyDescent="0.35">
      <c r="K1245" s="44"/>
      <c r="L1245" s="44"/>
    </row>
    <row r="1246" spans="2:29" x14ac:dyDescent="0.35">
      <c r="K1246" s="44"/>
      <c r="L1246" s="44"/>
    </row>
    <row r="1247" spans="2:29" x14ac:dyDescent="0.35">
      <c r="K1247" s="44"/>
      <c r="L1247" s="44"/>
    </row>
    <row r="1248" spans="2:29" x14ac:dyDescent="0.35">
      <c r="K1248" s="44"/>
      <c r="L1248" s="44"/>
    </row>
    <row r="1249" spans="11:29" x14ac:dyDescent="0.35">
      <c r="K1249" s="44"/>
      <c r="L1249" s="44"/>
      <c r="N1249" s="44"/>
      <c r="O1249" s="44"/>
      <c r="P1249" s="44"/>
      <c r="Q1249" s="44"/>
      <c r="R1249" s="44"/>
      <c r="S1249" s="44"/>
      <c r="T1249" s="44"/>
      <c r="U1249" s="44"/>
      <c r="V1249" s="44"/>
      <c r="W1249" s="44"/>
      <c r="X1249" s="44"/>
      <c r="Y1249" s="44"/>
      <c r="Z1249" s="44"/>
      <c r="AA1249" s="44"/>
    </row>
    <row r="1250" spans="11:29" x14ac:dyDescent="0.35">
      <c r="K1250" s="44"/>
      <c r="L1250" s="44"/>
    </row>
    <row r="1251" spans="11:29" x14ac:dyDescent="0.35">
      <c r="K1251" s="44"/>
      <c r="L1251" s="44"/>
    </row>
    <row r="1252" spans="11:29" x14ac:dyDescent="0.35">
      <c r="K1252" s="44"/>
      <c r="L1252" s="44"/>
    </row>
    <row r="1253" spans="11:29" x14ac:dyDescent="0.35">
      <c r="K1253" s="44"/>
      <c r="L1253" s="44"/>
    </row>
    <row r="1254" spans="11:29" x14ac:dyDescent="0.35">
      <c r="K1254" s="44"/>
      <c r="L1254" s="44"/>
    </row>
    <row r="1255" spans="11:29" x14ac:dyDescent="0.35">
      <c r="K1255" s="44"/>
      <c r="L1255" s="44"/>
    </row>
    <row r="1256" spans="11:29" x14ac:dyDescent="0.35">
      <c r="K1256" s="44"/>
      <c r="L1256" s="44"/>
    </row>
    <row r="1259" spans="11:29" x14ac:dyDescent="0.35">
      <c r="AB1259" s="44"/>
      <c r="AC1259" s="44"/>
    </row>
  </sheetData>
  <phoneticPr fontId="4" type="noConversion"/>
  <conditionalFormatting sqref="J590:Q590 J1232:R1248 J1249:U1249 J1250:R1612 J2:R589">
    <cfRule type="cellIs" dxfId="7" priority="19" operator="equal">
      <formula>"x"</formula>
    </cfRule>
  </conditionalFormatting>
  <conditionalFormatting sqref="J591:R1231">
    <cfRule type="cellIs" dxfId="6" priority="1" operator="equal">
      <formula>"x"</formula>
    </cfRule>
  </conditionalFormatting>
  <conditionalFormatting sqref="S2:S1239">
    <cfRule type="cellIs" dxfId="5" priority="3" operator="equal">
      <formula>"x"</formula>
    </cfRule>
  </conditionalFormatting>
  <conditionalFormatting sqref="S1240:S1248 S1250:S1612">
    <cfRule type="cellIs" dxfId="4" priority="21" operator="equal">
      <formula>"x"</formula>
    </cfRule>
  </conditionalFormatting>
  <conditionalFormatting sqref="T2:AA1231">
    <cfRule type="cellIs" dxfId="3" priority="2" operator="equal">
      <formula>"x"</formula>
    </cfRule>
  </conditionalFormatting>
  <conditionalFormatting sqref="V1249">
    <cfRule type="cellIs" dxfId="2" priority="11" operator="equal">
      <formula>"x"</formula>
    </cfRule>
  </conditionalFormatting>
  <conditionalFormatting sqref="AB987:AC1622 T1232:AA1248">
    <cfRule type="cellIs" dxfId="1" priority="5" operator="equal">
      <formula>"x"</formula>
    </cfRule>
  </conditionalFormatting>
  <conditionalFormatting sqref="AD1199 W1249:AA1249 T1250:AA1612">
    <cfRule type="cellIs" dxfId="0" priority="20" operator="equal">
      <formula>"x"</formula>
    </cfRule>
  </conditionalFormatting>
  <hyperlinks>
    <hyperlink ref="G902" r:id="rId1" display="Alle datatag skal baseres på TFM, og inkludere eiendomsnummer, 4 siffer [nnnn], systemnummer [sss_ss] og komponentnummer [kkkk]. Byggnummer [nnnn01] skal ikke med. Suffiks [dd] for datatag skal angis ihht &quot;Statsbyggs PA5601 vedlegg BACnet merkemanual&quot; (linket) og beskrivelsesteksten for hvert element skal legges inn. Underscore benyttes istedenfor =, +, -. Tagstreng får da formatet nnnn_sss_ss_kkkk_dd. Eiendomsnummer skal oppgis av bestiller." xr:uid="{D09B7AB7-48B4-4C44-994D-D71EF8E29EB7}"/>
    <hyperlink ref="G910" r:id="rId2" xr:uid="{EF6C817E-F823-46CC-9195-7F0E33F0A86E}"/>
    <hyperlink ref="G839" location="Tabeller!I2" display="Manuell meldere skal ikke plasseres sammen med øvrige komponenter i dørmiljøet. Dette for å hindre misbruk. Ref &quot;BG kommune dørmiljø&quot;" xr:uid="{0407508E-D978-4F0A-9711-C764CEE9DD04}"/>
    <hyperlink ref="G860" r:id="rId3" display="https://www.bergen.kommune.no/innbyggerhjelpen/naring-avgifter-og-anskaffelser/anskaffelser/leverandorkrav/standardkrav-til-leverandorer-i-byggeprosjekter" xr:uid="{72459457-F675-4995-B25C-4EAAB70B7735}"/>
    <hyperlink ref="G789" location="'Nødlys rapport'!A1" display="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quot;Nødlys rapport&quot; i bunnen av dette regnearket. " xr:uid="{1ACF27EF-1F26-474B-A069-B140DA4A45CC}"/>
    <hyperlink ref="H823" r:id="rId4" xr:uid="{F9E27779-789F-474E-948A-58C2819FE10D}"/>
    <hyperlink ref="I642" location="'Skjema Håndslukkere Brannslange'!A1" display="trykk på hyperkobling i kravs cellen for å følge link til aktuell tabell i ark &quot;Skjema Håndslukkere Brannslange&quot;." xr:uid="{514F62BA-D98F-4E63-8176-226EEE930545}"/>
    <hyperlink ref="G892" location="Tabell_for_loggeintervall" display="Tabell for loggeintervall" xr:uid="{0781A7CF-9D26-450F-AAB6-3A8AA78046AB}"/>
    <hyperlink ref="G984" location="Nettverkstopologi!A1" display="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mye anlegg. Ved valg av denne løsning er det svært viktig at bacnet id og ip-adresser settes riktig, samt at det ikke forekommer whois spørringer eller annen støy som går ut på det felles nettet." xr:uid="{F7B41B3B-BF14-4CE1-826C-75CD960D37CF}"/>
    <hyperlink ref="I94" location="'Sjekkliste Radon'!A1" display="Link til sjekkliste" xr:uid="{6746DCED-B55A-4910-8603-55421F79B892}"/>
    <hyperlink ref="I1167" location="'Sjekkliste Radon'!A1" display="Link til sjekkliste" xr:uid="{09A379B1-7FEA-4643-80A1-980A7698BEED}"/>
    <hyperlink ref="G1170" location="Tabeller!S26" display="Produsert termisk og elektrisk energi måles ihht NS3031, tab 7. Målingene skal settes opp i tilsvarende tabell i sd-anlegget, som viser prosjekterte verdier, inneværende år og forrige år. Hver verdi skal ha klikkpunkt som viser trendlogg." xr:uid="{32B14F34-723E-4332-84B0-8DDF3D18232E}"/>
    <hyperlink ref="G1171" location="Tabeller!A1" display="Termisk og elektrisk energi måles ihht NS3031, tab 4. Målingene skal settes opp i tilsvarende tabell i sd-anlegget, som viser prosjekterte verdier, inneværende år og forrige år. Hver verdi skal ha klikkpunkt som viser trendlogg." xr:uid="{3108F0EC-16C8-43A0-A941-72B23F574693}"/>
    <hyperlink ref="G1219" location="Automasjonstopologi!A1" display="Definisjoner i dette dokumentet følger det som står i &quot;automasjonstopologi&quot;. Se egen fane i dette dokumentet." xr:uid="{C57C93DB-D160-4EC4-AB63-BE0597BA1E65}"/>
    <hyperlink ref="G1227" location="Tabeller!B58" display="Signaler skal presenteres iht. tabell for signal og måleenheter. Se i fane &quot;Tabeller&quot;. Signalene må ha tilstrekkelig oppløsning til å vise  verdier i henhold til krav om nøyaktighet." xr:uid="{8EEEFACF-B68F-4F0A-A8CB-2E248F11FD18}"/>
    <hyperlink ref="G859" r:id="rId5" display="https://www.bergen.kommune.no/innbyggerhjelpen/naring-avgifter-og-anskaffelser/anskaffelser/leverandorkrav/standardkrav-til-leverandorer-i-byggeprosjekter" xr:uid="{384746BE-7F21-443E-B176-14DBE4B4AFC1}"/>
  </hyperlinks>
  <pageMargins left="0.7" right="0.7" top="0.75" bottom="0.75" header="0.3" footer="0.3"/>
  <pageSetup paperSize="8" scale="44" fitToHeight="0" orientation="landscape" r:id="rId6"/>
  <ignoredErrors>
    <ignoredError sqref="E16 E17:E19 E25 E20:E24 E26 E27:E29" listDataValidation="1"/>
    <ignoredError sqref="E128:E129 E554" calculatedColumn="1"/>
  </ignoredErrors>
  <tableParts count="1">
    <tablePart r:id="rId7"/>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E036AC3-412D-4138-9AAF-EE03A48F20A4}">
          <x14:formula1>
            <xm:f>Bygningsdeler!$I$35:$I$334</xm:f>
          </x14:formula1>
          <xm:sqref>E948:E949 E896:E907 E1169 E16:E270 E272:E892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97A-81CF-4E71-9F14-781C36A3469D}">
  <dimension ref="B2:S72"/>
  <sheetViews>
    <sheetView workbookViewId="0">
      <selection activeCell="I9" sqref="I9"/>
    </sheetView>
  </sheetViews>
  <sheetFormatPr baseColWidth="10" defaultColWidth="11.453125" defaultRowHeight="14.5" x14ac:dyDescent="0.35"/>
  <cols>
    <col min="2" max="2" width="15.26953125" customWidth="1"/>
    <col min="3" max="3" width="14" customWidth="1"/>
    <col min="4" max="4" width="17.81640625" customWidth="1"/>
  </cols>
  <sheetData>
    <row r="2" spans="2:9" x14ac:dyDescent="0.35">
      <c r="B2" s="21" t="s">
        <v>1307</v>
      </c>
      <c r="I2" s="188"/>
    </row>
    <row r="3" spans="2:9" ht="15" thickBot="1" x14ac:dyDescent="0.4">
      <c r="B3" s="18" t="s">
        <v>1308</v>
      </c>
      <c r="C3" s="19" t="s">
        <v>1309</v>
      </c>
      <c r="D3" s="18" t="s">
        <v>1310</v>
      </c>
      <c r="E3" s="18" t="s">
        <v>1311</v>
      </c>
      <c r="F3" s="19" t="s">
        <v>1312</v>
      </c>
      <c r="G3" s="20" t="s">
        <v>1313</v>
      </c>
    </row>
    <row r="4" spans="2:9" x14ac:dyDescent="0.35">
      <c r="B4" s="13">
        <v>1</v>
      </c>
      <c r="C4" s="10" t="s">
        <v>1314</v>
      </c>
      <c r="D4" s="10"/>
      <c r="E4" s="9"/>
      <c r="F4" s="2" t="s">
        <v>1315</v>
      </c>
      <c r="G4" s="14" t="s">
        <v>117</v>
      </c>
    </row>
    <row r="5" spans="2:9" x14ac:dyDescent="0.35">
      <c r="B5" s="3"/>
      <c r="C5" s="11"/>
      <c r="D5" s="11"/>
      <c r="E5" s="1"/>
      <c r="F5" s="2" t="s">
        <v>1316</v>
      </c>
      <c r="G5" s="15"/>
    </row>
    <row r="6" spans="2:9" ht="20.5" thickBot="1" x14ac:dyDescent="0.4">
      <c r="B6" s="6"/>
      <c r="C6" s="12"/>
      <c r="D6" s="12"/>
      <c r="E6" s="5"/>
      <c r="F6" s="4" t="s">
        <v>1317</v>
      </c>
      <c r="G6" s="16"/>
    </row>
    <row r="7" spans="2:9" ht="20.5" thickBot="1" x14ac:dyDescent="0.4">
      <c r="B7" s="6">
        <v>2</v>
      </c>
      <c r="C7" s="4" t="s">
        <v>1318</v>
      </c>
      <c r="D7" s="4"/>
      <c r="E7" s="6"/>
      <c r="F7" s="4" t="s">
        <v>1319</v>
      </c>
      <c r="G7" s="17"/>
    </row>
    <row r="8" spans="2:9" x14ac:dyDescent="0.35">
      <c r="B8" s="13" t="s">
        <v>1320</v>
      </c>
      <c r="C8" s="10"/>
      <c r="D8" s="10"/>
      <c r="E8" s="9"/>
      <c r="F8" s="2" t="s">
        <v>1321</v>
      </c>
      <c r="G8" s="14"/>
    </row>
    <row r="9" spans="2:9" ht="15" thickBot="1" x14ac:dyDescent="0.4">
      <c r="B9" s="6"/>
      <c r="C9" s="12"/>
      <c r="D9" s="12"/>
      <c r="E9" s="5"/>
      <c r="F9" s="4" t="s">
        <v>1322</v>
      </c>
      <c r="G9" s="16"/>
    </row>
    <row r="10" spans="2:9" ht="20.5" thickBot="1" x14ac:dyDescent="0.4">
      <c r="B10" s="6">
        <v>10</v>
      </c>
      <c r="C10" s="4" t="s">
        <v>1323</v>
      </c>
      <c r="D10" s="4" t="s">
        <v>13</v>
      </c>
      <c r="E10" s="7">
        <v>44684</v>
      </c>
      <c r="F10" s="4" t="s">
        <v>1324</v>
      </c>
      <c r="G10" s="17" t="s">
        <v>117</v>
      </c>
    </row>
    <row r="11" spans="2:9" x14ac:dyDescent="0.35">
      <c r="B11" s="13" t="s">
        <v>1325</v>
      </c>
      <c r="C11" s="2" t="s">
        <v>1326</v>
      </c>
      <c r="D11" s="2" t="s">
        <v>1327</v>
      </c>
      <c r="E11" s="9">
        <v>3</v>
      </c>
      <c r="F11" s="2" t="s">
        <v>1315</v>
      </c>
      <c r="G11" s="14" t="s">
        <v>117</v>
      </c>
    </row>
    <row r="12" spans="2:9" x14ac:dyDescent="0.35">
      <c r="B12" s="3"/>
      <c r="C12" s="2" t="s">
        <v>1328</v>
      </c>
      <c r="D12" s="2" t="s">
        <v>1329</v>
      </c>
      <c r="E12" s="1"/>
      <c r="F12" s="2" t="s">
        <v>1316</v>
      </c>
      <c r="G12" s="15"/>
    </row>
    <row r="13" spans="2:9" ht="30" x14ac:dyDescent="0.35">
      <c r="B13" s="3"/>
      <c r="C13" s="2" t="s">
        <v>1330</v>
      </c>
      <c r="D13" s="2" t="s">
        <v>1331</v>
      </c>
      <c r="E13" s="1"/>
      <c r="F13" s="2" t="s">
        <v>1317</v>
      </c>
      <c r="G13" s="15"/>
    </row>
    <row r="14" spans="2:9" ht="20.5" thickBot="1" x14ac:dyDescent="0.4">
      <c r="B14" s="6"/>
      <c r="C14" s="8"/>
      <c r="D14" s="4" t="s">
        <v>1332</v>
      </c>
      <c r="E14" s="5"/>
      <c r="F14" s="8"/>
      <c r="G14" s="16"/>
    </row>
    <row r="15" spans="2:9" x14ac:dyDescent="0.35">
      <c r="B15" s="13" t="s">
        <v>1333</v>
      </c>
      <c r="C15" s="2" t="s">
        <v>1334</v>
      </c>
      <c r="D15" s="10"/>
      <c r="E15" s="9"/>
      <c r="F15" s="2" t="s">
        <v>1315</v>
      </c>
      <c r="G15" s="14"/>
    </row>
    <row r="16" spans="2:9" x14ac:dyDescent="0.35">
      <c r="B16" s="3"/>
      <c r="C16" s="2" t="s">
        <v>1335</v>
      </c>
      <c r="D16" s="11"/>
      <c r="E16" s="1"/>
      <c r="F16" s="2" t="s">
        <v>1316</v>
      </c>
      <c r="G16" s="15"/>
    </row>
    <row r="17" spans="2:19" ht="15" thickBot="1" x14ac:dyDescent="0.4">
      <c r="B17" s="6"/>
      <c r="C17" s="8"/>
      <c r="D17" s="12"/>
      <c r="E17" s="5"/>
      <c r="F17" s="4" t="s">
        <v>1336</v>
      </c>
      <c r="G17" s="16"/>
    </row>
    <row r="18" spans="2:19" x14ac:dyDescent="0.35">
      <c r="B18" s="13" t="s">
        <v>1337</v>
      </c>
      <c r="C18" s="2" t="s">
        <v>1338</v>
      </c>
      <c r="D18" s="10"/>
      <c r="E18" s="9"/>
      <c r="F18" s="10"/>
      <c r="G18" s="14"/>
    </row>
    <row r="19" spans="2:19" x14ac:dyDescent="0.35">
      <c r="B19" s="3"/>
      <c r="C19" s="2" t="s">
        <v>1339</v>
      </c>
      <c r="D19" s="11"/>
      <c r="E19" s="1"/>
      <c r="F19" s="11"/>
      <c r="G19" s="15"/>
    </row>
    <row r="22" spans="2:19" x14ac:dyDescent="0.35">
      <c r="B22" s="25" t="s">
        <v>1340</v>
      </c>
    </row>
    <row r="23" spans="2:19" x14ac:dyDescent="0.35">
      <c r="B23" s="26">
        <v>0</v>
      </c>
    </row>
    <row r="24" spans="2:19" x14ac:dyDescent="0.35">
      <c r="B24" s="26" t="s">
        <v>1341</v>
      </c>
    </row>
    <row r="26" spans="2:19" ht="20" x14ac:dyDescent="0.35">
      <c r="B26" s="34" t="s">
        <v>1342</v>
      </c>
      <c r="C26" s="35" t="s">
        <v>1343</v>
      </c>
      <c r="D26" s="34" t="s">
        <v>1344</v>
      </c>
      <c r="E26" s="34" t="s">
        <v>1345</v>
      </c>
      <c r="F26" s="34" t="s">
        <v>1346</v>
      </c>
      <c r="G26" s="36" t="s">
        <v>1347</v>
      </c>
      <c r="I26" t="s">
        <v>1348</v>
      </c>
      <c r="S26" t="s">
        <v>1349</v>
      </c>
    </row>
    <row r="27" spans="2:19" ht="43.5" x14ac:dyDescent="0.35">
      <c r="B27" s="27" t="s">
        <v>1350</v>
      </c>
      <c r="C27" s="28" t="s">
        <v>1351</v>
      </c>
      <c r="D27" s="28" t="s">
        <v>1352</v>
      </c>
      <c r="E27" s="27" t="s">
        <v>1353</v>
      </c>
      <c r="F27" s="29" t="s">
        <v>1354</v>
      </c>
      <c r="G27" s="30" t="s">
        <v>1355</v>
      </c>
    </row>
    <row r="28" spans="2:19" x14ac:dyDescent="0.35">
      <c r="B28" s="27" t="s">
        <v>1350</v>
      </c>
      <c r="C28" s="28" t="s">
        <v>1356</v>
      </c>
      <c r="D28" s="28" t="s">
        <v>1357</v>
      </c>
      <c r="E28" s="27" t="s">
        <v>1358</v>
      </c>
      <c r="F28" s="30" t="s">
        <v>1359</v>
      </c>
      <c r="G28" s="30" t="s">
        <v>1359</v>
      </c>
    </row>
    <row r="29" spans="2:19" ht="58" x14ac:dyDescent="0.35">
      <c r="B29" s="27" t="s">
        <v>1350</v>
      </c>
      <c r="C29" s="28" t="s">
        <v>1360</v>
      </c>
      <c r="D29" s="28" t="s">
        <v>1361</v>
      </c>
      <c r="E29" s="27" t="s">
        <v>1362</v>
      </c>
      <c r="F29" s="29" t="s">
        <v>1363</v>
      </c>
      <c r="G29" s="30" t="s">
        <v>1364</v>
      </c>
    </row>
    <row r="30" spans="2:19" ht="43.5" x14ac:dyDescent="0.35">
      <c r="B30" s="27" t="s">
        <v>1350</v>
      </c>
      <c r="C30" s="28" t="s">
        <v>1365</v>
      </c>
      <c r="D30" s="28" t="s">
        <v>1366</v>
      </c>
      <c r="E30" s="27" t="s">
        <v>1362</v>
      </c>
      <c r="F30" s="29" t="s">
        <v>1367</v>
      </c>
      <c r="G30" s="30" t="s">
        <v>1364</v>
      </c>
    </row>
    <row r="31" spans="2:19" x14ac:dyDescent="0.35">
      <c r="B31" s="27" t="s">
        <v>1350</v>
      </c>
      <c r="C31" s="28" t="s">
        <v>1368</v>
      </c>
      <c r="D31" s="28" t="s">
        <v>1369</v>
      </c>
      <c r="E31" s="27" t="s">
        <v>1358</v>
      </c>
      <c r="F31" s="30" t="s">
        <v>1359</v>
      </c>
      <c r="G31" s="30" t="s">
        <v>1364</v>
      </c>
    </row>
    <row r="32" spans="2:19" ht="43.5" x14ac:dyDescent="0.35">
      <c r="B32" s="27" t="s">
        <v>1350</v>
      </c>
      <c r="C32" s="28" t="s">
        <v>1370</v>
      </c>
      <c r="D32" s="29" t="s">
        <v>1371</v>
      </c>
      <c r="E32" s="27" t="s">
        <v>1358</v>
      </c>
      <c r="F32" s="30" t="s">
        <v>1359</v>
      </c>
      <c r="G32" s="30" t="s">
        <v>1359</v>
      </c>
    </row>
    <row r="33" spans="2:9" x14ac:dyDescent="0.35">
      <c r="B33" s="27" t="s">
        <v>1350</v>
      </c>
      <c r="C33" s="28" t="s">
        <v>1372</v>
      </c>
      <c r="D33" s="30" t="s">
        <v>1373</v>
      </c>
      <c r="E33" s="31" t="s">
        <v>1358</v>
      </c>
      <c r="F33" s="30" t="s">
        <v>1359</v>
      </c>
      <c r="G33" s="30" t="s">
        <v>1359</v>
      </c>
    </row>
    <row r="34" spans="2:9" ht="58" x14ac:dyDescent="0.35">
      <c r="B34" s="27">
        <v>360</v>
      </c>
      <c r="C34" s="28" t="s">
        <v>1351</v>
      </c>
      <c r="D34" s="29" t="s">
        <v>1374</v>
      </c>
      <c r="E34" s="27" t="s">
        <v>1353</v>
      </c>
      <c r="F34" s="29" t="s">
        <v>1375</v>
      </c>
      <c r="G34" s="30" t="s">
        <v>1364</v>
      </c>
    </row>
    <row r="35" spans="2:9" ht="29" x14ac:dyDescent="0.35">
      <c r="B35" s="27">
        <v>360</v>
      </c>
      <c r="C35" s="28" t="s">
        <v>1351</v>
      </c>
      <c r="D35" s="29" t="s">
        <v>1376</v>
      </c>
      <c r="E35" s="27" t="s">
        <v>1353</v>
      </c>
      <c r="F35" s="30" t="s">
        <v>1355</v>
      </c>
      <c r="G35" s="30" t="s">
        <v>1364</v>
      </c>
    </row>
    <row r="36" spans="2:9" x14ac:dyDescent="0.35">
      <c r="B36" s="27">
        <v>360</v>
      </c>
      <c r="C36" s="32" t="s">
        <v>1377</v>
      </c>
      <c r="D36" s="29" t="s">
        <v>1378</v>
      </c>
      <c r="E36" s="27" t="s">
        <v>1358</v>
      </c>
      <c r="F36" s="30" t="s">
        <v>1359</v>
      </c>
      <c r="G36" s="30" t="s">
        <v>1364</v>
      </c>
    </row>
    <row r="37" spans="2:9" ht="29" x14ac:dyDescent="0.35">
      <c r="B37" s="27">
        <v>360</v>
      </c>
      <c r="C37" s="28"/>
      <c r="D37" s="29" t="s">
        <v>1379</v>
      </c>
      <c r="E37" s="27"/>
      <c r="F37" s="30" t="s">
        <v>1367</v>
      </c>
      <c r="G37" s="30" t="s">
        <v>1364</v>
      </c>
    </row>
    <row r="38" spans="2:9" x14ac:dyDescent="0.35">
      <c r="B38" s="27">
        <v>360</v>
      </c>
      <c r="C38" s="28"/>
      <c r="D38" s="30" t="s">
        <v>1380</v>
      </c>
      <c r="E38" s="27"/>
      <c r="F38" s="30" t="s">
        <v>1359</v>
      </c>
      <c r="G38" s="30" t="s">
        <v>1364</v>
      </c>
      <c r="I38" t="s">
        <v>1381</v>
      </c>
    </row>
    <row r="39" spans="2:9" ht="58" x14ac:dyDescent="0.35">
      <c r="B39" s="27">
        <v>360</v>
      </c>
      <c r="C39" s="32"/>
      <c r="D39" s="29" t="s">
        <v>1382</v>
      </c>
      <c r="E39" s="27"/>
      <c r="F39" s="29" t="s">
        <v>1383</v>
      </c>
      <c r="G39" s="30" t="s">
        <v>1364</v>
      </c>
    </row>
    <row r="40" spans="2:9" ht="19.5" customHeight="1" x14ac:dyDescent="0.35">
      <c r="B40" s="27">
        <v>360</v>
      </c>
      <c r="C40" s="28"/>
      <c r="D40" s="30" t="s">
        <v>1384</v>
      </c>
      <c r="E40" s="27"/>
      <c r="F40" s="29" t="s">
        <v>1385</v>
      </c>
      <c r="G40" s="30" t="s">
        <v>1364</v>
      </c>
    </row>
    <row r="41" spans="2:9" ht="20" x14ac:dyDescent="0.35">
      <c r="B41" s="27">
        <v>360</v>
      </c>
      <c r="C41" s="28" t="s">
        <v>1368</v>
      </c>
      <c r="D41" s="28" t="s">
        <v>1386</v>
      </c>
      <c r="E41" s="27" t="s">
        <v>1387</v>
      </c>
      <c r="F41" s="28" t="s">
        <v>1388</v>
      </c>
      <c r="G41" s="27" t="s">
        <v>1388</v>
      </c>
    </row>
    <row r="42" spans="2:9" x14ac:dyDescent="0.35">
      <c r="B42" s="27">
        <v>360</v>
      </c>
      <c r="C42" s="28" t="s">
        <v>1356</v>
      </c>
      <c r="D42" s="28" t="s">
        <v>1389</v>
      </c>
      <c r="E42" s="27" t="s">
        <v>1358</v>
      </c>
      <c r="F42" s="28" t="s">
        <v>1359</v>
      </c>
      <c r="G42" s="27" t="s">
        <v>1364</v>
      </c>
    </row>
    <row r="43" spans="2:9" ht="30" x14ac:dyDescent="0.35">
      <c r="B43" s="27">
        <v>563</v>
      </c>
      <c r="C43" s="28" t="s">
        <v>1351</v>
      </c>
      <c r="D43" s="28" t="s">
        <v>1390</v>
      </c>
      <c r="E43" s="27" t="s">
        <v>1353</v>
      </c>
      <c r="F43" s="28" t="s">
        <v>1375</v>
      </c>
      <c r="G43" s="27" t="s">
        <v>1364</v>
      </c>
    </row>
    <row r="44" spans="2:9" x14ac:dyDescent="0.35">
      <c r="B44" s="27">
        <v>563</v>
      </c>
      <c r="C44" s="28" t="s">
        <v>1356</v>
      </c>
      <c r="D44" s="28" t="s">
        <v>1391</v>
      </c>
      <c r="E44" s="27" t="s">
        <v>1358</v>
      </c>
      <c r="F44" s="28" t="s">
        <v>1359</v>
      </c>
      <c r="G44" s="27" t="s">
        <v>1364</v>
      </c>
    </row>
    <row r="45" spans="2:9" x14ac:dyDescent="0.35">
      <c r="B45" s="27">
        <v>563</v>
      </c>
      <c r="C45" s="28" t="s">
        <v>1392</v>
      </c>
      <c r="D45" s="28" t="s">
        <v>1391</v>
      </c>
      <c r="E45" s="27" t="s">
        <v>1387</v>
      </c>
      <c r="F45" s="28" t="s">
        <v>1388</v>
      </c>
      <c r="G45" s="27" t="s">
        <v>1388</v>
      </c>
    </row>
    <row r="46" spans="2:9" ht="40" x14ac:dyDescent="0.45">
      <c r="B46" s="27">
        <v>563</v>
      </c>
      <c r="C46" s="28" t="s">
        <v>1393</v>
      </c>
      <c r="D46" s="30" t="s">
        <v>1394</v>
      </c>
      <c r="E46" s="27" t="s">
        <v>1395</v>
      </c>
      <c r="F46" s="28" t="s">
        <v>1396</v>
      </c>
      <c r="G46" s="27" t="s">
        <v>1364</v>
      </c>
    </row>
    <row r="47" spans="2:9" ht="30" x14ac:dyDescent="0.35">
      <c r="B47" s="27">
        <v>563</v>
      </c>
      <c r="C47" s="28" t="s">
        <v>1397</v>
      </c>
      <c r="D47" s="28" t="s">
        <v>1398</v>
      </c>
      <c r="E47" s="27" t="s">
        <v>1399</v>
      </c>
      <c r="F47" s="28" t="s">
        <v>1400</v>
      </c>
      <c r="G47" s="27" t="s">
        <v>1364</v>
      </c>
    </row>
    <row r="48" spans="2:9" ht="20" x14ac:dyDescent="0.35">
      <c r="B48" s="27">
        <v>563</v>
      </c>
      <c r="C48" s="28" t="s">
        <v>1401</v>
      </c>
      <c r="D48" s="28" t="s">
        <v>1402</v>
      </c>
      <c r="E48" s="27" t="s">
        <v>1387</v>
      </c>
      <c r="F48" s="28" t="s">
        <v>1388</v>
      </c>
      <c r="G48" s="27" t="s">
        <v>1388</v>
      </c>
    </row>
    <row r="49" spans="2:9" x14ac:dyDescent="0.35">
      <c r="B49" s="27">
        <v>563</v>
      </c>
      <c r="C49" s="28" t="s">
        <v>1403</v>
      </c>
      <c r="D49" s="33" t="s">
        <v>1404</v>
      </c>
      <c r="E49" s="27" t="s">
        <v>1358</v>
      </c>
      <c r="F49" s="28" t="s">
        <v>1359</v>
      </c>
      <c r="G49" s="27" t="s">
        <v>1364</v>
      </c>
    </row>
    <row r="50" spans="2:9" x14ac:dyDescent="0.35">
      <c r="B50" s="27" t="s">
        <v>1405</v>
      </c>
      <c r="C50" s="28" t="s">
        <v>1351</v>
      </c>
      <c r="D50" s="28" t="s">
        <v>1406</v>
      </c>
      <c r="E50" s="27" t="s">
        <v>1353</v>
      </c>
      <c r="F50" s="28" t="s">
        <v>1407</v>
      </c>
      <c r="G50" s="27" t="s">
        <v>1364</v>
      </c>
      <c r="I50" t="s">
        <v>1408</v>
      </c>
    </row>
    <row r="51" spans="2:9" ht="20" x14ac:dyDescent="0.35">
      <c r="B51" s="27" t="s">
        <v>1405</v>
      </c>
      <c r="C51" s="28" t="s">
        <v>1397</v>
      </c>
      <c r="D51" s="28" t="s">
        <v>1409</v>
      </c>
      <c r="E51" s="27" t="s">
        <v>1399</v>
      </c>
      <c r="F51" s="28" t="s">
        <v>1359</v>
      </c>
      <c r="G51" s="27" t="s">
        <v>1364</v>
      </c>
    </row>
    <row r="52" spans="2:9" x14ac:dyDescent="0.35">
      <c r="B52" s="27">
        <v>744</v>
      </c>
      <c r="C52" s="28" t="s">
        <v>1410</v>
      </c>
      <c r="D52" s="28" t="s">
        <v>1411</v>
      </c>
      <c r="E52" s="27" t="s">
        <v>1412</v>
      </c>
      <c r="F52" s="28" t="s">
        <v>1413</v>
      </c>
      <c r="G52" s="27" t="s">
        <v>1364</v>
      </c>
    </row>
    <row r="56" spans="2:9" x14ac:dyDescent="0.35">
      <c r="B56" s="188" t="s">
        <v>2147</v>
      </c>
    </row>
    <row r="58" spans="2:9" x14ac:dyDescent="0.35">
      <c r="B58" s="264" t="s">
        <v>2148</v>
      </c>
      <c r="C58" s="264" t="s">
        <v>2149</v>
      </c>
      <c r="D58" s="264" t="s">
        <v>2150</v>
      </c>
      <c r="E58" s="264" t="s">
        <v>1345</v>
      </c>
    </row>
    <row r="59" spans="2:9" ht="29" x14ac:dyDescent="0.35">
      <c r="B59" s="265" t="s">
        <v>2151</v>
      </c>
      <c r="C59" s="265" t="s">
        <v>2152</v>
      </c>
      <c r="D59" s="265">
        <v>21.3</v>
      </c>
      <c r="E59" s="265" t="s">
        <v>1353</v>
      </c>
    </row>
    <row r="60" spans="2:9" ht="29" x14ac:dyDescent="0.35">
      <c r="B60" s="265" t="s">
        <v>2153</v>
      </c>
      <c r="C60" s="265" t="s">
        <v>2154</v>
      </c>
      <c r="D60" s="266">
        <v>4200</v>
      </c>
      <c r="E60" s="265" t="s">
        <v>2155</v>
      </c>
    </row>
    <row r="61" spans="2:9" ht="29" x14ac:dyDescent="0.35">
      <c r="B61" s="265" t="s">
        <v>2156</v>
      </c>
      <c r="C61" s="265" t="s">
        <v>2154</v>
      </c>
      <c r="D61" s="265">
        <v>550</v>
      </c>
      <c r="E61" s="265" t="s">
        <v>1395</v>
      </c>
    </row>
    <row r="62" spans="2:9" ht="29" x14ac:dyDescent="0.35">
      <c r="B62" s="265" t="s">
        <v>2157</v>
      </c>
      <c r="C62" s="265" t="s">
        <v>2154</v>
      </c>
      <c r="D62" s="265">
        <v>150</v>
      </c>
      <c r="E62" s="265" t="s">
        <v>2158</v>
      </c>
    </row>
    <row r="63" spans="2:9" ht="29" x14ac:dyDescent="0.35">
      <c r="B63" s="265" t="s">
        <v>2159</v>
      </c>
      <c r="C63" s="265" t="s">
        <v>2152</v>
      </c>
      <c r="D63" s="265">
        <v>1.1000000000000001</v>
      </c>
      <c r="E63" s="265" t="s">
        <v>2160</v>
      </c>
    </row>
    <row r="64" spans="2:9" ht="29" x14ac:dyDescent="0.35">
      <c r="B64" s="265" t="s">
        <v>2161</v>
      </c>
      <c r="C64" s="265" t="s">
        <v>2154</v>
      </c>
      <c r="D64" s="265">
        <v>53</v>
      </c>
      <c r="E64" s="265" t="s">
        <v>1358</v>
      </c>
    </row>
    <row r="65" spans="2:5" ht="29" x14ac:dyDescent="0.35">
      <c r="B65" s="265" t="s">
        <v>15</v>
      </c>
      <c r="C65" s="265" t="s">
        <v>2154</v>
      </c>
      <c r="D65" s="265">
        <v>98</v>
      </c>
      <c r="E65" s="265" t="s">
        <v>2162</v>
      </c>
    </row>
    <row r="66" spans="2:5" x14ac:dyDescent="0.35">
      <c r="B66" s="265" t="s">
        <v>2163</v>
      </c>
      <c r="C66" s="265" t="s">
        <v>2164</v>
      </c>
      <c r="D66" s="265" t="s">
        <v>2165</v>
      </c>
      <c r="E66" s="267" t="s">
        <v>1405</v>
      </c>
    </row>
    <row r="67" spans="2:5" ht="29" x14ac:dyDescent="0.35">
      <c r="B67" s="265" t="s">
        <v>2166</v>
      </c>
      <c r="C67" s="265" t="s">
        <v>2152</v>
      </c>
      <c r="D67" s="265">
        <v>3.5</v>
      </c>
      <c r="E67" s="267" t="s">
        <v>1405</v>
      </c>
    </row>
    <row r="68" spans="2:5" ht="29" x14ac:dyDescent="0.35">
      <c r="B68" s="265" t="s">
        <v>2167</v>
      </c>
      <c r="C68" s="265" t="s">
        <v>2152</v>
      </c>
      <c r="D68" s="265">
        <v>1.3</v>
      </c>
      <c r="E68" s="265" t="s">
        <v>2168</v>
      </c>
    </row>
    <row r="69" spans="2:5" ht="29" x14ac:dyDescent="0.35">
      <c r="B69" s="265" t="s">
        <v>2169</v>
      </c>
      <c r="C69" s="265" t="s">
        <v>2170</v>
      </c>
      <c r="D69" s="265">
        <v>2.56</v>
      </c>
      <c r="E69" s="265" t="s">
        <v>2171</v>
      </c>
    </row>
    <row r="70" spans="2:5" ht="29" x14ac:dyDescent="0.35">
      <c r="B70" s="265" t="s">
        <v>1450</v>
      </c>
      <c r="C70" s="265" t="s">
        <v>2154</v>
      </c>
      <c r="D70" s="265">
        <v>125</v>
      </c>
      <c r="E70" s="265" t="s">
        <v>2172</v>
      </c>
    </row>
    <row r="71" spans="2:5" ht="29" x14ac:dyDescent="0.35">
      <c r="B71" s="265" t="s">
        <v>2173</v>
      </c>
      <c r="C71" s="265" t="s">
        <v>2154</v>
      </c>
      <c r="D71" s="266">
        <v>1250</v>
      </c>
      <c r="E71" s="265" t="s">
        <v>2174</v>
      </c>
    </row>
    <row r="72" spans="2:5" ht="29" x14ac:dyDescent="0.35">
      <c r="B72" s="265" t="s">
        <v>2175</v>
      </c>
      <c r="C72" s="265" t="s">
        <v>2170</v>
      </c>
      <c r="D72" s="265">
        <v>7.42</v>
      </c>
      <c r="E72" s="265" t="s">
        <v>2176</v>
      </c>
    </row>
  </sheetData>
  <pageMargins left="0.7" right="0.7" top="0.75" bottom="0.75" header="0.3" footer="0.3"/>
  <pageSetup orientation="portrait"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F65-F088-4CA7-A6E0-4A073E88EA4A}">
  <dimension ref="A1"/>
  <sheetViews>
    <sheetView workbookViewId="0">
      <selection activeCell="J11" sqref="J11"/>
    </sheetView>
  </sheetViews>
  <sheetFormatPr baseColWidth="10" defaultColWidth="11.453125" defaultRowHeight="14.5" x14ac:dyDescent="0.3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805C-0C2D-439F-B45B-73532FBDBB5F}">
  <dimension ref="A1"/>
  <sheetViews>
    <sheetView workbookViewId="0"/>
  </sheetViews>
  <sheetFormatPr baseColWidth="10" defaultColWidth="9.1796875"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CF2C-C77C-48FE-AA07-E006279D60BE}">
  <dimension ref="A1:I334"/>
  <sheetViews>
    <sheetView topLeftCell="A34" workbookViewId="0">
      <selection activeCell="D85" sqref="D85"/>
    </sheetView>
  </sheetViews>
  <sheetFormatPr baseColWidth="10" defaultColWidth="11.453125" defaultRowHeight="14.5" x14ac:dyDescent="0.35"/>
  <cols>
    <col min="1" max="1" width="9.54296875" bestFit="1" customWidth="1"/>
    <col min="2" max="2" width="25.453125" bestFit="1" customWidth="1"/>
    <col min="3" max="3" width="9.54296875" bestFit="1" customWidth="1"/>
    <col min="4" max="4" width="43.1796875" bestFit="1" customWidth="1"/>
    <col min="5" max="5" width="9.54296875" bestFit="1" customWidth="1"/>
    <col min="6" max="6" width="61.54296875" bestFit="1" customWidth="1"/>
    <col min="7" max="7" width="26.54296875" bestFit="1" customWidth="1"/>
    <col min="8" max="8" width="45.1796875" bestFit="1" customWidth="1"/>
    <col min="9" max="9" width="64.7265625" bestFit="1" customWidth="1"/>
  </cols>
  <sheetData>
    <row r="1" spans="1:9" x14ac:dyDescent="0.35">
      <c r="A1" t="s">
        <v>1414</v>
      </c>
      <c r="B1" t="s">
        <v>1415</v>
      </c>
      <c r="C1" t="s">
        <v>1416</v>
      </c>
      <c r="D1" t="s">
        <v>1417</v>
      </c>
      <c r="E1" t="s">
        <v>1418</v>
      </c>
      <c r="F1" t="s">
        <v>1419</v>
      </c>
      <c r="G1" t="s">
        <v>1420</v>
      </c>
      <c r="H1" t="s">
        <v>1421</v>
      </c>
      <c r="I1" t="s">
        <v>1422</v>
      </c>
    </row>
    <row r="2" spans="1:9" x14ac:dyDescent="0.35">
      <c r="A2">
        <v>1</v>
      </c>
      <c r="B2" t="s">
        <v>1423</v>
      </c>
      <c r="C2">
        <v>10</v>
      </c>
      <c r="D2" t="s">
        <v>1424</v>
      </c>
      <c r="E2">
        <v>101</v>
      </c>
      <c r="F2" t="s">
        <v>1425</v>
      </c>
      <c r="G2" t="str">
        <f>Bygningsdeler[[#This Row],[Siffer 1]]&amp;" "&amp;Bygningsdeler[[#This Row],[Overskrift 1]]</f>
        <v>1 OVERORDNETE KRAV</v>
      </c>
      <c r="H2" t="str">
        <f>Bygningsdeler[[#This Row],[Siffer 2]]&amp;" "&amp;Bygningsdeler[[#This Row],[Overskrift 2]]</f>
        <v>10 Generelt</v>
      </c>
      <c r="I2" t="str">
        <f>Bygningsdeler[[#This Row],[Siffer 3]]&amp;" "&amp;Bygningsdeler[[#This Row],[Overskrift 3]]</f>
        <v>101 Om dokumentet</v>
      </c>
    </row>
    <row r="3" spans="1:9" x14ac:dyDescent="0.35">
      <c r="A3">
        <v>1</v>
      </c>
      <c r="B3" t="s">
        <v>1423</v>
      </c>
      <c r="C3">
        <v>10</v>
      </c>
      <c r="D3" t="s">
        <v>1424</v>
      </c>
      <c r="E3">
        <v>102</v>
      </c>
      <c r="F3" t="s">
        <v>1426</v>
      </c>
      <c r="G3" t="str">
        <f>Bygningsdeler[[#This Row],[Siffer 1]]&amp;" "&amp;Bygningsdeler[[#This Row],[Overskrift 1]]</f>
        <v>1 OVERORDNETE KRAV</v>
      </c>
      <c r="H3" t="str">
        <f>Bygningsdeler[[#This Row],[Siffer 2]]&amp;" "&amp;Bygningsdeler[[#This Row],[Overskrift 2]]</f>
        <v>10 Generelt</v>
      </c>
      <c r="I3" t="str">
        <f>Bygningsdeler[[#This Row],[Siffer 3]]&amp;" "&amp;Bygningsdeler[[#This Row],[Overskrift 3]]</f>
        <v>102 Gyldighet</v>
      </c>
    </row>
    <row r="4" spans="1:9" x14ac:dyDescent="0.35">
      <c r="A4">
        <v>1</v>
      </c>
      <c r="B4" t="s">
        <v>1423</v>
      </c>
      <c r="C4">
        <v>11</v>
      </c>
      <c r="D4" t="s">
        <v>1427</v>
      </c>
      <c r="E4">
        <v>111</v>
      </c>
      <c r="F4" t="s">
        <v>1428</v>
      </c>
      <c r="G4" t="str">
        <f>Bygningsdeler[[#This Row],[Siffer 1]]&amp;" "&amp;Bygningsdeler[[#This Row],[Overskrift 1]]</f>
        <v>1 OVERORDNETE KRAV</v>
      </c>
      <c r="H4" t="str">
        <f>Bygningsdeler[[#This Row],[Siffer 2]]&amp;" "&amp;Bygningsdeler[[#This Row],[Overskrift 2]]</f>
        <v>11 Planer og dokumentasjon</v>
      </c>
      <c r="I4" t="str">
        <f>Bygningsdeler[[#This Row],[Siffer 3]]&amp;" "&amp;Bygningsdeler[[#This Row],[Overskrift 3]]</f>
        <v>111 Graveinstruks</v>
      </c>
    </row>
    <row r="5" spans="1:9" x14ac:dyDescent="0.35">
      <c r="A5">
        <v>1</v>
      </c>
      <c r="B5" t="s">
        <v>1423</v>
      </c>
      <c r="C5">
        <v>11</v>
      </c>
      <c r="D5" t="s">
        <v>1427</v>
      </c>
      <c r="E5">
        <v>112</v>
      </c>
      <c r="F5" t="s">
        <v>1429</v>
      </c>
      <c r="G5" t="str">
        <f>Bygningsdeler[[#This Row],[Siffer 1]]&amp;" "&amp;Bygningsdeler[[#This Row],[Overskrift 1]]</f>
        <v>1 OVERORDNETE KRAV</v>
      </c>
      <c r="H5" t="str">
        <f>Bygningsdeler[[#This Row],[Siffer 2]]&amp;" "&amp;Bygningsdeler[[#This Row],[Overskrift 2]]</f>
        <v>11 Planer og dokumentasjon</v>
      </c>
      <c r="I5" t="str">
        <f>Bygningsdeler[[#This Row],[Siffer 3]]&amp;" "&amp;Bygningsdeler[[#This Row],[Overskrift 3]]</f>
        <v>112 Plan for sikkerhet og soneinndeling</v>
      </c>
    </row>
    <row r="6" spans="1:9" x14ac:dyDescent="0.35">
      <c r="A6">
        <v>1</v>
      </c>
      <c r="B6" t="s">
        <v>1423</v>
      </c>
      <c r="C6">
        <v>11</v>
      </c>
      <c r="D6" t="s">
        <v>1427</v>
      </c>
      <c r="E6">
        <v>113</v>
      </c>
      <c r="F6" t="s">
        <v>1430</v>
      </c>
      <c r="G6" t="str">
        <f>Bygningsdeler[[#This Row],[Siffer 1]]&amp;" "&amp;Bygningsdeler[[#This Row],[Overskrift 1]]</f>
        <v>1 OVERORDNETE KRAV</v>
      </c>
      <c r="H6" t="str">
        <f>Bygningsdeler[[#This Row],[Siffer 2]]&amp;" "&amp;Bygningsdeler[[#This Row],[Overskrift 2]]</f>
        <v>11 Planer og dokumentasjon</v>
      </c>
      <c r="I6" t="str">
        <f>Bygningsdeler[[#This Row],[Siffer 3]]&amp;" "&amp;Bygningsdeler[[#This Row],[Overskrift 3]]</f>
        <v>113 Belysningsplan</v>
      </c>
    </row>
    <row r="7" spans="1:9" x14ac:dyDescent="0.35">
      <c r="A7">
        <v>1</v>
      </c>
      <c r="B7" t="s">
        <v>1423</v>
      </c>
      <c r="C7">
        <v>11</v>
      </c>
      <c r="D7" t="s">
        <v>1427</v>
      </c>
      <c r="E7">
        <v>114</v>
      </c>
      <c r="F7" t="s">
        <v>1431</v>
      </c>
      <c r="G7" t="str">
        <f>Bygningsdeler[[#This Row],[Siffer 1]]&amp;" "&amp;Bygningsdeler[[#This Row],[Overskrift 1]]</f>
        <v>1 OVERORDNETE KRAV</v>
      </c>
      <c r="H7" t="str">
        <f>Bygningsdeler[[#This Row],[Siffer 2]]&amp;" "&amp;Bygningsdeler[[#This Row],[Overskrift 2]]</f>
        <v>11 Planer og dokumentasjon</v>
      </c>
      <c r="I7" t="str">
        <f>Bygningsdeler[[#This Row],[Siffer 3]]&amp;" "&amp;Bygningsdeler[[#This Row],[Overskrift 3]]</f>
        <v>114 Møbleringsplan</v>
      </c>
    </row>
    <row r="8" spans="1:9" x14ac:dyDescent="0.35">
      <c r="A8">
        <v>1</v>
      </c>
      <c r="B8" t="s">
        <v>1423</v>
      </c>
      <c r="C8">
        <v>11</v>
      </c>
      <c r="D8" t="s">
        <v>1427</v>
      </c>
      <c r="E8">
        <v>115</v>
      </c>
      <c r="F8" t="s">
        <v>1432</v>
      </c>
      <c r="G8" t="str">
        <f>Bygningsdeler[[#This Row],[Siffer 1]]&amp;" "&amp;Bygningsdeler[[#This Row],[Overskrift 1]]</f>
        <v>1 OVERORDNETE KRAV</v>
      </c>
      <c r="H8" t="str">
        <f>Bygningsdeler[[#This Row],[Siffer 2]]&amp;" "&amp;Bygningsdeler[[#This Row],[Overskrift 2]]</f>
        <v>11 Planer og dokumentasjon</v>
      </c>
      <c r="I8" t="str">
        <f>Bygningsdeler[[#This Row],[Siffer 3]]&amp;" "&amp;Bygningsdeler[[#This Row],[Overskrift 3]]</f>
        <v>115 Utomhusplan</v>
      </c>
    </row>
    <row r="9" spans="1:9" x14ac:dyDescent="0.35">
      <c r="A9">
        <v>1</v>
      </c>
      <c r="B9" t="s">
        <v>1423</v>
      </c>
      <c r="C9">
        <v>11</v>
      </c>
      <c r="D9" t="s">
        <v>1427</v>
      </c>
      <c r="E9">
        <v>116</v>
      </c>
      <c r="F9" t="s">
        <v>1433</v>
      </c>
      <c r="G9" t="str">
        <f>Bygningsdeler[[#This Row],[Siffer 1]]&amp;" "&amp;Bygningsdeler[[#This Row],[Overskrift 1]]</f>
        <v>1 OVERORDNETE KRAV</v>
      </c>
      <c r="H9" t="str">
        <f>Bygningsdeler[[#This Row],[Siffer 2]]&amp;" "&amp;Bygningsdeler[[#This Row],[Overskrift 2]]</f>
        <v>11 Planer og dokumentasjon</v>
      </c>
      <c r="I9" t="str">
        <f>Bygningsdeler[[#This Row],[Siffer 3]]&amp;" "&amp;Bygningsdeler[[#This Row],[Overskrift 3]]</f>
        <v>116 FDV-dokumentasjon</v>
      </c>
    </row>
    <row r="10" spans="1:9" x14ac:dyDescent="0.35">
      <c r="A10">
        <v>1</v>
      </c>
      <c r="B10" t="s">
        <v>1423</v>
      </c>
      <c r="C10">
        <v>11</v>
      </c>
      <c r="D10" t="s">
        <v>1427</v>
      </c>
      <c r="E10">
        <v>117</v>
      </c>
      <c r="F10" t="s">
        <v>1434</v>
      </c>
      <c r="G10" t="str">
        <f>Bygningsdeler[[#This Row],[Siffer 1]]&amp;" "&amp;Bygningsdeler[[#This Row],[Overskrift 1]]</f>
        <v>1 OVERORDNETE KRAV</v>
      </c>
      <c r="H10" t="str">
        <f>Bygningsdeler[[#This Row],[Siffer 2]]&amp;" "&amp;Bygningsdeler[[#This Row],[Overskrift 2]]</f>
        <v>11 Planer og dokumentasjon</v>
      </c>
      <c r="I10" t="str">
        <f>Bygningsdeler[[#This Row],[Siffer 3]]&amp;" "&amp;Bygningsdeler[[#This Row],[Overskrift 3]]</f>
        <v>117 Opplæringsplan, driftsplan og vedlikeholdsplan</v>
      </c>
    </row>
    <row r="11" spans="1:9" x14ac:dyDescent="0.35">
      <c r="A11">
        <v>1</v>
      </c>
      <c r="B11" t="s">
        <v>1423</v>
      </c>
      <c r="C11">
        <v>11</v>
      </c>
      <c r="D11" t="s">
        <v>1427</v>
      </c>
      <c r="E11">
        <v>118</v>
      </c>
      <c r="F11" t="s">
        <v>1435</v>
      </c>
      <c r="G11" t="str">
        <f>Bygningsdeler[[#This Row],[Siffer 1]]&amp;" "&amp;Bygningsdeler[[#This Row],[Overskrift 1]]</f>
        <v>1 OVERORDNETE KRAV</v>
      </c>
      <c r="H11" t="str">
        <f>Bygningsdeler[[#This Row],[Siffer 2]]&amp;" "&amp;Bygningsdeler[[#This Row],[Overskrift 2]]</f>
        <v>11 Planer og dokumentasjon</v>
      </c>
      <c r="I11" t="str">
        <f>Bygningsdeler[[#This Row],[Siffer 3]]&amp;" "&amp;Bygningsdeler[[#This Row],[Overskrift 3]]</f>
        <v>118 Idriftsetting og prøvedrift</v>
      </c>
    </row>
    <row r="12" spans="1:9" x14ac:dyDescent="0.35">
      <c r="A12">
        <v>1</v>
      </c>
      <c r="B12" t="s">
        <v>1423</v>
      </c>
      <c r="C12">
        <v>11</v>
      </c>
      <c r="D12" t="s">
        <v>1427</v>
      </c>
      <c r="E12">
        <v>119</v>
      </c>
      <c r="F12" t="s">
        <v>1436</v>
      </c>
      <c r="G12" t="str">
        <f>Bygningsdeler[[#This Row],[Siffer 1]]&amp;" "&amp;Bygningsdeler[[#This Row],[Overskrift 1]]</f>
        <v>1 OVERORDNETE KRAV</v>
      </c>
      <c r="H12" t="str">
        <f>Bygningsdeler[[#This Row],[Siffer 2]]&amp;" "&amp;Bygningsdeler[[#This Row],[Overskrift 2]]</f>
        <v>11 Planer og dokumentasjon</v>
      </c>
      <c r="I12" t="str">
        <f>Bygningsdeler[[#This Row],[Siffer 3]]&amp;" "&amp;Bygningsdeler[[#This Row],[Overskrift 3]]</f>
        <v>119 Miljøoppfølgingsplan</v>
      </c>
    </row>
    <row r="13" spans="1:9" x14ac:dyDescent="0.35">
      <c r="A13">
        <v>1</v>
      </c>
      <c r="B13" t="s">
        <v>1423</v>
      </c>
      <c r="C13">
        <v>11</v>
      </c>
      <c r="D13" t="s">
        <v>1427</v>
      </c>
      <c r="E13">
        <v>1110</v>
      </c>
      <c r="F13" t="s">
        <v>1437</v>
      </c>
      <c r="G13" t="str">
        <f>Bygningsdeler[[#This Row],[Siffer 1]]&amp;" "&amp;Bygningsdeler[[#This Row],[Overskrift 1]]</f>
        <v>1 OVERORDNETE KRAV</v>
      </c>
      <c r="H13" t="str">
        <f>Bygningsdeler[[#This Row],[Siffer 2]]&amp;" "&amp;Bygningsdeler[[#This Row],[Overskrift 2]]</f>
        <v>11 Planer og dokumentasjon</v>
      </c>
      <c r="I13" t="str">
        <f>Bygningsdeler[[#This Row],[Siffer 3]]&amp;" "&amp;Bygningsdeler[[#This Row],[Overskrift 3]]</f>
        <v>1110 Klimagassregnskap</v>
      </c>
    </row>
    <row r="14" spans="1:9" x14ac:dyDescent="0.35">
      <c r="A14">
        <v>1</v>
      </c>
      <c r="B14" t="s">
        <v>1423</v>
      </c>
      <c r="C14">
        <v>11</v>
      </c>
      <c r="D14" t="s">
        <v>1427</v>
      </c>
      <c r="E14">
        <v>1111</v>
      </c>
      <c r="F14" t="s">
        <v>1438</v>
      </c>
      <c r="G14" t="str">
        <f>Bygningsdeler[[#This Row],[Siffer 1]]&amp;" "&amp;Bygningsdeler[[#This Row],[Overskrift 1]]</f>
        <v>1 OVERORDNETE KRAV</v>
      </c>
      <c r="H14" t="str">
        <f>Bygningsdeler[[#This Row],[Siffer 2]]&amp;" "&amp;Bygningsdeler[[#This Row],[Overskrift 2]]</f>
        <v>11 Planer og dokumentasjon</v>
      </c>
      <c r="I14" t="str">
        <f>Bygningsdeler[[#This Row],[Siffer 3]]&amp;" "&amp;Bygningsdeler[[#This Row],[Overskrift 3]]</f>
        <v>1111 Brutto-/nettofaktor</v>
      </c>
    </row>
    <row r="15" spans="1:9" x14ac:dyDescent="0.35">
      <c r="A15">
        <v>1</v>
      </c>
      <c r="B15" t="s">
        <v>1423</v>
      </c>
      <c r="C15">
        <v>12</v>
      </c>
      <c r="D15" t="s">
        <v>1439</v>
      </c>
      <c r="E15">
        <v>121</v>
      </c>
      <c r="F15" t="s">
        <v>1440</v>
      </c>
      <c r="G15" t="str">
        <f>Bygningsdeler[[#This Row],[Siffer 1]]&amp;" "&amp;Bygningsdeler[[#This Row],[Overskrift 1]]</f>
        <v>1 OVERORDNETE KRAV</v>
      </c>
      <c r="H15" t="str">
        <f>Bygningsdeler[[#This Row],[Siffer 2]]&amp;" "&amp;Bygningsdeler[[#This Row],[Overskrift 2]]</f>
        <v>12 Generelle kav til bygning</v>
      </c>
      <c r="I15" t="str">
        <f>Bygningsdeler[[#This Row],[Siffer 3]]&amp;" "&amp;Bygningsdeler[[#This Row],[Overskrift 3]]</f>
        <v>121 Reservekapasitet</v>
      </c>
    </row>
    <row r="16" spans="1:9" x14ac:dyDescent="0.35">
      <c r="A16">
        <v>1</v>
      </c>
      <c r="B16" t="s">
        <v>1423</v>
      </c>
      <c r="C16">
        <v>12</v>
      </c>
      <c r="D16" t="s">
        <v>1439</v>
      </c>
      <c r="E16">
        <v>122</v>
      </c>
      <c r="F16" t="s">
        <v>1441</v>
      </c>
      <c r="G16" t="str">
        <f>Bygningsdeler[[#This Row],[Siffer 1]]&amp;" "&amp;Bygningsdeler[[#This Row],[Overskrift 1]]</f>
        <v>1 OVERORDNETE KRAV</v>
      </c>
      <c r="H16" t="str">
        <f>Bygningsdeler[[#This Row],[Siffer 2]]&amp;" "&amp;Bygningsdeler[[#This Row],[Overskrift 2]]</f>
        <v>12 Generelle kav til bygning</v>
      </c>
      <c r="I16" t="str">
        <f>Bygningsdeler[[#This Row],[Siffer 3]]&amp;" "&amp;Bygningsdeler[[#This Row],[Overskrift 3]]</f>
        <v>122 Passivhusstandard</v>
      </c>
    </row>
    <row r="17" spans="1:9" x14ac:dyDescent="0.35">
      <c r="A17">
        <v>1</v>
      </c>
      <c r="B17" t="s">
        <v>1423</v>
      </c>
      <c r="C17">
        <v>12</v>
      </c>
      <c r="D17" t="s">
        <v>1439</v>
      </c>
      <c r="E17">
        <v>123</v>
      </c>
      <c r="F17" t="s">
        <v>1442</v>
      </c>
      <c r="G17" t="str">
        <f>Bygningsdeler[[#This Row],[Siffer 1]]&amp;" "&amp;Bygningsdeler[[#This Row],[Overskrift 1]]</f>
        <v>1 OVERORDNETE KRAV</v>
      </c>
      <c r="H17" t="str">
        <f>Bygningsdeler[[#This Row],[Siffer 2]]&amp;" "&amp;Bygningsdeler[[#This Row],[Overskrift 2]]</f>
        <v>12 Generelle kav til bygning</v>
      </c>
      <c r="I17" t="str">
        <f>Bygningsdeler[[#This Row],[Siffer 3]]&amp;" "&amp;Bygningsdeler[[#This Row],[Overskrift 3]]</f>
        <v>123 Tilpasningsdyktighet</v>
      </c>
    </row>
    <row r="18" spans="1:9" x14ac:dyDescent="0.35">
      <c r="A18">
        <v>1</v>
      </c>
      <c r="B18" t="s">
        <v>1423</v>
      </c>
      <c r="C18">
        <v>12</v>
      </c>
      <c r="D18" t="s">
        <v>1439</v>
      </c>
      <c r="E18">
        <v>124</v>
      </c>
      <c r="F18" t="s">
        <v>1443</v>
      </c>
      <c r="G18" t="str">
        <f>Bygningsdeler[[#This Row],[Siffer 1]]&amp;" "&amp;Bygningsdeler[[#This Row],[Overskrift 1]]</f>
        <v>1 OVERORDNETE KRAV</v>
      </c>
      <c r="H18" t="str">
        <f>Bygningsdeler[[#This Row],[Siffer 2]]&amp;" "&amp;Bygningsdeler[[#This Row],[Overskrift 2]]</f>
        <v>12 Generelle kav til bygning</v>
      </c>
      <c r="I18" t="str">
        <f>Bygningsdeler[[#This Row],[Siffer 3]]&amp;" "&amp;Bygningsdeler[[#This Row],[Overskrift 3]]</f>
        <v>124 Akustikk</v>
      </c>
    </row>
    <row r="19" spans="1:9" x14ac:dyDescent="0.35">
      <c r="A19">
        <v>1</v>
      </c>
      <c r="B19" t="s">
        <v>1423</v>
      </c>
      <c r="C19">
        <v>13</v>
      </c>
      <c r="D19" t="s">
        <v>1444</v>
      </c>
      <c r="E19">
        <v>131</v>
      </c>
      <c r="F19" t="s">
        <v>1445</v>
      </c>
      <c r="G19" t="str">
        <f>Bygningsdeler[[#This Row],[Siffer 1]]&amp;" "&amp;Bygningsdeler[[#This Row],[Overskrift 1]]</f>
        <v>1 OVERORDNETE KRAV</v>
      </c>
      <c r="H19" t="str">
        <f>Bygningsdeler[[#This Row],[Siffer 2]]&amp;" "&amp;Bygningsdeler[[#This Row],[Overskrift 2]]</f>
        <v xml:space="preserve">13 Materialer og prodMaterialer og produkter </v>
      </c>
      <c r="I19" t="str">
        <f>Bygningsdeler[[#This Row],[Siffer 3]]&amp;" "&amp;Bygningsdeler[[#This Row],[Overskrift 3]]</f>
        <v>131 Livssykluskostnader, LCC </v>
      </c>
    </row>
    <row r="20" spans="1:9" x14ac:dyDescent="0.35">
      <c r="A20">
        <v>1</v>
      </c>
      <c r="B20" t="s">
        <v>1423</v>
      </c>
      <c r="C20">
        <v>13</v>
      </c>
      <c r="D20" t="s">
        <v>1444</v>
      </c>
      <c r="E20">
        <v>132</v>
      </c>
      <c r="F20" t="s">
        <v>1446</v>
      </c>
      <c r="G20" t="str">
        <f>Bygningsdeler[[#This Row],[Siffer 1]]&amp;" "&amp;Bygningsdeler[[#This Row],[Overskrift 1]]</f>
        <v>1 OVERORDNETE KRAV</v>
      </c>
      <c r="H20" t="str">
        <f>Bygningsdeler[[#This Row],[Siffer 2]]&amp;" "&amp;Bygningsdeler[[#This Row],[Overskrift 2]]</f>
        <v xml:space="preserve">13 Materialer og prodMaterialer og produkter </v>
      </c>
      <c r="I20" t="str">
        <f>Bygningsdeler[[#This Row],[Siffer 3]]&amp;" "&amp;Bygningsdeler[[#This Row],[Overskrift 3]]</f>
        <v>132 Materialegenskaper</v>
      </c>
    </row>
    <row r="21" spans="1:9" x14ac:dyDescent="0.35">
      <c r="A21">
        <v>1</v>
      </c>
      <c r="B21" t="s">
        <v>1423</v>
      </c>
      <c r="C21">
        <v>13</v>
      </c>
      <c r="D21" t="s">
        <v>1444</v>
      </c>
      <c r="E21">
        <v>133</v>
      </c>
      <c r="F21" t="s">
        <v>1447</v>
      </c>
      <c r="G21" t="str">
        <f>Bygningsdeler[[#This Row],[Siffer 1]]&amp;" "&amp;Bygningsdeler[[#This Row],[Overskrift 1]]</f>
        <v>1 OVERORDNETE KRAV</v>
      </c>
      <c r="H21" t="str">
        <f>Bygningsdeler[[#This Row],[Siffer 2]]&amp;" "&amp;Bygningsdeler[[#This Row],[Overskrift 2]]</f>
        <v xml:space="preserve">13 Materialer og prodMaterialer og produkter </v>
      </c>
      <c r="I21" t="str">
        <f>Bygningsdeler[[#This Row],[Siffer 3]]&amp;" "&amp;Bygningsdeler[[#This Row],[Overskrift 3]]</f>
        <v>133 Farlige stoffer </v>
      </c>
    </row>
    <row r="22" spans="1:9" x14ac:dyDescent="0.35">
      <c r="A22">
        <v>1</v>
      </c>
      <c r="B22" t="s">
        <v>1423</v>
      </c>
      <c r="C22">
        <v>13</v>
      </c>
      <c r="D22" t="s">
        <v>1444</v>
      </c>
      <c r="E22">
        <v>134</v>
      </c>
      <c r="F22" t="s">
        <v>1448</v>
      </c>
      <c r="G22" t="str">
        <f>Bygningsdeler[[#This Row],[Siffer 1]]&amp;" "&amp;Bygningsdeler[[#This Row],[Overskrift 1]]</f>
        <v>1 OVERORDNETE KRAV</v>
      </c>
      <c r="H22" t="str">
        <f>Bygningsdeler[[#This Row],[Siffer 2]]&amp;" "&amp;Bygningsdeler[[#This Row],[Overskrift 2]]</f>
        <v xml:space="preserve">13 Materialer og prodMaterialer og produkter </v>
      </c>
      <c r="I22" t="str">
        <f>Bygningsdeler[[#This Row],[Siffer 3]]&amp;" "&amp;Bygningsdeler[[#This Row],[Overskrift 3]]</f>
        <v>134 EPD</v>
      </c>
    </row>
    <row r="23" spans="1:9" x14ac:dyDescent="0.35">
      <c r="A23">
        <v>1</v>
      </c>
      <c r="B23" t="s">
        <v>1423</v>
      </c>
      <c r="C23">
        <v>13</v>
      </c>
      <c r="D23" t="s">
        <v>1444</v>
      </c>
      <c r="E23">
        <v>135</v>
      </c>
      <c r="F23" t="s">
        <v>1449</v>
      </c>
      <c r="G23" t="str">
        <f>Bygningsdeler[[#This Row],[Siffer 1]]&amp;" "&amp;Bygningsdeler[[#This Row],[Overskrift 1]]</f>
        <v>1 OVERORDNETE KRAV</v>
      </c>
      <c r="H23" t="str">
        <f>Bygningsdeler[[#This Row],[Siffer 2]]&amp;" "&amp;Bygningsdeler[[#This Row],[Overskrift 2]]</f>
        <v xml:space="preserve">13 Materialer og prodMaterialer og produkter </v>
      </c>
      <c r="I23" t="str">
        <f>Bygningsdeler[[#This Row],[Siffer 3]]&amp;" "&amp;Bygningsdeler[[#This Row],[Overskrift 3]]</f>
        <v>135 Gjenvinning av avfall fra byggeplass </v>
      </c>
    </row>
    <row r="24" spans="1:9" x14ac:dyDescent="0.35">
      <c r="A24">
        <v>1</v>
      </c>
      <c r="B24" t="s">
        <v>1423</v>
      </c>
      <c r="C24">
        <v>14</v>
      </c>
      <c r="D24" t="s">
        <v>1450</v>
      </c>
      <c r="E24">
        <v>141</v>
      </c>
      <c r="F24" t="s">
        <v>1451</v>
      </c>
      <c r="G24" t="str">
        <f>Bygningsdeler[[#This Row],[Siffer 1]]&amp;" "&amp;Bygningsdeler[[#This Row],[Overskrift 1]]</f>
        <v>1 OVERORDNETE KRAV</v>
      </c>
      <c r="H24" t="str">
        <f>Bygningsdeler[[#This Row],[Siffer 2]]&amp;" "&amp;Bygningsdeler[[#This Row],[Overskrift 2]]</f>
        <v>14 Energi</v>
      </c>
      <c r="I24" t="str">
        <f>Bygningsdeler[[#This Row],[Siffer 3]]&amp;" "&amp;Bygningsdeler[[#This Row],[Overskrift 3]]</f>
        <v>141 Energiberegninger</v>
      </c>
    </row>
    <row r="25" spans="1:9" x14ac:dyDescent="0.35">
      <c r="A25">
        <v>1</v>
      </c>
      <c r="B25" t="s">
        <v>1423</v>
      </c>
      <c r="C25">
        <v>14</v>
      </c>
      <c r="D25" t="s">
        <v>1450</v>
      </c>
      <c r="E25">
        <v>142</v>
      </c>
      <c r="F25" t="s">
        <v>1452</v>
      </c>
      <c r="G25" t="str">
        <f>Bygningsdeler[[#This Row],[Siffer 1]]&amp;" "&amp;Bygningsdeler[[#This Row],[Overskrift 1]]</f>
        <v>1 OVERORDNETE KRAV</v>
      </c>
      <c r="H25" t="str">
        <f>Bygningsdeler[[#This Row],[Siffer 2]]&amp;" "&amp;Bygningsdeler[[#This Row],[Overskrift 2]]</f>
        <v>14 Energi</v>
      </c>
      <c r="I25" t="str">
        <f>Bygningsdeler[[#This Row],[Siffer 3]]&amp;" "&amp;Bygningsdeler[[#This Row],[Overskrift 3]]</f>
        <v>142 Energimerking</v>
      </c>
    </row>
    <row r="26" spans="1:9" x14ac:dyDescent="0.35">
      <c r="A26">
        <v>1</v>
      </c>
      <c r="B26" t="s">
        <v>1423</v>
      </c>
      <c r="C26">
        <v>14</v>
      </c>
      <c r="D26" t="s">
        <v>1450</v>
      </c>
      <c r="E26">
        <v>143</v>
      </c>
      <c r="F26" t="s">
        <v>1453</v>
      </c>
      <c r="G26" t="str">
        <f>Bygningsdeler[[#This Row],[Siffer 1]]&amp;" "&amp;Bygningsdeler[[#This Row],[Overskrift 1]]</f>
        <v>1 OVERORDNETE KRAV</v>
      </c>
      <c r="H26" t="str">
        <f>Bygningsdeler[[#This Row],[Siffer 2]]&amp;" "&amp;Bygningsdeler[[#This Row],[Overskrift 2]]</f>
        <v>14 Energi</v>
      </c>
      <c r="I26" t="str">
        <f>Bygningsdeler[[#This Row],[Siffer 3]]&amp;" "&amp;Bygningsdeler[[#This Row],[Overskrift 3]]</f>
        <v>143 Energiforsyning</v>
      </c>
    </row>
    <row r="27" spans="1:9" x14ac:dyDescent="0.35">
      <c r="A27">
        <v>1</v>
      </c>
      <c r="B27" t="s">
        <v>1423</v>
      </c>
      <c r="C27">
        <v>14</v>
      </c>
      <c r="D27" t="s">
        <v>1450</v>
      </c>
      <c r="E27">
        <v>144</v>
      </c>
      <c r="F27" t="s">
        <v>1454</v>
      </c>
      <c r="G27" t="str">
        <f>Bygningsdeler[[#This Row],[Siffer 1]]&amp;" "&amp;Bygningsdeler[[#This Row],[Overskrift 1]]</f>
        <v>1 OVERORDNETE KRAV</v>
      </c>
      <c r="H27" t="str">
        <f>Bygningsdeler[[#This Row],[Siffer 2]]&amp;" "&amp;Bygningsdeler[[#This Row],[Overskrift 2]]</f>
        <v>14 Energi</v>
      </c>
      <c r="I27" t="str">
        <f>Bygningsdeler[[#This Row],[Siffer 3]]&amp;" "&amp;Bygningsdeler[[#This Row],[Overskrift 3]]</f>
        <v>144 Energimålere</v>
      </c>
    </row>
    <row r="28" spans="1:9" x14ac:dyDescent="0.35">
      <c r="A28">
        <v>1</v>
      </c>
      <c r="B28" t="s">
        <v>1423</v>
      </c>
      <c r="C28">
        <v>15</v>
      </c>
      <c r="D28" t="s">
        <v>1455</v>
      </c>
      <c r="E28">
        <v>150</v>
      </c>
      <c r="F28" t="s">
        <v>1455</v>
      </c>
      <c r="G28" t="str">
        <f>Bygningsdeler[[#This Row],[Siffer 1]]&amp;" "&amp;Bygningsdeler[[#This Row],[Overskrift 1]]</f>
        <v>1 OVERORDNETE KRAV</v>
      </c>
      <c r="H28" t="str">
        <f>Bygningsdeler[[#This Row],[Siffer 2]]&amp;" "&amp;Bygningsdeler[[#This Row],[Overskrift 2]]</f>
        <v>15 Eksisterende avtaler </v>
      </c>
      <c r="I28" t="str">
        <f>Bygningsdeler[[#This Row],[Siffer 3]]&amp;" "&amp;Bygningsdeler[[#This Row],[Overskrift 3]]</f>
        <v>150 Eksisterende avtaler </v>
      </c>
    </row>
    <row r="29" spans="1:9" x14ac:dyDescent="0.35">
      <c r="A29">
        <v>1</v>
      </c>
      <c r="B29" t="s">
        <v>1423</v>
      </c>
      <c r="C29">
        <v>16</v>
      </c>
      <c r="D29" t="s">
        <v>1456</v>
      </c>
      <c r="E29">
        <v>160</v>
      </c>
      <c r="F29" t="s">
        <v>1456</v>
      </c>
      <c r="G29" t="str">
        <f>Bygningsdeler[[#This Row],[Siffer 1]]&amp;" "&amp;Bygningsdeler[[#This Row],[Overskrift 1]]</f>
        <v>1 OVERORDNETE KRAV</v>
      </c>
      <c r="H29" t="str">
        <f>Bygningsdeler[[#This Row],[Siffer 2]]&amp;" "&amp;Bygningsdeler[[#This Row],[Overskrift 2]]</f>
        <v>16 «Rent bygg-prinsipp» </v>
      </c>
      <c r="I29" t="str">
        <f>Bygningsdeler[[#This Row],[Siffer 3]]&amp;" "&amp;Bygningsdeler[[#This Row],[Overskrift 3]]</f>
        <v>160 «Rent bygg-prinsipp» </v>
      </c>
    </row>
    <row r="30" spans="1:9" x14ac:dyDescent="0.35">
      <c r="G30" t="str">
        <f>Bygningsdeler[[#This Row],[Siffer 1]]&amp;" "&amp;Bygningsdeler[[#This Row],[Overskrift 1]]</f>
        <v xml:space="preserve"> </v>
      </c>
      <c r="H30" t="str">
        <f>Bygningsdeler[[#This Row],[Siffer 2]]&amp;" "&amp;Bygningsdeler[[#This Row],[Overskrift 2]]</f>
        <v xml:space="preserve"> </v>
      </c>
      <c r="I30" t="str">
        <f>Bygningsdeler[[#This Row],[Siffer 3]]&amp;" "&amp;Bygningsdeler[[#This Row],[Overskrift 3]]</f>
        <v xml:space="preserve"> </v>
      </c>
    </row>
    <row r="31" spans="1:9" x14ac:dyDescent="0.35">
      <c r="G31" t="str">
        <f>Bygningsdeler[[#This Row],[Siffer 1]]&amp;" "&amp;Bygningsdeler[[#This Row],[Overskrift 1]]</f>
        <v xml:space="preserve"> </v>
      </c>
      <c r="H31" t="str">
        <f>Bygningsdeler[[#This Row],[Siffer 2]]&amp;" "&amp;Bygningsdeler[[#This Row],[Overskrift 2]]</f>
        <v xml:space="preserve"> </v>
      </c>
      <c r="I31" t="str">
        <f>Bygningsdeler[[#This Row],[Siffer 3]]&amp;" "&amp;Bygningsdeler[[#This Row],[Overskrift 3]]</f>
        <v xml:space="preserve"> </v>
      </c>
    </row>
    <row r="32" spans="1:9" x14ac:dyDescent="0.35">
      <c r="G32" t="str">
        <f>Bygningsdeler[[#This Row],[Siffer 1]]&amp;" "&amp;Bygningsdeler[[#This Row],[Overskrift 1]]</f>
        <v xml:space="preserve"> </v>
      </c>
      <c r="H32" t="str">
        <f>Bygningsdeler[[#This Row],[Siffer 2]]&amp;" "&amp;Bygningsdeler[[#This Row],[Overskrift 2]]</f>
        <v xml:space="preserve"> </v>
      </c>
      <c r="I32" t="str">
        <f>Bygningsdeler[[#This Row],[Siffer 3]]&amp;" "&amp;Bygningsdeler[[#This Row],[Overskrift 3]]</f>
        <v xml:space="preserve"> </v>
      </c>
    </row>
    <row r="33" spans="1:9" x14ac:dyDescent="0.35">
      <c r="G33" t="str">
        <f>Bygningsdeler[[#This Row],[Siffer 1]]&amp;" "&amp;Bygningsdeler[[#This Row],[Overskrift 1]]</f>
        <v xml:space="preserve"> </v>
      </c>
      <c r="H33" t="str">
        <f>Bygningsdeler[[#This Row],[Siffer 2]]&amp;" "&amp;Bygningsdeler[[#This Row],[Overskrift 2]]</f>
        <v xml:space="preserve"> </v>
      </c>
      <c r="I33" t="str">
        <f>Bygningsdeler[[#This Row],[Siffer 3]]&amp;" "&amp;Bygningsdeler[[#This Row],[Overskrift 3]]</f>
        <v xml:space="preserve"> </v>
      </c>
    </row>
    <row r="34" spans="1:9" x14ac:dyDescent="0.35">
      <c r="G34" t="str">
        <f>Bygningsdeler[[#This Row],[Siffer 1]]&amp;" "&amp;Bygningsdeler[[#This Row],[Overskrift 1]]</f>
        <v xml:space="preserve"> </v>
      </c>
      <c r="H34" t="str">
        <f>Bygningsdeler[[#This Row],[Siffer 2]]&amp;" "&amp;Bygningsdeler[[#This Row],[Overskrift 2]]</f>
        <v xml:space="preserve"> </v>
      </c>
      <c r="I34" t="str">
        <f>Bygningsdeler[[#This Row],[Siffer 3]]&amp;" "&amp;Bygningsdeler[[#This Row],[Overskrift 3]]</f>
        <v xml:space="preserve"> </v>
      </c>
    </row>
    <row r="35" spans="1:9" x14ac:dyDescent="0.35">
      <c r="A35">
        <v>2</v>
      </c>
      <c r="B35" t="s">
        <v>1457</v>
      </c>
      <c r="C35">
        <v>20</v>
      </c>
      <c r="D35" t="s">
        <v>1458</v>
      </c>
      <c r="E35">
        <v>200</v>
      </c>
      <c r="F35" t="s">
        <v>1458</v>
      </c>
      <c r="G35" t="str">
        <f>Bygningsdeler[[#This Row],[Siffer 1]]&amp;" "&amp;Bygningsdeler[[#This Row],[Overskrift 1]]</f>
        <v>2 BYGNING</v>
      </c>
      <c r="H35" t="str">
        <f>Bygningsdeler[[#This Row],[Siffer 2]]&amp;" "&amp;Bygningsdeler[[#This Row],[Overskrift 2]]</f>
        <v>20 Bygning, generelt</v>
      </c>
      <c r="I35" t="str">
        <f>Bygningsdeler[[#This Row],[Siffer 3]]&amp;" "&amp;Bygningsdeler[[#This Row],[Overskrift 3]]</f>
        <v>200 Bygning, generelt</v>
      </c>
    </row>
    <row r="36" spans="1:9" x14ac:dyDescent="0.35">
      <c r="A36">
        <v>2</v>
      </c>
      <c r="B36" t="s">
        <v>1457</v>
      </c>
      <c r="C36">
        <v>21</v>
      </c>
      <c r="D36" t="s">
        <v>1459</v>
      </c>
      <c r="E36">
        <v>210</v>
      </c>
      <c r="F36" t="s">
        <v>1460</v>
      </c>
      <c r="G36" t="str">
        <f>Bygningsdeler[[#This Row],[Siffer 1]]&amp;" "&amp;Bygningsdeler[[#This Row],[Overskrift 1]]</f>
        <v>2 BYGNING</v>
      </c>
      <c r="H36" t="str">
        <f>Bygningsdeler[[#This Row],[Siffer 2]]&amp;" "&amp;Bygningsdeler[[#This Row],[Overskrift 2]]</f>
        <v>21 Grunn og fundamenter</v>
      </c>
      <c r="I36" t="str">
        <f>Bygningsdeler[[#This Row],[Siffer 3]]&amp;" "&amp;Bygningsdeler[[#This Row],[Overskrift 3]]</f>
        <v>210 Grunn og fundamenter, generelt</v>
      </c>
    </row>
    <row r="37" spans="1:9" x14ac:dyDescent="0.35">
      <c r="A37">
        <v>2</v>
      </c>
      <c r="B37" t="s">
        <v>1457</v>
      </c>
      <c r="C37">
        <v>21</v>
      </c>
      <c r="D37" t="s">
        <v>1459</v>
      </c>
      <c r="E37">
        <v>211</v>
      </c>
      <c r="F37" t="s">
        <v>1461</v>
      </c>
      <c r="G37" t="str">
        <f>Bygningsdeler[[#This Row],[Siffer 1]]&amp;" "&amp;Bygningsdeler[[#This Row],[Overskrift 1]]</f>
        <v>2 BYGNING</v>
      </c>
      <c r="H37" t="str">
        <f>Bygningsdeler[[#This Row],[Siffer 2]]&amp;" "&amp;Bygningsdeler[[#This Row],[Overskrift 2]]</f>
        <v>21 Grunn og fundamenter</v>
      </c>
      <c r="I37" t="str">
        <f>Bygningsdeler[[#This Row],[Siffer 3]]&amp;" "&amp;Bygningsdeler[[#This Row],[Overskrift 3]]</f>
        <v>211 Klargjøring av tomt</v>
      </c>
    </row>
    <row r="38" spans="1:9" x14ac:dyDescent="0.35">
      <c r="A38">
        <v>2</v>
      </c>
      <c r="B38" t="s">
        <v>1457</v>
      </c>
      <c r="C38">
        <v>21</v>
      </c>
      <c r="D38" t="s">
        <v>1459</v>
      </c>
      <c r="E38">
        <v>212</v>
      </c>
      <c r="F38" t="s">
        <v>1462</v>
      </c>
      <c r="G38" t="str">
        <f>Bygningsdeler[[#This Row],[Siffer 1]]&amp;" "&amp;Bygningsdeler[[#This Row],[Overskrift 1]]</f>
        <v>2 BYGNING</v>
      </c>
      <c r="H38" t="str">
        <f>Bygningsdeler[[#This Row],[Siffer 2]]&amp;" "&amp;Bygningsdeler[[#This Row],[Overskrift 2]]</f>
        <v>21 Grunn og fundamenter</v>
      </c>
      <c r="I38" t="str">
        <f>Bygningsdeler[[#This Row],[Siffer 3]]&amp;" "&amp;Bygningsdeler[[#This Row],[Overskrift 3]]</f>
        <v>212 Byggegrop</v>
      </c>
    </row>
    <row r="39" spans="1:9" x14ac:dyDescent="0.35">
      <c r="A39">
        <v>2</v>
      </c>
      <c r="B39" t="s">
        <v>1457</v>
      </c>
      <c r="C39">
        <v>21</v>
      </c>
      <c r="D39" t="s">
        <v>1459</v>
      </c>
      <c r="E39">
        <v>213</v>
      </c>
      <c r="F39" t="s">
        <v>1463</v>
      </c>
      <c r="G39" t="str">
        <f>Bygningsdeler[[#This Row],[Siffer 1]]&amp;" "&amp;Bygningsdeler[[#This Row],[Overskrift 1]]</f>
        <v>2 BYGNING</v>
      </c>
      <c r="H39" t="str">
        <f>Bygningsdeler[[#This Row],[Siffer 2]]&amp;" "&amp;Bygningsdeler[[#This Row],[Overskrift 2]]</f>
        <v>21 Grunn og fundamenter</v>
      </c>
      <c r="I39" t="str">
        <f>Bygningsdeler[[#This Row],[Siffer 3]]&amp;" "&amp;Bygningsdeler[[#This Row],[Overskrift 3]]</f>
        <v>213 Grunnforsterkning</v>
      </c>
    </row>
    <row r="40" spans="1:9" x14ac:dyDescent="0.35">
      <c r="A40">
        <v>2</v>
      </c>
      <c r="B40" t="s">
        <v>1457</v>
      </c>
      <c r="C40">
        <v>21</v>
      </c>
      <c r="D40" t="s">
        <v>1459</v>
      </c>
      <c r="E40">
        <v>214</v>
      </c>
      <c r="F40" t="s">
        <v>1464</v>
      </c>
      <c r="G40" t="str">
        <f>Bygningsdeler[[#This Row],[Siffer 1]]&amp;" "&amp;Bygningsdeler[[#This Row],[Overskrift 1]]</f>
        <v>2 BYGNING</v>
      </c>
      <c r="H40" t="str">
        <f>Bygningsdeler[[#This Row],[Siffer 2]]&amp;" "&amp;Bygningsdeler[[#This Row],[Overskrift 2]]</f>
        <v>21 Grunn og fundamenter</v>
      </c>
      <c r="I40" t="str">
        <f>Bygningsdeler[[#This Row],[Siffer 3]]&amp;" "&amp;Bygningsdeler[[#This Row],[Overskrift 3]]</f>
        <v>214 Støttekonstruksjoner</v>
      </c>
    </row>
    <row r="41" spans="1:9" x14ac:dyDescent="0.35">
      <c r="A41">
        <v>2</v>
      </c>
      <c r="B41" t="s">
        <v>1457</v>
      </c>
      <c r="C41">
        <v>21</v>
      </c>
      <c r="D41" t="s">
        <v>1459</v>
      </c>
      <c r="E41">
        <v>215</v>
      </c>
      <c r="F41" t="s">
        <v>1465</v>
      </c>
      <c r="G41" t="str">
        <f>Bygningsdeler[[#This Row],[Siffer 1]]&amp;" "&amp;Bygningsdeler[[#This Row],[Overskrift 1]]</f>
        <v>2 BYGNING</v>
      </c>
      <c r="H41" t="str">
        <f>Bygningsdeler[[#This Row],[Siffer 2]]&amp;" "&amp;Bygningsdeler[[#This Row],[Overskrift 2]]</f>
        <v>21 Grunn og fundamenter</v>
      </c>
      <c r="I41" t="str">
        <f>Bygningsdeler[[#This Row],[Siffer 3]]&amp;" "&amp;Bygningsdeler[[#This Row],[Overskrift 3]]</f>
        <v>215 Pelefundamentering</v>
      </c>
    </row>
    <row r="42" spans="1:9" x14ac:dyDescent="0.35">
      <c r="A42">
        <v>2</v>
      </c>
      <c r="B42" t="s">
        <v>1457</v>
      </c>
      <c r="C42">
        <v>21</v>
      </c>
      <c r="D42" t="s">
        <v>1459</v>
      </c>
      <c r="E42">
        <v>216</v>
      </c>
      <c r="F42" t="s">
        <v>1466</v>
      </c>
      <c r="G42" t="str">
        <f>Bygningsdeler[[#This Row],[Siffer 1]]&amp;" "&amp;Bygningsdeler[[#This Row],[Overskrift 1]]</f>
        <v>2 BYGNING</v>
      </c>
      <c r="H42" t="str">
        <f>Bygningsdeler[[#This Row],[Siffer 2]]&amp;" "&amp;Bygningsdeler[[#This Row],[Overskrift 2]]</f>
        <v>21 Grunn og fundamenter</v>
      </c>
      <c r="I42" t="str">
        <f>Bygningsdeler[[#This Row],[Siffer 3]]&amp;" "&amp;Bygningsdeler[[#This Row],[Overskrift 3]]</f>
        <v>216 Direkte fundamentering</v>
      </c>
    </row>
    <row r="43" spans="1:9" x14ac:dyDescent="0.35">
      <c r="A43">
        <v>2</v>
      </c>
      <c r="B43" t="s">
        <v>1457</v>
      </c>
      <c r="C43">
        <v>21</v>
      </c>
      <c r="D43" t="s">
        <v>1459</v>
      </c>
      <c r="E43">
        <v>217</v>
      </c>
      <c r="F43" t="s">
        <v>1467</v>
      </c>
      <c r="G43" t="str">
        <f>Bygningsdeler[[#This Row],[Siffer 1]]&amp;" "&amp;Bygningsdeler[[#This Row],[Overskrift 1]]</f>
        <v>2 BYGNING</v>
      </c>
      <c r="H43" t="str">
        <f>Bygningsdeler[[#This Row],[Siffer 2]]&amp;" "&amp;Bygningsdeler[[#This Row],[Overskrift 2]]</f>
        <v>21 Grunn og fundamenter</v>
      </c>
      <c r="I43" t="str">
        <f>Bygningsdeler[[#This Row],[Siffer 3]]&amp;" "&amp;Bygningsdeler[[#This Row],[Overskrift 3]]</f>
        <v>217 Drenering</v>
      </c>
    </row>
    <row r="44" spans="1:9" x14ac:dyDescent="0.35">
      <c r="A44">
        <v>2</v>
      </c>
      <c r="B44" t="s">
        <v>1457</v>
      </c>
      <c r="C44">
        <v>21</v>
      </c>
      <c r="D44" t="s">
        <v>1459</v>
      </c>
      <c r="E44">
        <v>218</v>
      </c>
      <c r="F44" t="s">
        <v>1468</v>
      </c>
      <c r="G44" t="str">
        <f>Bygningsdeler[[#This Row],[Siffer 1]]&amp;" "&amp;Bygningsdeler[[#This Row],[Overskrift 1]]</f>
        <v>2 BYGNING</v>
      </c>
      <c r="H44" t="str">
        <f>Bygningsdeler[[#This Row],[Siffer 2]]&amp;" "&amp;Bygningsdeler[[#This Row],[Overskrift 2]]</f>
        <v>21 Grunn og fundamenter</v>
      </c>
      <c r="I44" t="str">
        <f>Bygningsdeler[[#This Row],[Siffer 3]]&amp;" "&amp;Bygningsdeler[[#This Row],[Overskrift 3]]</f>
        <v>218 Utstyr og komplettering</v>
      </c>
    </row>
    <row r="45" spans="1:9" x14ac:dyDescent="0.35">
      <c r="A45">
        <v>2</v>
      </c>
      <c r="B45" t="s">
        <v>1457</v>
      </c>
      <c r="C45">
        <v>21</v>
      </c>
      <c r="D45" t="s">
        <v>1459</v>
      </c>
      <c r="E45">
        <v>219</v>
      </c>
      <c r="F45" t="s">
        <v>1469</v>
      </c>
      <c r="G45" t="str">
        <f>Bygningsdeler[[#This Row],[Siffer 1]]&amp;" "&amp;Bygningsdeler[[#This Row],[Overskrift 1]]</f>
        <v>2 BYGNING</v>
      </c>
      <c r="H45" t="str">
        <f>Bygningsdeler[[#This Row],[Siffer 2]]&amp;" "&amp;Bygningsdeler[[#This Row],[Overskrift 2]]</f>
        <v>21 Grunn og fundamenter</v>
      </c>
      <c r="I45" t="str">
        <f>Bygningsdeler[[#This Row],[Siffer 3]]&amp;" "&amp;Bygningsdeler[[#This Row],[Overskrift 3]]</f>
        <v>219 Andre deler av grunn og fundamenter</v>
      </c>
    </row>
    <row r="46" spans="1:9" x14ac:dyDescent="0.35">
      <c r="A46">
        <v>2</v>
      </c>
      <c r="B46" t="s">
        <v>1457</v>
      </c>
      <c r="C46">
        <v>22</v>
      </c>
      <c r="D46" t="s">
        <v>1470</v>
      </c>
      <c r="E46">
        <v>220</v>
      </c>
      <c r="F46" t="s">
        <v>1471</v>
      </c>
      <c r="G46" t="str">
        <f>Bygningsdeler[[#This Row],[Siffer 1]]&amp;" "&amp;Bygningsdeler[[#This Row],[Overskrift 1]]</f>
        <v>2 BYGNING</v>
      </c>
      <c r="H46" t="str">
        <f>Bygningsdeler[[#This Row],[Siffer 2]]&amp;" "&amp;Bygningsdeler[[#This Row],[Overskrift 2]]</f>
        <v>22 Bæresystemer</v>
      </c>
      <c r="I46" t="str">
        <f>Bygningsdeler[[#This Row],[Siffer 3]]&amp;" "&amp;Bygningsdeler[[#This Row],[Overskrift 3]]</f>
        <v>220 Bæresystemer, generelt</v>
      </c>
    </row>
    <row r="47" spans="1:9" x14ac:dyDescent="0.35">
      <c r="A47">
        <v>2</v>
      </c>
      <c r="B47" t="s">
        <v>1457</v>
      </c>
      <c r="C47">
        <v>22</v>
      </c>
      <c r="D47" t="s">
        <v>1470</v>
      </c>
      <c r="E47">
        <v>221</v>
      </c>
      <c r="F47" t="s">
        <v>1472</v>
      </c>
      <c r="G47" t="str">
        <f>Bygningsdeler[[#This Row],[Siffer 1]]&amp;" "&amp;Bygningsdeler[[#This Row],[Overskrift 1]]</f>
        <v>2 BYGNING</v>
      </c>
      <c r="H47" t="str">
        <f>Bygningsdeler[[#This Row],[Siffer 2]]&amp;" "&amp;Bygningsdeler[[#This Row],[Overskrift 2]]</f>
        <v>22 Bæresystemer</v>
      </c>
      <c r="I47" t="str">
        <f>Bygningsdeler[[#This Row],[Siffer 3]]&amp;" "&amp;Bygningsdeler[[#This Row],[Overskrift 3]]</f>
        <v>221 Rammer</v>
      </c>
    </row>
    <row r="48" spans="1:9" x14ac:dyDescent="0.35">
      <c r="A48">
        <v>2</v>
      </c>
      <c r="B48" t="s">
        <v>1457</v>
      </c>
      <c r="C48">
        <v>22</v>
      </c>
      <c r="D48" t="s">
        <v>1470</v>
      </c>
      <c r="E48">
        <v>222</v>
      </c>
      <c r="F48" t="s">
        <v>1473</v>
      </c>
      <c r="G48" t="str">
        <f>Bygningsdeler[[#This Row],[Siffer 1]]&amp;" "&amp;Bygningsdeler[[#This Row],[Overskrift 1]]</f>
        <v>2 BYGNING</v>
      </c>
      <c r="H48" t="str">
        <f>Bygningsdeler[[#This Row],[Siffer 2]]&amp;" "&amp;Bygningsdeler[[#This Row],[Overskrift 2]]</f>
        <v>22 Bæresystemer</v>
      </c>
      <c r="I48" t="str">
        <f>Bygningsdeler[[#This Row],[Siffer 3]]&amp;" "&amp;Bygningsdeler[[#This Row],[Overskrift 3]]</f>
        <v>222 Søyler</v>
      </c>
    </row>
    <row r="49" spans="1:9" x14ac:dyDescent="0.35">
      <c r="A49">
        <v>2</v>
      </c>
      <c r="B49" t="s">
        <v>1457</v>
      </c>
      <c r="C49">
        <v>22</v>
      </c>
      <c r="D49" t="s">
        <v>1470</v>
      </c>
      <c r="E49">
        <v>223</v>
      </c>
      <c r="F49" t="s">
        <v>1474</v>
      </c>
      <c r="G49" t="str">
        <f>Bygningsdeler[[#This Row],[Siffer 1]]&amp;" "&amp;Bygningsdeler[[#This Row],[Overskrift 1]]</f>
        <v>2 BYGNING</v>
      </c>
      <c r="H49" t="str">
        <f>Bygningsdeler[[#This Row],[Siffer 2]]&amp;" "&amp;Bygningsdeler[[#This Row],[Overskrift 2]]</f>
        <v>22 Bæresystemer</v>
      </c>
      <c r="I49" t="str">
        <f>Bygningsdeler[[#This Row],[Siffer 3]]&amp;" "&amp;Bygningsdeler[[#This Row],[Overskrift 3]]</f>
        <v>223 Bjelker</v>
      </c>
    </row>
    <row r="50" spans="1:9" x14ac:dyDescent="0.35">
      <c r="A50">
        <v>2</v>
      </c>
      <c r="B50" t="s">
        <v>1457</v>
      </c>
      <c r="C50">
        <v>22</v>
      </c>
      <c r="D50" t="s">
        <v>1470</v>
      </c>
      <c r="E50">
        <v>224</v>
      </c>
      <c r="F50" t="s">
        <v>1475</v>
      </c>
      <c r="G50" t="str">
        <f>Bygningsdeler[[#This Row],[Siffer 1]]&amp;" "&amp;Bygningsdeler[[#This Row],[Overskrift 1]]</f>
        <v>2 BYGNING</v>
      </c>
      <c r="H50" t="str">
        <f>Bygningsdeler[[#This Row],[Siffer 2]]&amp;" "&amp;Bygningsdeler[[#This Row],[Overskrift 2]]</f>
        <v>22 Bæresystemer</v>
      </c>
      <c r="I50" t="str">
        <f>Bygningsdeler[[#This Row],[Siffer 3]]&amp;" "&amp;Bygningsdeler[[#This Row],[Overskrift 3]]</f>
        <v>224 Avstivende konstruksjoner</v>
      </c>
    </row>
    <row r="51" spans="1:9" x14ac:dyDescent="0.35">
      <c r="A51">
        <v>2</v>
      </c>
      <c r="B51" t="s">
        <v>1457</v>
      </c>
      <c r="C51">
        <v>22</v>
      </c>
      <c r="D51" t="s">
        <v>1470</v>
      </c>
      <c r="E51">
        <v>225</v>
      </c>
      <c r="F51" t="s">
        <v>1476</v>
      </c>
      <c r="G51" t="str">
        <f>Bygningsdeler[[#This Row],[Siffer 1]]&amp;" "&amp;Bygningsdeler[[#This Row],[Overskrift 1]]</f>
        <v>2 BYGNING</v>
      </c>
      <c r="H51" t="str">
        <f>Bygningsdeler[[#This Row],[Siffer 2]]&amp;" "&amp;Bygningsdeler[[#This Row],[Overskrift 2]]</f>
        <v>22 Bæresystemer</v>
      </c>
      <c r="I51" t="str">
        <f>Bygningsdeler[[#This Row],[Siffer 3]]&amp;" "&amp;Bygningsdeler[[#This Row],[Overskrift 3]]</f>
        <v>225 Brannbeskyttelse av bærende konstruksjon</v>
      </c>
    </row>
    <row r="52" spans="1:9" x14ac:dyDescent="0.35">
      <c r="A52">
        <v>2</v>
      </c>
      <c r="B52" t="s">
        <v>1457</v>
      </c>
      <c r="C52">
        <v>22</v>
      </c>
      <c r="D52" t="s">
        <v>1470</v>
      </c>
      <c r="E52">
        <v>226</v>
      </c>
      <c r="F52" t="s">
        <v>1477</v>
      </c>
      <c r="G52" t="str">
        <f>Bygningsdeler[[#This Row],[Siffer 1]]&amp;" "&amp;Bygningsdeler[[#This Row],[Overskrift 1]]</f>
        <v>2 BYGNING</v>
      </c>
      <c r="H52" t="str">
        <f>Bygningsdeler[[#This Row],[Siffer 2]]&amp;" "&amp;Bygningsdeler[[#This Row],[Overskrift 2]]</f>
        <v>22 Bæresystemer</v>
      </c>
      <c r="I52" t="str">
        <f>Bygningsdeler[[#This Row],[Siffer 3]]&amp;" "&amp;Bygningsdeler[[#This Row],[Overskrift 3]]</f>
        <v>226 Kledning og overflate</v>
      </c>
    </row>
    <row r="53" spans="1:9" x14ac:dyDescent="0.35">
      <c r="A53">
        <v>2</v>
      </c>
      <c r="B53" t="s">
        <v>1457</v>
      </c>
      <c r="C53">
        <v>22</v>
      </c>
      <c r="D53" t="s">
        <v>1470</v>
      </c>
      <c r="E53">
        <v>228</v>
      </c>
      <c r="F53" t="s">
        <v>1468</v>
      </c>
      <c r="G53" t="str">
        <f>Bygningsdeler[[#This Row],[Siffer 1]]&amp;" "&amp;Bygningsdeler[[#This Row],[Overskrift 1]]</f>
        <v>2 BYGNING</v>
      </c>
      <c r="H53" t="str">
        <f>Bygningsdeler[[#This Row],[Siffer 2]]&amp;" "&amp;Bygningsdeler[[#This Row],[Overskrift 2]]</f>
        <v>22 Bæresystemer</v>
      </c>
      <c r="I53" t="str">
        <f>Bygningsdeler[[#This Row],[Siffer 3]]&amp;" "&amp;Bygningsdeler[[#This Row],[Overskrift 3]]</f>
        <v>228 Utstyr og komplettering</v>
      </c>
    </row>
    <row r="54" spans="1:9" x14ac:dyDescent="0.35">
      <c r="A54">
        <v>2</v>
      </c>
      <c r="B54" t="s">
        <v>1457</v>
      </c>
      <c r="C54">
        <v>22</v>
      </c>
      <c r="D54" t="s">
        <v>1470</v>
      </c>
      <c r="E54">
        <v>229</v>
      </c>
      <c r="F54" t="s">
        <v>1478</v>
      </c>
      <c r="G54" t="str">
        <f>Bygningsdeler[[#This Row],[Siffer 1]]&amp;" "&amp;Bygningsdeler[[#This Row],[Overskrift 1]]</f>
        <v>2 BYGNING</v>
      </c>
      <c r="H54" t="str">
        <f>Bygningsdeler[[#This Row],[Siffer 2]]&amp;" "&amp;Bygningsdeler[[#This Row],[Overskrift 2]]</f>
        <v>22 Bæresystemer</v>
      </c>
      <c r="I54" t="str">
        <f>Bygningsdeler[[#This Row],[Siffer 3]]&amp;" "&amp;Bygningsdeler[[#This Row],[Overskrift 3]]</f>
        <v>229 Andre deler av bæresystem</v>
      </c>
    </row>
    <row r="55" spans="1:9" x14ac:dyDescent="0.35">
      <c r="A55">
        <v>2</v>
      </c>
      <c r="B55" t="s">
        <v>1457</v>
      </c>
      <c r="C55">
        <v>23</v>
      </c>
      <c r="D55" t="s">
        <v>1479</v>
      </c>
      <c r="E55">
        <v>230</v>
      </c>
      <c r="F55" t="s">
        <v>1480</v>
      </c>
      <c r="G55" t="str">
        <f>Bygningsdeler[[#This Row],[Siffer 1]]&amp;" "&amp;Bygningsdeler[[#This Row],[Overskrift 1]]</f>
        <v>2 BYGNING</v>
      </c>
      <c r="H55" t="str">
        <f>Bygningsdeler[[#This Row],[Siffer 2]]&amp;" "&amp;Bygningsdeler[[#This Row],[Overskrift 2]]</f>
        <v>23 Yttervegger</v>
      </c>
      <c r="I55" t="str">
        <f>Bygningsdeler[[#This Row],[Siffer 3]]&amp;" "&amp;Bygningsdeler[[#This Row],[Overskrift 3]]</f>
        <v>230 Yttervegger, generelt</v>
      </c>
    </row>
    <row r="56" spans="1:9" x14ac:dyDescent="0.35">
      <c r="A56">
        <v>2</v>
      </c>
      <c r="B56" t="s">
        <v>1457</v>
      </c>
      <c r="C56">
        <v>23</v>
      </c>
      <c r="D56" t="s">
        <v>1479</v>
      </c>
      <c r="E56">
        <v>231</v>
      </c>
      <c r="F56" t="s">
        <v>1481</v>
      </c>
      <c r="G56" t="str">
        <f>Bygningsdeler[[#This Row],[Siffer 1]]&amp;" "&amp;Bygningsdeler[[#This Row],[Overskrift 1]]</f>
        <v>2 BYGNING</v>
      </c>
      <c r="H56" t="str">
        <f>Bygningsdeler[[#This Row],[Siffer 2]]&amp;" "&amp;Bygningsdeler[[#This Row],[Overskrift 2]]</f>
        <v>23 Yttervegger</v>
      </c>
      <c r="I56" t="str">
        <f>Bygningsdeler[[#This Row],[Siffer 3]]&amp;" "&amp;Bygningsdeler[[#This Row],[Overskrift 3]]</f>
        <v>231 Bærende yttervegger</v>
      </c>
    </row>
    <row r="57" spans="1:9" x14ac:dyDescent="0.35">
      <c r="A57">
        <v>2</v>
      </c>
      <c r="B57" t="s">
        <v>1457</v>
      </c>
      <c r="C57">
        <v>23</v>
      </c>
      <c r="D57" t="s">
        <v>1479</v>
      </c>
      <c r="E57">
        <v>232</v>
      </c>
      <c r="F57" t="s">
        <v>1482</v>
      </c>
      <c r="G57" t="str">
        <f>Bygningsdeler[[#This Row],[Siffer 1]]&amp;" "&amp;Bygningsdeler[[#This Row],[Overskrift 1]]</f>
        <v>2 BYGNING</v>
      </c>
      <c r="H57" t="str">
        <f>Bygningsdeler[[#This Row],[Siffer 2]]&amp;" "&amp;Bygningsdeler[[#This Row],[Overskrift 2]]</f>
        <v>23 Yttervegger</v>
      </c>
      <c r="I57" t="str">
        <f>Bygningsdeler[[#This Row],[Siffer 3]]&amp;" "&amp;Bygningsdeler[[#This Row],[Overskrift 3]]</f>
        <v>232 Ikke-bærende yttervegger</v>
      </c>
    </row>
    <row r="58" spans="1:9" x14ac:dyDescent="0.35">
      <c r="A58">
        <v>2</v>
      </c>
      <c r="B58" t="s">
        <v>1457</v>
      </c>
      <c r="C58">
        <v>23</v>
      </c>
      <c r="D58" t="s">
        <v>1479</v>
      </c>
      <c r="E58">
        <v>233</v>
      </c>
      <c r="F58" t="s">
        <v>1483</v>
      </c>
      <c r="G58" t="str">
        <f>Bygningsdeler[[#This Row],[Siffer 1]]&amp;" "&amp;Bygningsdeler[[#This Row],[Overskrift 1]]</f>
        <v>2 BYGNING</v>
      </c>
      <c r="H58" t="str">
        <f>Bygningsdeler[[#This Row],[Siffer 2]]&amp;" "&amp;Bygningsdeler[[#This Row],[Overskrift 2]]</f>
        <v>23 Yttervegger</v>
      </c>
      <c r="I58" t="str">
        <f>Bygningsdeler[[#This Row],[Siffer 3]]&amp;" "&amp;Bygningsdeler[[#This Row],[Overskrift 3]]</f>
        <v>233 Glassfasader</v>
      </c>
    </row>
    <row r="59" spans="1:9" x14ac:dyDescent="0.35">
      <c r="A59">
        <v>2</v>
      </c>
      <c r="B59" t="s">
        <v>1457</v>
      </c>
      <c r="C59">
        <v>23</v>
      </c>
      <c r="D59" t="s">
        <v>1479</v>
      </c>
      <c r="E59">
        <v>234</v>
      </c>
      <c r="F59" t="s">
        <v>1484</v>
      </c>
      <c r="G59" t="str">
        <f>Bygningsdeler[[#This Row],[Siffer 1]]&amp;" "&amp;Bygningsdeler[[#This Row],[Overskrift 1]]</f>
        <v>2 BYGNING</v>
      </c>
      <c r="H59" t="str">
        <f>Bygningsdeler[[#This Row],[Siffer 2]]&amp;" "&amp;Bygningsdeler[[#This Row],[Overskrift 2]]</f>
        <v>23 Yttervegger</v>
      </c>
      <c r="I59" t="str">
        <f>Bygningsdeler[[#This Row],[Siffer 3]]&amp;" "&amp;Bygningsdeler[[#This Row],[Overskrift 3]]</f>
        <v>234 Vinduer, dører, porter</v>
      </c>
    </row>
    <row r="60" spans="1:9" x14ac:dyDescent="0.35">
      <c r="A60">
        <v>2</v>
      </c>
      <c r="B60" t="s">
        <v>1457</v>
      </c>
      <c r="C60">
        <v>23</v>
      </c>
      <c r="D60" t="s">
        <v>1479</v>
      </c>
      <c r="E60">
        <v>235</v>
      </c>
      <c r="F60" t="s">
        <v>1485</v>
      </c>
      <c r="G60" t="str">
        <f>Bygningsdeler[[#This Row],[Siffer 1]]&amp;" "&amp;Bygningsdeler[[#This Row],[Overskrift 1]]</f>
        <v>2 BYGNING</v>
      </c>
      <c r="H60" t="str">
        <f>Bygningsdeler[[#This Row],[Siffer 2]]&amp;" "&amp;Bygningsdeler[[#This Row],[Overskrift 2]]</f>
        <v>23 Yttervegger</v>
      </c>
      <c r="I60" t="str">
        <f>Bygningsdeler[[#This Row],[Siffer 3]]&amp;" "&amp;Bygningsdeler[[#This Row],[Overskrift 3]]</f>
        <v>235 Utvendig kledning og overflate</v>
      </c>
    </row>
    <row r="61" spans="1:9" x14ac:dyDescent="0.35">
      <c r="A61">
        <v>2</v>
      </c>
      <c r="B61" t="s">
        <v>1457</v>
      </c>
      <c r="C61">
        <v>23</v>
      </c>
      <c r="D61" t="s">
        <v>1479</v>
      </c>
      <c r="E61">
        <v>236</v>
      </c>
      <c r="F61" t="s">
        <v>1486</v>
      </c>
      <c r="G61" t="str">
        <f>Bygningsdeler[[#This Row],[Siffer 1]]&amp;" "&amp;Bygningsdeler[[#This Row],[Overskrift 1]]</f>
        <v>2 BYGNING</v>
      </c>
      <c r="H61" t="str">
        <f>Bygningsdeler[[#This Row],[Siffer 2]]&amp;" "&amp;Bygningsdeler[[#This Row],[Overskrift 2]]</f>
        <v>23 Yttervegger</v>
      </c>
      <c r="I61" t="str">
        <f>Bygningsdeler[[#This Row],[Siffer 3]]&amp;" "&amp;Bygningsdeler[[#This Row],[Overskrift 3]]</f>
        <v>236 Innvendig overflate</v>
      </c>
    </row>
    <row r="62" spans="1:9" x14ac:dyDescent="0.35">
      <c r="A62">
        <v>2</v>
      </c>
      <c r="B62" t="s">
        <v>1457</v>
      </c>
      <c r="C62">
        <v>23</v>
      </c>
      <c r="D62" t="s">
        <v>1479</v>
      </c>
      <c r="E62">
        <v>237</v>
      </c>
      <c r="F62" t="s">
        <v>1487</v>
      </c>
      <c r="G62" t="str">
        <f>Bygningsdeler[[#This Row],[Siffer 1]]&amp;" "&amp;Bygningsdeler[[#This Row],[Overskrift 1]]</f>
        <v>2 BYGNING</v>
      </c>
      <c r="H62" t="str">
        <f>Bygningsdeler[[#This Row],[Siffer 2]]&amp;" "&amp;Bygningsdeler[[#This Row],[Overskrift 2]]</f>
        <v>23 Yttervegger</v>
      </c>
      <c r="I62" t="str">
        <f>Bygningsdeler[[#This Row],[Siffer 3]]&amp;" "&amp;Bygningsdeler[[#This Row],[Overskrift 3]]</f>
        <v>237 Solavskjerming</v>
      </c>
    </row>
    <row r="63" spans="1:9" x14ac:dyDescent="0.35">
      <c r="A63">
        <v>2</v>
      </c>
      <c r="B63" t="s">
        <v>1457</v>
      </c>
      <c r="C63">
        <v>23</v>
      </c>
      <c r="D63" t="s">
        <v>1479</v>
      </c>
      <c r="E63">
        <v>238</v>
      </c>
      <c r="F63" t="s">
        <v>1468</v>
      </c>
      <c r="G63" t="str">
        <f>Bygningsdeler[[#This Row],[Siffer 1]]&amp;" "&amp;Bygningsdeler[[#This Row],[Overskrift 1]]</f>
        <v>2 BYGNING</v>
      </c>
      <c r="H63" t="str">
        <f>Bygningsdeler[[#This Row],[Siffer 2]]&amp;" "&amp;Bygningsdeler[[#This Row],[Overskrift 2]]</f>
        <v>23 Yttervegger</v>
      </c>
      <c r="I63" t="str">
        <f>Bygningsdeler[[#This Row],[Siffer 3]]&amp;" "&amp;Bygningsdeler[[#This Row],[Overskrift 3]]</f>
        <v>238 Utstyr og komplettering</v>
      </c>
    </row>
    <row r="64" spans="1:9" x14ac:dyDescent="0.35">
      <c r="A64">
        <v>2</v>
      </c>
      <c r="B64" t="s">
        <v>1457</v>
      </c>
      <c r="C64">
        <v>23</v>
      </c>
      <c r="D64" t="s">
        <v>1479</v>
      </c>
      <c r="E64">
        <v>239</v>
      </c>
      <c r="F64" t="s">
        <v>1488</v>
      </c>
      <c r="G64" t="str">
        <f>Bygningsdeler[[#This Row],[Siffer 1]]&amp;" "&amp;Bygningsdeler[[#This Row],[Overskrift 1]]</f>
        <v>2 BYGNING</v>
      </c>
      <c r="H64" t="str">
        <f>Bygningsdeler[[#This Row],[Siffer 2]]&amp;" "&amp;Bygningsdeler[[#This Row],[Overskrift 2]]</f>
        <v>23 Yttervegger</v>
      </c>
      <c r="I64" t="str">
        <f>Bygningsdeler[[#This Row],[Siffer 3]]&amp;" "&amp;Bygningsdeler[[#This Row],[Overskrift 3]]</f>
        <v>239 Andre deler av yttervegg</v>
      </c>
    </row>
    <row r="65" spans="1:9" x14ac:dyDescent="0.35">
      <c r="A65">
        <v>2</v>
      </c>
      <c r="B65" t="s">
        <v>1457</v>
      </c>
      <c r="C65">
        <v>24</v>
      </c>
      <c r="D65" t="s">
        <v>1489</v>
      </c>
      <c r="E65">
        <v>240</v>
      </c>
      <c r="F65" t="s">
        <v>1490</v>
      </c>
      <c r="G65" t="str">
        <f>Bygningsdeler[[#This Row],[Siffer 1]]&amp;" "&amp;Bygningsdeler[[#This Row],[Overskrift 1]]</f>
        <v>2 BYGNING</v>
      </c>
      <c r="H65" t="str">
        <f>Bygningsdeler[[#This Row],[Siffer 2]]&amp;" "&amp;Bygningsdeler[[#This Row],[Overskrift 2]]</f>
        <v>24 Innervegger</v>
      </c>
      <c r="I65" t="str">
        <f>Bygningsdeler[[#This Row],[Siffer 3]]&amp;" "&amp;Bygningsdeler[[#This Row],[Overskrift 3]]</f>
        <v>240 Innervegger, generelt</v>
      </c>
    </row>
    <row r="66" spans="1:9" x14ac:dyDescent="0.35">
      <c r="A66">
        <v>2</v>
      </c>
      <c r="B66" t="s">
        <v>1457</v>
      </c>
      <c r="C66">
        <v>24</v>
      </c>
      <c r="D66" t="s">
        <v>1489</v>
      </c>
      <c r="E66">
        <v>241</v>
      </c>
      <c r="F66" t="s">
        <v>1491</v>
      </c>
      <c r="G66" t="str">
        <f>Bygningsdeler[[#This Row],[Siffer 1]]&amp;" "&amp;Bygningsdeler[[#This Row],[Overskrift 1]]</f>
        <v>2 BYGNING</v>
      </c>
      <c r="H66" t="str">
        <f>Bygningsdeler[[#This Row],[Siffer 2]]&amp;" "&amp;Bygningsdeler[[#This Row],[Overskrift 2]]</f>
        <v>24 Innervegger</v>
      </c>
      <c r="I66" t="str">
        <f>Bygningsdeler[[#This Row],[Siffer 3]]&amp;" "&amp;Bygningsdeler[[#This Row],[Overskrift 3]]</f>
        <v>241 Bærende innervegger</v>
      </c>
    </row>
    <row r="67" spans="1:9" x14ac:dyDescent="0.35">
      <c r="A67">
        <v>2</v>
      </c>
      <c r="B67" t="s">
        <v>1457</v>
      </c>
      <c r="C67">
        <v>24</v>
      </c>
      <c r="D67" t="s">
        <v>1489</v>
      </c>
      <c r="E67">
        <v>242</v>
      </c>
      <c r="F67" t="s">
        <v>1492</v>
      </c>
      <c r="G67" t="str">
        <f>Bygningsdeler[[#This Row],[Siffer 1]]&amp;" "&amp;Bygningsdeler[[#This Row],[Overskrift 1]]</f>
        <v>2 BYGNING</v>
      </c>
      <c r="H67" t="str">
        <f>Bygningsdeler[[#This Row],[Siffer 2]]&amp;" "&amp;Bygningsdeler[[#This Row],[Overskrift 2]]</f>
        <v>24 Innervegger</v>
      </c>
      <c r="I67" t="str">
        <f>Bygningsdeler[[#This Row],[Siffer 3]]&amp;" "&amp;Bygningsdeler[[#This Row],[Overskrift 3]]</f>
        <v>242 Ikke-bærende innervegger</v>
      </c>
    </row>
    <row r="68" spans="1:9" x14ac:dyDescent="0.35">
      <c r="A68">
        <v>2</v>
      </c>
      <c r="B68" t="s">
        <v>1457</v>
      </c>
      <c r="C68">
        <v>24</v>
      </c>
      <c r="D68" t="s">
        <v>1489</v>
      </c>
      <c r="E68">
        <v>243</v>
      </c>
      <c r="F68" t="s">
        <v>1493</v>
      </c>
      <c r="G68" t="str">
        <f>Bygningsdeler[[#This Row],[Siffer 1]]&amp;" "&amp;Bygningsdeler[[#This Row],[Overskrift 1]]</f>
        <v>2 BYGNING</v>
      </c>
      <c r="H68" t="str">
        <f>Bygningsdeler[[#This Row],[Siffer 2]]&amp;" "&amp;Bygningsdeler[[#This Row],[Overskrift 2]]</f>
        <v>24 Innervegger</v>
      </c>
      <c r="I68" t="str">
        <f>Bygningsdeler[[#This Row],[Siffer 3]]&amp;" "&amp;Bygningsdeler[[#This Row],[Overskrift 3]]</f>
        <v>243 Systemvegger, glassfelt</v>
      </c>
    </row>
    <row r="69" spans="1:9" x14ac:dyDescent="0.35">
      <c r="A69">
        <v>2</v>
      </c>
      <c r="B69" t="s">
        <v>1457</v>
      </c>
      <c r="C69">
        <v>24</v>
      </c>
      <c r="D69" t="s">
        <v>1489</v>
      </c>
      <c r="E69">
        <v>244</v>
      </c>
      <c r="F69" t="s">
        <v>1494</v>
      </c>
      <c r="G69" t="str">
        <f>Bygningsdeler[[#This Row],[Siffer 1]]&amp;" "&amp;Bygningsdeler[[#This Row],[Overskrift 1]]</f>
        <v>2 BYGNING</v>
      </c>
      <c r="H69" t="str">
        <f>Bygningsdeler[[#This Row],[Siffer 2]]&amp;" "&amp;Bygningsdeler[[#This Row],[Overskrift 2]]</f>
        <v>24 Innervegger</v>
      </c>
      <c r="I69" t="str">
        <f>Bygningsdeler[[#This Row],[Siffer 3]]&amp;" "&amp;Bygningsdeler[[#This Row],[Overskrift 3]]</f>
        <v>244 Vinduer, dører, foldevegger</v>
      </c>
    </row>
    <row r="70" spans="1:9" x14ac:dyDescent="0.35">
      <c r="A70">
        <v>2</v>
      </c>
      <c r="B70" t="s">
        <v>1457</v>
      </c>
      <c r="C70">
        <v>24</v>
      </c>
      <c r="D70" t="s">
        <v>1489</v>
      </c>
      <c r="E70">
        <v>245</v>
      </c>
      <c r="F70" t="s">
        <v>1495</v>
      </c>
      <c r="G70" t="str">
        <f>Bygningsdeler[[#This Row],[Siffer 1]]&amp;" "&amp;Bygningsdeler[[#This Row],[Overskrift 1]]</f>
        <v>2 BYGNING</v>
      </c>
      <c r="H70" t="str">
        <f>Bygningsdeler[[#This Row],[Siffer 2]]&amp;" "&amp;Bygningsdeler[[#This Row],[Overskrift 2]]</f>
        <v>24 Innervegger</v>
      </c>
      <c r="I70" t="str">
        <f>Bygningsdeler[[#This Row],[Siffer 3]]&amp;" "&amp;Bygningsdeler[[#This Row],[Overskrift 3]]</f>
        <v>245 Skjørt</v>
      </c>
    </row>
    <row r="71" spans="1:9" x14ac:dyDescent="0.35">
      <c r="A71">
        <v>2</v>
      </c>
      <c r="B71" t="s">
        <v>1457</v>
      </c>
      <c r="C71">
        <v>24</v>
      </c>
      <c r="D71" t="s">
        <v>1489</v>
      </c>
      <c r="E71">
        <v>246</v>
      </c>
      <c r="F71" t="s">
        <v>1477</v>
      </c>
      <c r="G71" t="str">
        <f>Bygningsdeler[[#This Row],[Siffer 1]]&amp;" "&amp;Bygningsdeler[[#This Row],[Overskrift 1]]</f>
        <v>2 BYGNING</v>
      </c>
      <c r="H71" t="str">
        <f>Bygningsdeler[[#This Row],[Siffer 2]]&amp;" "&amp;Bygningsdeler[[#This Row],[Overskrift 2]]</f>
        <v>24 Innervegger</v>
      </c>
      <c r="I71" t="str">
        <f>Bygningsdeler[[#This Row],[Siffer 3]]&amp;" "&amp;Bygningsdeler[[#This Row],[Overskrift 3]]</f>
        <v>246 Kledning og overflate</v>
      </c>
    </row>
    <row r="72" spans="1:9" x14ac:dyDescent="0.35">
      <c r="A72">
        <v>2</v>
      </c>
      <c r="B72" t="s">
        <v>1457</v>
      </c>
      <c r="C72">
        <v>24</v>
      </c>
      <c r="D72" t="s">
        <v>1489</v>
      </c>
      <c r="E72">
        <v>248</v>
      </c>
      <c r="F72" t="s">
        <v>1468</v>
      </c>
      <c r="G72" t="str">
        <f>Bygningsdeler[[#This Row],[Siffer 1]]&amp;" "&amp;Bygningsdeler[[#This Row],[Overskrift 1]]</f>
        <v>2 BYGNING</v>
      </c>
      <c r="H72" t="str">
        <f>Bygningsdeler[[#This Row],[Siffer 2]]&amp;" "&amp;Bygningsdeler[[#This Row],[Overskrift 2]]</f>
        <v>24 Innervegger</v>
      </c>
      <c r="I72" t="str">
        <f>Bygningsdeler[[#This Row],[Siffer 3]]&amp;" "&amp;Bygningsdeler[[#This Row],[Overskrift 3]]</f>
        <v>248 Utstyr og komplettering</v>
      </c>
    </row>
    <row r="73" spans="1:9" x14ac:dyDescent="0.35">
      <c r="A73">
        <v>2</v>
      </c>
      <c r="B73" t="s">
        <v>1457</v>
      </c>
      <c r="C73">
        <v>24</v>
      </c>
      <c r="D73" t="s">
        <v>1489</v>
      </c>
      <c r="E73">
        <v>249</v>
      </c>
      <c r="F73" t="s">
        <v>1496</v>
      </c>
      <c r="G73" t="str">
        <f>Bygningsdeler[[#This Row],[Siffer 1]]&amp;" "&amp;Bygningsdeler[[#This Row],[Overskrift 1]]</f>
        <v>2 BYGNING</v>
      </c>
      <c r="H73" t="str">
        <f>Bygningsdeler[[#This Row],[Siffer 2]]&amp;" "&amp;Bygningsdeler[[#This Row],[Overskrift 2]]</f>
        <v>24 Innervegger</v>
      </c>
      <c r="I73" t="str">
        <f>Bygningsdeler[[#This Row],[Siffer 3]]&amp;" "&amp;Bygningsdeler[[#This Row],[Overskrift 3]]</f>
        <v>249 Andre deler av innervegg</v>
      </c>
    </row>
    <row r="74" spans="1:9" x14ac:dyDescent="0.35">
      <c r="A74">
        <v>2</v>
      </c>
      <c r="B74" t="s">
        <v>1457</v>
      </c>
      <c r="C74">
        <v>25</v>
      </c>
      <c r="D74" t="s">
        <v>1497</v>
      </c>
      <c r="E74">
        <v>250</v>
      </c>
      <c r="F74" t="s">
        <v>1498</v>
      </c>
      <c r="G74" t="str">
        <f>Bygningsdeler[[#This Row],[Siffer 1]]&amp;" "&amp;Bygningsdeler[[#This Row],[Overskrift 1]]</f>
        <v>2 BYGNING</v>
      </c>
      <c r="H74" t="str">
        <f>Bygningsdeler[[#This Row],[Siffer 2]]&amp;" "&amp;Bygningsdeler[[#This Row],[Overskrift 2]]</f>
        <v>25 Dekker</v>
      </c>
      <c r="I74" t="str">
        <f>Bygningsdeler[[#This Row],[Siffer 3]]&amp;" "&amp;Bygningsdeler[[#This Row],[Overskrift 3]]</f>
        <v>250 Dekker, generelt</v>
      </c>
    </row>
    <row r="75" spans="1:9" x14ac:dyDescent="0.35">
      <c r="A75">
        <v>2</v>
      </c>
      <c r="B75" t="s">
        <v>1457</v>
      </c>
      <c r="C75">
        <v>25</v>
      </c>
      <c r="D75" t="s">
        <v>1497</v>
      </c>
      <c r="E75">
        <v>251</v>
      </c>
      <c r="F75" t="s">
        <v>1499</v>
      </c>
      <c r="G75" t="str">
        <f>Bygningsdeler[[#This Row],[Siffer 1]]&amp;" "&amp;Bygningsdeler[[#This Row],[Overskrift 1]]</f>
        <v>2 BYGNING</v>
      </c>
      <c r="H75" t="str">
        <f>Bygningsdeler[[#This Row],[Siffer 2]]&amp;" "&amp;Bygningsdeler[[#This Row],[Overskrift 2]]</f>
        <v>25 Dekker</v>
      </c>
      <c r="I75" t="str">
        <f>Bygningsdeler[[#This Row],[Siffer 3]]&amp;" "&amp;Bygningsdeler[[#This Row],[Overskrift 3]]</f>
        <v>251 Frittbærende dekker</v>
      </c>
    </row>
    <row r="76" spans="1:9" x14ac:dyDescent="0.35">
      <c r="A76">
        <v>2</v>
      </c>
      <c r="B76" t="s">
        <v>1457</v>
      </c>
      <c r="C76">
        <v>25</v>
      </c>
      <c r="D76" t="s">
        <v>1497</v>
      </c>
      <c r="E76">
        <v>252</v>
      </c>
      <c r="F76" t="s">
        <v>1500</v>
      </c>
      <c r="G76" t="str">
        <f>Bygningsdeler[[#This Row],[Siffer 1]]&amp;" "&amp;Bygningsdeler[[#This Row],[Overskrift 1]]</f>
        <v>2 BYGNING</v>
      </c>
      <c r="H76" t="str">
        <f>Bygningsdeler[[#This Row],[Siffer 2]]&amp;" "&amp;Bygningsdeler[[#This Row],[Overskrift 2]]</f>
        <v>25 Dekker</v>
      </c>
      <c r="I76" t="str">
        <f>Bygningsdeler[[#This Row],[Siffer 3]]&amp;" "&amp;Bygningsdeler[[#This Row],[Overskrift 3]]</f>
        <v>252 Gulv på grunn</v>
      </c>
    </row>
    <row r="77" spans="1:9" x14ac:dyDescent="0.35">
      <c r="A77">
        <v>2</v>
      </c>
      <c r="B77" t="s">
        <v>1457</v>
      </c>
      <c r="C77">
        <v>25</v>
      </c>
      <c r="D77" t="s">
        <v>1497</v>
      </c>
      <c r="E77">
        <v>253</v>
      </c>
      <c r="F77" t="s">
        <v>1501</v>
      </c>
      <c r="G77" t="str">
        <f>Bygningsdeler[[#This Row],[Siffer 1]]&amp;" "&amp;Bygningsdeler[[#This Row],[Overskrift 1]]</f>
        <v>2 BYGNING</v>
      </c>
      <c r="H77" t="str">
        <f>Bygningsdeler[[#This Row],[Siffer 2]]&amp;" "&amp;Bygningsdeler[[#This Row],[Overskrift 2]]</f>
        <v>25 Dekker</v>
      </c>
      <c r="I77" t="str">
        <f>Bygningsdeler[[#This Row],[Siffer 3]]&amp;" "&amp;Bygningsdeler[[#This Row],[Overskrift 3]]</f>
        <v>253 Oppfôret gulv, påstøp</v>
      </c>
    </row>
    <row r="78" spans="1:9" x14ac:dyDescent="0.35">
      <c r="A78">
        <v>2</v>
      </c>
      <c r="B78" t="s">
        <v>1457</v>
      </c>
      <c r="C78">
        <v>25</v>
      </c>
      <c r="D78" t="s">
        <v>1497</v>
      </c>
      <c r="E78">
        <v>254</v>
      </c>
      <c r="F78" t="s">
        <v>1502</v>
      </c>
      <c r="G78" t="str">
        <f>Bygningsdeler[[#This Row],[Siffer 1]]&amp;" "&amp;Bygningsdeler[[#This Row],[Overskrift 1]]</f>
        <v>2 BYGNING</v>
      </c>
      <c r="H78" t="str">
        <f>Bygningsdeler[[#This Row],[Siffer 2]]&amp;" "&amp;Bygningsdeler[[#This Row],[Overskrift 2]]</f>
        <v>25 Dekker</v>
      </c>
      <c r="I78" t="str">
        <f>Bygningsdeler[[#This Row],[Siffer 3]]&amp;" "&amp;Bygningsdeler[[#This Row],[Overskrift 3]]</f>
        <v>254 Gulvsystemer</v>
      </c>
    </row>
    <row r="79" spans="1:9" x14ac:dyDescent="0.35">
      <c r="A79">
        <v>2</v>
      </c>
      <c r="B79" t="s">
        <v>1457</v>
      </c>
      <c r="C79">
        <v>25</v>
      </c>
      <c r="D79" t="s">
        <v>1497</v>
      </c>
      <c r="E79">
        <v>255</v>
      </c>
      <c r="F79" t="s">
        <v>1503</v>
      </c>
      <c r="G79" t="str">
        <f>Bygningsdeler[[#This Row],[Siffer 1]]&amp;" "&amp;Bygningsdeler[[#This Row],[Overskrift 1]]</f>
        <v>2 BYGNING</v>
      </c>
      <c r="H79" t="str">
        <f>Bygningsdeler[[#This Row],[Siffer 2]]&amp;" "&amp;Bygningsdeler[[#This Row],[Overskrift 2]]</f>
        <v>25 Dekker</v>
      </c>
      <c r="I79" t="str">
        <f>Bygningsdeler[[#This Row],[Siffer 3]]&amp;" "&amp;Bygningsdeler[[#This Row],[Overskrift 3]]</f>
        <v>255 Gulvoverflate</v>
      </c>
    </row>
    <row r="80" spans="1:9" x14ac:dyDescent="0.35">
      <c r="A80">
        <v>2</v>
      </c>
      <c r="B80" t="s">
        <v>1457</v>
      </c>
      <c r="C80">
        <v>25</v>
      </c>
      <c r="D80" t="s">
        <v>1497</v>
      </c>
      <c r="E80">
        <v>256</v>
      </c>
      <c r="F80" t="s">
        <v>1504</v>
      </c>
      <c r="G80" t="str">
        <f>Bygningsdeler[[#This Row],[Siffer 1]]&amp;" "&amp;Bygningsdeler[[#This Row],[Overskrift 1]]</f>
        <v>2 BYGNING</v>
      </c>
      <c r="H80" t="str">
        <f>Bygningsdeler[[#This Row],[Siffer 2]]&amp;" "&amp;Bygningsdeler[[#This Row],[Overskrift 2]]</f>
        <v>25 Dekker</v>
      </c>
      <c r="I80" t="str">
        <f>Bygningsdeler[[#This Row],[Siffer 3]]&amp;" "&amp;Bygningsdeler[[#This Row],[Overskrift 3]]</f>
        <v>256 Faste himlinger og overflatebehandling</v>
      </c>
    </row>
    <row r="81" spans="1:9" x14ac:dyDescent="0.35">
      <c r="A81">
        <v>2</v>
      </c>
      <c r="B81" t="s">
        <v>1457</v>
      </c>
      <c r="C81">
        <v>25</v>
      </c>
      <c r="D81" t="s">
        <v>1497</v>
      </c>
      <c r="E81">
        <v>257</v>
      </c>
      <c r="F81" t="s">
        <v>1505</v>
      </c>
      <c r="G81" t="str">
        <f>Bygningsdeler[[#This Row],[Siffer 1]]&amp;" "&amp;Bygningsdeler[[#This Row],[Overskrift 1]]</f>
        <v>2 BYGNING</v>
      </c>
      <c r="H81" t="str">
        <f>Bygningsdeler[[#This Row],[Siffer 2]]&amp;" "&amp;Bygningsdeler[[#This Row],[Overskrift 2]]</f>
        <v>25 Dekker</v>
      </c>
      <c r="I81" t="str">
        <f>Bygningsdeler[[#This Row],[Siffer 3]]&amp;" "&amp;Bygningsdeler[[#This Row],[Overskrift 3]]</f>
        <v>257 Systemhimlinger</v>
      </c>
    </row>
    <row r="82" spans="1:9" x14ac:dyDescent="0.35">
      <c r="A82">
        <v>2</v>
      </c>
      <c r="B82" t="s">
        <v>1457</v>
      </c>
      <c r="C82">
        <v>25</v>
      </c>
      <c r="D82" t="s">
        <v>1497</v>
      </c>
      <c r="E82">
        <v>258</v>
      </c>
      <c r="F82" t="s">
        <v>1468</v>
      </c>
      <c r="G82" t="str">
        <f>Bygningsdeler[[#This Row],[Siffer 1]]&amp;" "&amp;Bygningsdeler[[#This Row],[Overskrift 1]]</f>
        <v>2 BYGNING</v>
      </c>
      <c r="H82" t="str">
        <f>Bygningsdeler[[#This Row],[Siffer 2]]&amp;" "&amp;Bygningsdeler[[#This Row],[Overskrift 2]]</f>
        <v>25 Dekker</v>
      </c>
      <c r="I82" t="str">
        <f>Bygningsdeler[[#This Row],[Siffer 3]]&amp;" "&amp;Bygningsdeler[[#This Row],[Overskrift 3]]</f>
        <v>258 Utstyr og komplettering</v>
      </c>
    </row>
    <row r="83" spans="1:9" x14ac:dyDescent="0.35">
      <c r="A83">
        <v>2</v>
      </c>
      <c r="B83" t="s">
        <v>1457</v>
      </c>
      <c r="C83">
        <v>25</v>
      </c>
      <c r="D83" t="s">
        <v>1497</v>
      </c>
      <c r="E83">
        <v>259</v>
      </c>
      <c r="F83" t="s">
        <v>1506</v>
      </c>
      <c r="G83" t="str">
        <f>Bygningsdeler[[#This Row],[Siffer 1]]&amp;" "&amp;Bygningsdeler[[#This Row],[Overskrift 1]]</f>
        <v>2 BYGNING</v>
      </c>
      <c r="H83" t="str">
        <f>Bygningsdeler[[#This Row],[Siffer 2]]&amp;" "&amp;Bygningsdeler[[#This Row],[Overskrift 2]]</f>
        <v>25 Dekker</v>
      </c>
      <c r="I83" t="str">
        <f>Bygningsdeler[[#This Row],[Siffer 3]]&amp;" "&amp;Bygningsdeler[[#This Row],[Overskrift 3]]</f>
        <v>259 Andre deler av dekker</v>
      </c>
    </row>
    <row r="84" spans="1:9" x14ac:dyDescent="0.35">
      <c r="A84">
        <v>2</v>
      </c>
      <c r="B84" t="s">
        <v>1457</v>
      </c>
      <c r="C84">
        <v>26</v>
      </c>
      <c r="D84" t="s">
        <v>1507</v>
      </c>
      <c r="E84">
        <v>260</v>
      </c>
      <c r="F84" t="s">
        <v>1508</v>
      </c>
      <c r="G84" t="str">
        <f>Bygningsdeler[[#This Row],[Siffer 1]]&amp;" "&amp;Bygningsdeler[[#This Row],[Overskrift 1]]</f>
        <v>2 BYGNING</v>
      </c>
      <c r="H84" t="str">
        <f>Bygningsdeler[[#This Row],[Siffer 2]]&amp;" "&amp;Bygningsdeler[[#This Row],[Overskrift 2]]</f>
        <v>26 Yttertak</v>
      </c>
      <c r="I84" t="str">
        <f>Bygningsdeler[[#This Row],[Siffer 3]]&amp;" "&amp;Bygningsdeler[[#This Row],[Overskrift 3]]</f>
        <v>260 Yttertak, generelt</v>
      </c>
    </row>
    <row r="85" spans="1:9" x14ac:dyDescent="0.35">
      <c r="A85">
        <v>2</v>
      </c>
      <c r="B85" t="s">
        <v>1457</v>
      </c>
      <c r="C85">
        <v>26</v>
      </c>
      <c r="D85" t="s">
        <v>1507</v>
      </c>
      <c r="E85">
        <v>261</v>
      </c>
      <c r="F85" t="s">
        <v>1509</v>
      </c>
      <c r="G85" t="str">
        <f>Bygningsdeler[[#This Row],[Siffer 1]]&amp;" "&amp;Bygningsdeler[[#This Row],[Overskrift 1]]</f>
        <v>2 BYGNING</v>
      </c>
      <c r="H85" t="str">
        <f>Bygningsdeler[[#This Row],[Siffer 2]]&amp;" "&amp;Bygningsdeler[[#This Row],[Overskrift 2]]</f>
        <v>26 Yttertak</v>
      </c>
      <c r="I85" t="str">
        <f>Bygningsdeler[[#This Row],[Siffer 3]]&amp;" "&amp;Bygningsdeler[[#This Row],[Overskrift 3]]</f>
        <v>261 Primærkonstruksjon</v>
      </c>
    </row>
    <row r="86" spans="1:9" x14ac:dyDescent="0.35">
      <c r="A86">
        <v>2</v>
      </c>
      <c r="B86" t="s">
        <v>1457</v>
      </c>
      <c r="C86">
        <v>26</v>
      </c>
      <c r="D86" t="s">
        <v>1507</v>
      </c>
      <c r="E86">
        <v>262</v>
      </c>
      <c r="F86" t="s">
        <v>1510</v>
      </c>
      <c r="G86" t="str">
        <f>Bygningsdeler[[#This Row],[Siffer 1]]&amp;" "&amp;Bygningsdeler[[#This Row],[Overskrift 1]]</f>
        <v>2 BYGNING</v>
      </c>
      <c r="H86" t="str">
        <f>Bygningsdeler[[#This Row],[Siffer 2]]&amp;" "&amp;Bygningsdeler[[#This Row],[Overskrift 2]]</f>
        <v>26 Yttertak</v>
      </c>
      <c r="I86" t="str">
        <f>Bygningsdeler[[#This Row],[Siffer 3]]&amp;" "&amp;Bygningsdeler[[#This Row],[Overskrift 3]]</f>
        <v>262 Taktekning</v>
      </c>
    </row>
    <row r="87" spans="1:9" x14ac:dyDescent="0.35">
      <c r="A87">
        <v>2</v>
      </c>
      <c r="B87" t="s">
        <v>1457</v>
      </c>
      <c r="C87">
        <v>26</v>
      </c>
      <c r="D87" t="s">
        <v>1507</v>
      </c>
      <c r="E87">
        <v>263</v>
      </c>
      <c r="F87" t="s">
        <v>1511</v>
      </c>
      <c r="G87" t="str">
        <f>Bygningsdeler[[#This Row],[Siffer 1]]&amp;" "&amp;Bygningsdeler[[#This Row],[Overskrift 1]]</f>
        <v>2 BYGNING</v>
      </c>
      <c r="H87" t="str">
        <f>Bygningsdeler[[#This Row],[Siffer 2]]&amp;" "&amp;Bygningsdeler[[#This Row],[Overskrift 2]]</f>
        <v>26 Yttertak</v>
      </c>
      <c r="I87" t="str">
        <f>Bygningsdeler[[#This Row],[Siffer 3]]&amp;" "&amp;Bygningsdeler[[#This Row],[Overskrift 3]]</f>
        <v>263 Glasstak, overlys, takluker</v>
      </c>
    </row>
    <row r="88" spans="1:9" x14ac:dyDescent="0.35">
      <c r="A88">
        <v>2</v>
      </c>
      <c r="B88" t="s">
        <v>1457</v>
      </c>
      <c r="C88">
        <v>26</v>
      </c>
      <c r="D88" t="s">
        <v>1507</v>
      </c>
      <c r="E88">
        <v>264</v>
      </c>
      <c r="F88" t="s">
        <v>1512</v>
      </c>
      <c r="G88" t="str">
        <f>Bygningsdeler[[#This Row],[Siffer 1]]&amp;" "&amp;Bygningsdeler[[#This Row],[Overskrift 1]]</f>
        <v>2 BYGNING</v>
      </c>
      <c r="H88" t="str">
        <f>Bygningsdeler[[#This Row],[Siffer 2]]&amp;" "&amp;Bygningsdeler[[#This Row],[Overskrift 2]]</f>
        <v>26 Yttertak</v>
      </c>
      <c r="I88" t="str">
        <f>Bygningsdeler[[#This Row],[Siffer 3]]&amp;" "&amp;Bygningsdeler[[#This Row],[Overskrift 3]]</f>
        <v>264 Takoppbygg</v>
      </c>
    </row>
    <row r="89" spans="1:9" x14ac:dyDescent="0.35">
      <c r="A89">
        <v>2</v>
      </c>
      <c r="B89" t="s">
        <v>1457</v>
      </c>
      <c r="C89">
        <v>26</v>
      </c>
      <c r="D89" t="s">
        <v>1507</v>
      </c>
      <c r="E89">
        <v>265</v>
      </c>
      <c r="F89" t="s">
        <v>1513</v>
      </c>
      <c r="G89" t="str">
        <f>Bygningsdeler[[#This Row],[Siffer 1]]&amp;" "&amp;Bygningsdeler[[#This Row],[Overskrift 1]]</f>
        <v>2 BYGNING</v>
      </c>
      <c r="H89" t="str">
        <f>Bygningsdeler[[#This Row],[Siffer 2]]&amp;" "&amp;Bygningsdeler[[#This Row],[Overskrift 2]]</f>
        <v>26 Yttertak</v>
      </c>
      <c r="I89" t="str">
        <f>Bygningsdeler[[#This Row],[Siffer 3]]&amp;" "&amp;Bygningsdeler[[#This Row],[Overskrift 3]]</f>
        <v>265 Gesimser, takrenner og nedløp</v>
      </c>
    </row>
    <row r="90" spans="1:9" x14ac:dyDescent="0.35">
      <c r="A90">
        <v>2</v>
      </c>
      <c r="B90" t="s">
        <v>1457</v>
      </c>
      <c r="C90">
        <v>26</v>
      </c>
      <c r="D90" t="s">
        <v>1507</v>
      </c>
      <c r="E90">
        <v>266</v>
      </c>
      <c r="F90" t="s">
        <v>1514</v>
      </c>
      <c r="G90" t="str">
        <f>Bygningsdeler[[#This Row],[Siffer 1]]&amp;" "&amp;Bygningsdeler[[#This Row],[Overskrift 1]]</f>
        <v>2 BYGNING</v>
      </c>
      <c r="H90" t="str">
        <f>Bygningsdeler[[#This Row],[Siffer 2]]&amp;" "&amp;Bygningsdeler[[#This Row],[Overskrift 2]]</f>
        <v>26 Yttertak</v>
      </c>
      <c r="I90" t="str">
        <f>Bygningsdeler[[#This Row],[Siffer 3]]&amp;" "&amp;Bygningsdeler[[#This Row],[Overskrift 3]]</f>
        <v>266 Himling og innvendig overflate</v>
      </c>
    </row>
    <row r="91" spans="1:9" x14ac:dyDescent="0.35">
      <c r="A91">
        <v>2</v>
      </c>
      <c r="B91" t="s">
        <v>1457</v>
      </c>
      <c r="C91">
        <v>26</v>
      </c>
      <c r="D91" t="s">
        <v>1507</v>
      </c>
      <c r="E91">
        <v>267</v>
      </c>
      <c r="F91" t="s">
        <v>1515</v>
      </c>
      <c r="G91" t="str">
        <f>Bygningsdeler[[#This Row],[Siffer 1]]&amp;" "&amp;Bygningsdeler[[#This Row],[Overskrift 1]]</f>
        <v>2 BYGNING</v>
      </c>
      <c r="H91" t="str">
        <f>Bygningsdeler[[#This Row],[Siffer 2]]&amp;" "&amp;Bygningsdeler[[#This Row],[Overskrift 2]]</f>
        <v>26 Yttertak</v>
      </c>
      <c r="I91" t="str">
        <f>Bygningsdeler[[#This Row],[Siffer 3]]&amp;" "&amp;Bygningsdeler[[#This Row],[Overskrift 3]]</f>
        <v>267 Prefabrikerte takelementer</v>
      </c>
    </row>
    <row r="92" spans="1:9" x14ac:dyDescent="0.35">
      <c r="A92">
        <v>2</v>
      </c>
      <c r="B92" t="s">
        <v>1457</v>
      </c>
      <c r="C92">
        <v>26</v>
      </c>
      <c r="D92" t="s">
        <v>1507</v>
      </c>
      <c r="E92">
        <v>268</v>
      </c>
      <c r="F92" t="s">
        <v>1516</v>
      </c>
      <c r="G92" t="str">
        <f>Bygningsdeler[[#This Row],[Siffer 1]]&amp;" "&amp;Bygningsdeler[[#This Row],[Overskrift 1]]</f>
        <v>2 BYGNING</v>
      </c>
      <c r="H92" t="str">
        <f>Bygningsdeler[[#This Row],[Siffer 2]]&amp;" "&amp;Bygningsdeler[[#This Row],[Overskrift 2]]</f>
        <v>26 Yttertak</v>
      </c>
      <c r="I92" t="str">
        <f>Bygningsdeler[[#This Row],[Siffer 3]]&amp;" "&amp;Bygningsdeler[[#This Row],[Overskrift 3]]</f>
        <v>268 Utstyr og kompletteringer</v>
      </c>
    </row>
    <row r="93" spans="1:9" x14ac:dyDescent="0.35">
      <c r="A93">
        <v>2</v>
      </c>
      <c r="B93" t="s">
        <v>1457</v>
      </c>
      <c r="C93">
        <v>26</v>
      </c>
      <c r="D93" t="s">
        <v>1507</v>
      </c>
      <c r="E93">
        <v>269</v>
      </c>
      <c r="F93" t="s">
        <v>1517</v>
      </c>
      <c r="G93" t="str">
        <f>Bygningsdeler[[#This Row],[Siffer 1]]&amp;" "&amp;Bygningsdeler[[#This Row],[Overskrift 1]]</f>
        <v>2 BYGNING</v>
      </c>
      <c r="H93" t="str">
        <f>Bygningsdeler[[#This Row],[Siffer 2]]&amp;" "&amp;Bygningsdeler[[#This Row],[Overskrift 2]]</f>
        <v>26 Yttertak</v>
      </c>
      <c r="I93" t="str">
        <f>Bygningsdeler[[#This Row],[Siffer 3]]&amp;" "&amp;Bygningsdeler[[#This Row],[Overskrift 3]]</f>
        <v>269 Andre deler av yttertak</v>
      </c>
    </row>
    <row r="94" spans="1:9" x14ac:dyDescent="0.35">
      <c r="A94">
        <v>2</v>
      </c>
      <c r="B94" t="s">
        <v>1457</v>
      </c>
      <c r="C94">
        <v>27</v>
      </c>
      <c r="D94" t="s">
        <v>1518</v>
      </c>
      <c r="E94">
        <v>270</v>
      </c>
      <c r="F94" t="s">
        <v>1519</v>
      </c>
      <c r="G94" t="str">
        <f>Bygningsdeler[[#This Row],[Siffer 1]]&amp;" "&amp;Bygningsdeler[[#This Row],[Overskrift 1]]</f>
        <v>2 BYGNING</v>
      </c>
      <c r="H94" t="str">
        <f>Bygningsdeler[[#This Row],[Siffer 2]]&amp;" "&amp;Bygningsdeler[[#This Row],[Overskrift 2]]</f>
        <v>27 Fast inventar</v>
      </c>
      <c r="I94" t="str">
        <f>Bygningsdeler[[#This Row],[Siffer 3]]&amp;" "&amp;Bygningsdeler[[#This Row],[Overskrift 3]]</f>
        <v>270 Fast inventar, generelt</v>
      </c>
    </row>
    <row r="95" spans="1:9" x14ac:dyDescent="0.35">
      <c r="A95">
        <v>2</v>
      </c>
      <c r="B95" t="s">
        <v>1457</v>
      </c>
      <c r="C95">
        <v>27</v>
      </c>
      <c r="D95" t="s">
        <v>1518</v>
      </c>
      <c r="E95">
        <v>271</v>
      </c>
      <c r="F95" t="s">
        <v>1520</v>
      </c>
      <c r="G95" t="str">
        <f>Bygningsdeler[[#This Row],[Siffer 1]]&amp;" "&amp;Bygningsdeler[[#This Row],[Overskrift 1]]</f>
        <v>2 BYGNING</v>
      </c>
      <c r="H95" t="str">
        <f>Bygningsdeler[[#This Row],[Siffer 2]]&amp;" "&amp;Bygningsdeler[[#This Row],[Overskrift 2]]</f>
        <v>27 Fast inventar</v>
      </c>
      <c r="I95" t="str">
        <f>Bygningsdeler[[#This Row],[Siffer 3]]&amp;" "&amp;Bygningsdeler[[#This Row],[Overskrift 3]]</f>
        <v>271 Murte piper og ildsteder</v>
      </c>
    </row>
    <row r="96" spans="1:9" x14ac:dyDescent="0.35">
      <c r="A96">
        <v>2</v>
      </c>
      <c r="B96" t="s">
        <v>1457</v>
      </c>
      <c r="C96">
        <v>27</v>
      </c>
      <c r="D96" t="s">
        <v>1518</v>
      </c>
      <c r="E96">
        <v>273</v>
      </c>
      <c r="F96" t="s">
        <v>1521</v>
      </c>
      <c r="G96" t="str">
        <f>Bygningsdeler[[#This Row],[Siffer 1]]&amp;" "&amp;Bygningsdeler[[#This Row],[Overskrift 1]]</f>
        <v>2 BYGNING</v>
      </c>
      <c r="H96" t="str">
        <f>Bygningsdeler[[#This Row],[Siffer 2]]&amp;" "&amp;Bygningsdeler[[#This Row],[Overskrift 2]]</f>
        <v>27 Fast inventar</v>
      </c>
      <c r="I96" t="str">
        <f>Bygningsdeler[[#This Row],[Siffer 3]]&amp;" "&amp;Bygningsdeler[[#This Row],[Overskrift 3]]</f>
        <v>273 Monteringsferdige ildsteder</v>
      </c>
    </row>
    <row r="97" spans="1:9" x14ac:dyDescent="0.35">
      <c r="A97">
        <v>2</v>
      </c>
      <c r="B97" t="s">
        <v>1457</v>
      </c>
      <c r="C97">
        <v>27</v>
      </c>
      <c r="D97" t="s">
        <v>1518</v>
      </c>
      <c r="E97">
        <v>274</v>
      </c>
      <c r="F97" t="s">
        <v>1522</v>
      </c>
      <c r="G97" t="str">
        <f>Bygningsdeler[[#This Row],[Siffer 1]]&amp;" "&amp;Bygningsdeler[[#This Row],[Overskrift 1]]</f>
        <v>2 BYGNING</v>
      </c>
      <c r="H97" t="str">
        <f>Bygningsdeler[[#This Row],[Siffer 2]]&amp;" "&amp;Bygningsdeler[[#This Row],[Overskrift 2]]</f>
        <v>27 Fast inventar</v>
      </c>
      <c r="I97" t="str">
        <f>Bygningsdeler[[#This Row],[Siffer 3]]&amp;" "&amp;Bygningsdeler[[#This Row],[Overskrift 3]]</f>
        <v>274 Kjøkkeninnredning</v>
      </c>
    </row>
    <row r="98" spans="1:9" x14ac:dyDescent="0.35">
      <c r="A98">
        <v>2</v>
      </c>
      <c r="B98" t="s">
        <v>1457</v>
      </c>
      <c r="C98">
        <v>27</v>
      </c>
      <c r="D98" t="s">
        <v>1518</v>
      </c>
      <c r="E98">
        <v>275</v>
      </c>
      <c r="F98" t="s">
        <v>1523</v>
      </c>
      <c r="G98" t="str">
        <f>Bygningsdeler[[#This Row],[Siffer 1]]&amp;" "&amp;Bygningsdeler[[#This Row],[Overskrift 1]]</f>
        <v>2 BYGNING</v>
      </c>
      <c r="H98" t="str">
        <f>Bygningsdeler[[#This Row],[Siffer 2]]&amp;" "&amp;Bygningsdeler[[#This Row],[Overskrift 2]]</f>
        <v>27 Fast inventar</v>
      </c>
      <c r="I98" t="str">
        <f>Bygningsdeler[[#This Row],[Siffer 3]]&amp;" "&amp;Bygningsdeler[[#This Row],[Overskrift 3]]</f>
        <v>275 Innredning og garnityr for våtrom</v>
      </c>
    </row>
    <row r="99" spans="1:9" x14ac:dyDescent="0.35">
      <c r="A99">
        <v>2</v>
      </c>
      <c r="B99" t="s">
        <v>1457</v>
      </c>
      <c r="C99">
        <v>27</v>
      </c>
      <c r="D99" t="s">
        <v>1518</v>
      </c>
      <c r="E99">
        <v>276</v>
      </c>
      <c r="F99" t="s">
        <v>1524</v>
      </c>
      <c r="G99" t="str">
        <f>Bygningsdeler[[#This Row],[Siffer 1]]&amp;" "&amp;Bygningsdeler[[#This Row],[Overskrift 1]]</f>
        <v>2 BYGNING</v>
      </c>
      <c r="H99" t="str">
        <f>Bygningsdeler[[#This Row],[Siffer 2]]&amp;" "&amp;Bygningsdeler[[#This Row],[Overskrift 2]]</f>
        <v>27 Fast inventar</v>
      </c>
      <c r="I99" t="str">
        <f>Bygningsdeler[[#This Row],[Siffer 3]]&amp;" "&amp;Bygningsdeler[[#This Row],[Overskrift 3]]</f>
        <v>276 Skap og reoler</v>
      </c>
    </row>
    <row r="100" spans="1:9" x14ac:dyDescent="0.35">
      <c r="A100">
        <v>2</v>
      </c>
      <c r="B100" t="s">
        <v>1457</v>
      </c>
      <c r="C100">
        <v>27</v>
      </c>
      <c r="D100" t="s">
        <v>1518</v>
      </c>
      <c r="E100">
        <v>277</v>
      </c>
      <c r="F100" t="s">
        <v>1525</v>
      </c>
      <c r="G100" t="str">
        <f>Bygningsdeler[[#This Row],[Siffer 1]]&amp;" "&amp;Bygningsdeler[[#This Row],[Overskrift 1]]</f>
        <v>2 BYGNING</v>
      </c>
      <c r="H100" t="str">
        <f>Bygningsdeler[[#This Row],[Siffer 2]]&amp;" "&amp;Bygningsdeler[[#This Row],[Overskrift 2]]</f>
        <v>27 Fast inventar</v>
      </c>
      <c r="I100" t="str">
        <f>Bygningsdeler[[#This Row],[Siffer 3]]&amp;" "&amp;Bygningsdeler[[#This Row],[Overskrift 3]]</f>
        <v>277 Sittebenker, stolrader, bord</v>
      </c>
    </row>
    <row r="101" spans="1:9" x14ac:dyDescent="0.35">
      <c r="A101">
        <v>2</v>
      </c>
      <c r="B101" t="s">
        <v>1457</v>
      </c>
      <c r="C101">
        <v>27</v>
      </c>
      <c r="D101" t="s">
        <v>1518</v>
      </c>
      <c r="E101">
        <v>278</v>
      </c>
      <c r="F101" t="s">
        <v>1526</v>
      </c>
      <c r="G101" t="str">
        <f>Bygningsdeler[[#This Row],[Siffer 1]]&amp;" "&amp;Bygningsdeler[[#This Row],[Overskrift 1]]</f>
        <v>2 BYGNING</v>
      </c>
      <c r="H101" t="str">
        <f>Bygningsdeler[[#This Row],[Siffer 2]]&amp;" "&amp;Bygningsdeler[[#This Row],[Overskrift 2]]</f>
        <v>27 Fast inventar</v>
      </c>
      <c r="I101" t="str">
        <f>Bygningsdeler[[#This Row],[Siffer 3]]&amp;" "&amp;Bygningsdeler[[#This Row],[Overskrift 3]]</f>
        <v>278 Skilt og tavler</v>
      </c>
    </row>
    <row r="102" spans="1:9" x14ac:dyDescent="0.35">
      <c r="A102">
        <v>2</v>
      </c>
      <c r="B102" t="s">
        <v>1457</v>
      </c>
      <c r="C102">
        <v>27</v>
      </c>
      <c r="D102" t="s">
        <v>1518</v>
      </c>
      <c r="E102">
        <v>279</v>
      </c>
      <c r="F102" t="s">
        <v>1516</v>
      </c>
      <c r="G102" t="str">
        <f>Bygningsdeler[[#This Row],[Siffer 1]]&amp;" "&amp;Bygningsdeler[[#This Row],[Overskrift 1]]</f>
        <v>2 BYGNING</v>
      </c>
      <c r="H102" t="str">
        <f>Bygningsdeler[[#This Row],[Siffer 2]]&amp;" "&amp;Bygningsdeler[[#This Row],[Overskrift 2]]</f>
        <v>27 Fast inventar</v>
      </c>
      <c r="I102" t="str">
        <f>Bygningsdeler[[#This Row],[Siffer 3]]&amp;" "&amp;Bygningsdeler[[#This Row],[Overskrift 3]]</f>
        <v>279 Utstyr og kompletteringer</v>
      </c>
    </row>
    <row r="103" spans="1:9" x14ac:dyDescent="0.35">
      <c r="A103">
        <v>2</v>
      </c>
      <c r="B103" t="s">
        <v>1457</v>
      </c>
      <c r="C103">
        <v>28</v>
      </c>
      <c r="D103" t="s">
        <v>1527</v>
      </c>
      <c r="E103">
        <v>280</v>
      </c>
      <c r="F103" t="s">
        <v>1528</v>
      </c>
      <c r="G103" t="str">
        <f>Bygningsdeler[[#This Row],[Siffer 1]]&amp;" "&amp;Bygningsdeler[[#This Row],[Overskrift 1]]</f>
        <v>2 BYGNING</v>
      </c>
      <c r="H103" t="str">
        <f>Bygningsdeler[[#This Row],[Siffer 2]]&amp;" "&amp;Bygningsdeler[[#This Row],[Overskrift 2]]</f>
        <v>28 Trapper, balkonge, m.m.</v>
      </c>
      <c r="I103" t="str">
        <f>Bygningsdeler[[#This Row],[Siffer 3]]&amp;" "&amp;Bygningsdeler[[#This Row],[Overskrift 3]]</f>
        <v>280 Trapper, balkonge, m.m., generelt</v>
      </c>
    </row>
    <row r="104" spans="1:9" x14ac:dyDescent="0.35">
      <c r="A104">
        <v>2</v>
      </c>
      <c r="B104" t="s">
        <v>1457</v>
      </c>
      <c r="C104">
        <v>28</v>
      </c>
      <c r="D104" t="s">
        <v>1527</v>
      </c>
      <c r="E104">
        <v>281</v>
      </c>
      <c r="F104" t="s">
        <v>1529</v>
      </c>
      <c r="G104" t="str">
        <f>Bygningsdeler[[#This Row],[Siffer 1]]&amp;" "&amp;Bygningsdeler[[#This Row],[Overskrift 1]]</f>
        <v>2 BYGNING</v>
      </c>
      <c r="H104" t="str">
        <f>Bygningsdeler[[#This Row],[Siffer 2]]&amp;" "&amp;Bygningsdeler[[#This Row],[Overskrift 2]]</f>
        <v>28 Trapper, balkonge, m.m.</v>
      </c>
      <c r="I104" t="str">
        <f>Bygningsdeler[[#This Row],[Siffer 3]]&amp;" "&amp;Bygningsdeler[[#This Row],[Overskrift 3]]</f>
        <v>281 Innvendige trapper</v>
      </c>
    </row>
    <row r="105" spans="1:9" x14ac:dyDescent="0.35">
      <c r="A105">
        <v>2</v>
      </c>
      <c r="B105" t="s">
        <v>1457</v>
      </c>
      <c r="C105">
        <v>28</v>
      </c>
      <c r="D105" t="s">
        <v>1527</v>
      </c>
      <c r="E105">
        <v>282</v>
      </c>
      <c r="F105" t="s">
        <v>1530</v>
      </c>
      <c r="G105" t="str">
        <f>Bygningsdeler[[#This Row],[Siffer 1]]&amp;" "&amp;Bygningsdeler[[#This Row],[Overskrift 1]]</f>
        <v>2 BYGNING</v>
      </c>
      <c r="H105" t="str">
        <f>Bygningsdeler[[#This Row],[Siffer 2]]&amp;" "&amp;Bygningsdeler[[#This Row],[Overskrift 2]]</f>
        <v>28 Trapper, balkonge, m.m.</v>
      </c>
      <c r="I105" t="str">
        <f>Bygningsdeler[[#This Row],[Siffer 3]]&amp;" "&amp;Bygningsdeler[[#This Row],[Overskrift 3]]</f>
        <v>282 Utvendige trapper</v>
      </c>
    </row>
    <row r="106" spans="1:9" x14ac:dyDescent="0.35">
      <c r="A106">
        <v>2</v>
      </c>
      <c r="B106" t="s">
        <v>1457</v>
      </c>
      <c r="C106">
        <v>28</v>
      </c>
      <c r="D106" t="s">
        <v>1527</v>
      </c>
      <c r="E106">
        <v>283</v>
      </c>
      <c r="F106" t="s">
        <v>1531</v>
      </c>
      <c r="G106" t="str">
        <f>Bygningsdeler[[#This Row],[Siffer 1]]&amp;" "&amp;Bygningsdeler[[#This Row],[Overskrift 1]]</f>
        <v>2 BYGNING</v>
      </c>
      <c r="H106" t="str">
        <f>Bygningsdeler[[#This Row],[Siffer 2]]&amp;" "&amp;Bygningsdeler[[#This Row],[Overskrift 2]]</f>
        <v>28 Trapper, balkonge, m.m.</v>
      </c>
      <c r="I106" t="str">
        <f>Bygningsdeler[[#This Row],[Siffer 3]]&amp;" "&amp;Bygningsdeler[[#This Row],[Overskrift 3]]</f>
        <v>283 Ramper</v>
      </c>
    </row>
    <row r="107" spans="1:9" x14ac:dyDescent="0.35">
      <c r="A107">
        <v>2</v>
      </c>
      <c r="B107" t="s">
        <v>1457</v>
      </c>
      <c r="C107">
        <v>28</v>
      </c>
      <c r="D107" t="s">
        <v>1527</v>
      </c>
      <c r="E107">
        <v>284</v>
      </c>
      <c r="F107" t="s">
        <v>1532</v>
      </c>
      <c r="G107" t="str">
        <f>Bygningsdeler[[#This Row],[Siffer 1]]&amp;" "&amp;Bygningsdeler[[#This Row],[Overskrift 1]]</f>
        <v>2 BYGNING</v>
      </c>
      <c r="H107" t="str">
        <f>Bygningsdeler[[#This Row],[Siffer 2]]&amp;" "&amp;Bygningsdeler[[#This Row],[Overskrift 2]]</f>
        <v>28 Trapper, balkonge, m.m.</v>
      </c>
      <c r="I107" t="str">
        <f>Bygningsdeler[[#This Row],[Siffer 3]]&amp;" "&amp;Bygningsdeler[[#This Row],[Overskrift 3]]</f>
        <v>284 Balkonger og verandaer</v>
      </c>
    </row>
    <row r="108" spans="1:9" x14ac:dyDescent="0.35">
      <c r="A108">
        <v>2</v>
      </c>
      <c r="B108" t="s">
        <v>1457</v>
      </c>
      <c r="C108">
        <v>28</v>
      </c>
      <c r="D108" t="s">
        <v>1527</v>
      </c>
      <c r="E108">
        <v>285</v>
      </c>
      <c r="F108" t="s">
        <v>1533</v>
      </c>
      <c r="G108" t="str">
        <f>Bygningsdeler[[#This Row],[Siffer 1]]&amp;" "&amp;Bygningsdeler[[#This Row],[Overskrift 1]]</f>
        <v>2 BYGNING</v>
      </c>
      <c r="H108" t="str">
        <f>Bygningsdeler[[#This Row],[Siffer 2]]&amp;" "&amp;Bygningsdeler[[#This Row],[Overskrift 2]]</f>
        <v>28 Trapper, balkonge, m.m.</v>
      </c>
      <c r="I108" t="str">
        <f>Bygningsdeler[[#This Row],[Siffer 3]]&amp;" "&amp;Bygningsdeler[[#This Row],[Overskrift 3]]</f>
        <v>285 Tribuner og amfier</v>
      </c>
    </row>
    <row r="109" spans="1:9" x14ac:dyDescent="0.35">
      <c r="A109">
        <v>2</v>
      </c>
      <c r="B109" t="s">
        <v>1457</v>
      </c>
      <c r="C109">
        <v>28</v>
      </c>
      <c r="D109" t="s">
        <v>1527</v>
      </c>
      <c r="E109">
        <v>286</v>
      </c>
      <c r="F109" t="s">
        <v>1534</v>
      </c>
      <c r="G109" t="str">
        <f>Bygningsdeler[[#This Row],[Siffer 1]]&amp;" "&amp;Bygningsdeler[[#This Row],[Overskrift 1]]</f>
        <v>2 BYGNING</v>
      </c>
      <c r="H109" t="str">
        <f>Bygningsdeler[[#This Row],[Siffer 2]]&amp;" "&amp;Bygningsdeler[[#This Row],[Overskrift 2]]</f>
        <v>28 Trapper, balkonge, m.m.</v>
      </c>
      <c r="I109" t="str">
        <f>Bygningsdeler[[#This Row],[Siffer 3]]&amp;" "&amp;Bygningsdeler[[#This Row],[Overskrift 3]]</f>
        <v>286 Baldakiner og skjermtak</v>
      </c>
    </row>
    <row r="110" spans="1:9" x14ac:dyDescent="0.35">
      <c r="A110">
        <v>2</v>
      </c>
      <c r="B110" t="s">
        <v>1457</v>
      </c>
      <c r="C110">
        <v>28</v>
      </c>
      <c r="D110" t="s">
        <v>1527</v>
      </c>
      <c r="E110">
        <v>287</v>
      </c>
      <c r="F110" t="s">
        <v>1535</v>
      </c>
      <c r="G110" t="str">
        <f>Bygningsdeler[[#This Row],[Siffer 1]]&amp;" "&amp;Bygningsdeler[[#This Row],[Overskrift 1]]</f>
        <v>2 BYGNING</v>
      </c>
      <c r="H110" t="str">
        <f>Bygningsdeler[[#This Row],[Siffer 2]]&amp;" "&amp;Bygningsdeler[[#This Row],[Overskrift 2]]</f>
        <v>28 Trapper, balkonge, m.m.</v>
      </c>
      <c r="I110" t="str">
        <f>Bygningsdeler[[#This Row],[Siffer 3]]&amp;" "&amp;Bygningsdeler[[#This Row],[Overskrift 3]]</f>
        <v>287 Andre rekkverk, håndlister og fendere</v>
      </c>
    </row>
    <row r="111" spans="1:9" x14ac:dyDescent="0.35">
      <c r="A111">
        <v>2</v>
      </c>
      <c r="B111" t="s">
        <v>1457</v>
      </c>
      <c r="C111">
        <v>28</v>
      </c>
      <c r="D111" t="s">
        <v>1527</v>
      </c>
      <c r="E111">
        <v>288</v>
      </c>
      <c r="F111" t="s">
        <v>1516</v>
      </c>
      <c r="G111" t="str">
        <f>Bygningsdeler[[#This Row],[Siffer 1]]&amp;" "&amp;Bygningsdeler[[#This Row],[Overskrift 1]]</f>
        <v>2 BYGNING</v>
      </c>
      <c r="H111" t="str">
        <f>Bygningsdeler[[#This Row],[Siffer 2]]&amp;" "&amp;Bygningsdeler[[#This Row],[Overskrift 2]]</f>
        <v>28 Trapper, balkonge, m.m.</v>
      </c>
      <c r="I111" t="str">
        <f>Bygningsdeler[[#This Row],[Siffer 3]]&amp;" "&amp;Bygningsdeler[[#This Row],[Overskrift 3]]</f>
        <v>288 Utstyr og kompletteringer</v>
      </c>
    </row>
    <row r="112" spans="1:9" x14ac:dyDescent="0.35">
      <c r="A112">
        <v>2</v>
      </c>
      <c r="B112" t="s">
        <v>1457</v>
      </c>
      <c r="C112">
        <v>28</v>
      </c>
      <c r="D112" t="s">
        <v>1527</v>
      </c>
      <c r="E112">
        <v>289</v>
      </c>
      <c r="F112" t="s">
        <v>1536</v>
      </c>
      <c r="G112" t="str">
        <f>Bygningsdeler[[#This Row],[Siffer 1]]&amp;" "&amp;Bygningsdeler[[#This Row],[Overskrift 1]]</f>
        <v>2 BYGNING</v>
      </c>
      <c r="H112" t="str">
        <f>Bygningsdeler[[#This Row],[Siffer 2]]&amp;" "&amp;Bygningsdeler[[#This Row],[Overskrift 2]]</f>
        <v>28 Trapper, balkonge, m.m.</v>
      </c>
      <c r="I112" t="str">
        <f>Bygningsdeler[[#This Row],[Siffer 3]]&amp;" "&amp;Bygningsdeler[[#This Row],[Overskrift 3]]</f>
        <v>289 Andre trapper, balkonger m.m.</v>
      </c>
    </row>
    <row r="113" spans="1:9" x14ac:dyDescent="0.35">
      <c r="A113">
        <v>3</v>
      </c>
      <c r="B113" t="s">
        <v>1537</v>
      </c>
      <c r="C113">
        <v>30</v>
      </c>
      <c r="D113" t="s">
        <v>1538</v>
      </c>
      <c r="E113">
        <v>300</v>
      </c>
      <c r="F113" t="s">
        <v>1538</v>
      </c>
      <c r="G113" t="str">
        <f>Bygningsdeler[[#This Row],[Siffer 1]]&amp;" "&amp;Bygningsdeler[[#This Row],[Overskrift 1]]</f>
        <v>3 VVS-INSTALLASJONER</v>
      </c>
      <c r="H113" t="str">
        <f>Bygningsdeler[[#This Row],[Siffer 2]]&amp;" "&amp;Bygningsdeler[[#This Row],[Overskrift 2]]</f>
        <v>30 VVS-installasjoner, generelt</v>
      </c>
      <c r="I113" t="str">
        <f>Bygningsdeler[[#This Row],[Siffer 3]]&amp;" "&amp;Bygningsdeler[[#This Row],[Overskrift 3]]</f>
        <v>300 VVS-installasjoner, generelt</v>
      </c>
    </row>
    <row r="114" spans="1:9" x14ac:dyDescent="0.35">
      <c r="A114">
        <v>3</v>
      </c>
      <c r="B114" t="s">
        <v>1537</v>
      </c>
      <c r="C114">
        <v>31</v>
      </c>
      <c r="D114" t="s">
        <v>1539</v>
      </c>
      <c r="E114">
        <v>310</v>
      </c>
      <c r="F114" t="s">
        <v>1540</v>
      </c>
      <c r="G114" t="str">
        <f>Bygningsdeler[[#This Row],[Siffer 1]]&amp;" "&amp;Bygningsdeler[[#This Row],[Overskrift 1]]</f>
        <v>3 VVS-INSTALLASJONER</v>
      </c>
      <c r="H114" t="str">
        <f>Bygningsdeler[[#This Row],[Siffer 2]]&amp;" "&amp;Bygningsdeler[[#This Row],[Overskrift 2]]</f>
        <v>31 Sanitær</v>
      </c>
      <c r="I114" t="str">
        <f>Bygningsdeler[[#This Row],[Siffer 3]]&amp;" "&amp;Bygningsdeler[[#This Row],[Overskrift 3]]</f>
        <v>310 Sanitær, generelt</v>
      </c>
    </row>
    <row r="115" spans="1:9" x14ac:dyDescent="0.35">
      <c r="A115">
        <v>3</v>
      </c>
      <c r="B115" t="s">
        <v>1537</v>
      </c>
      <c r="C115">
        <v>31</v>
      </c>
      <c r="D115" t="s">
        <v>1539</v>
      </c>
      <c r="E115">
        <v>311</v>
      </c>
      <c r="F115" t="s">
        <v>1541</v>
      </c>
      <c r="G115" t="str">
        <f>Bygningsdeler[[#This Row],[Siffer 1]]&amp;" "&amp;Bygningsdeler[[#This Row],[Overskrift 1]]</f>
        <v>3 VVS-INSTALLASJONER</v>
      </c>
      <c r="H115" t="str">
        <f>Bygningsdeler[[#This Row],[Siffer 2]]&amp;" "&amp;Bygningsdeler[[#This Row],[Overskrift 2]]</f>
        <v>31 Sanitær</v>
      </c>
      <c r="I115" t="str">
        <f>Bygningsdeler[[#This Row],[Siffer 3]]&amp;" "&amp;Bygningsdeler[[#This Row],[Overskrift 3]]</f>
        <v>311 Bunnledninger for sanitærinstallasjoner</v>
      </c>
    </row>
    <row r="116" spans="1:9" x14ac:dyDescent="0.35">
      <c r="A116">
        <v>3</v>
      </c>
      <c r="B116" t="s">
        <v>1537</v>
      </c>
      <c r="C116">
        <v>31</v>
      </c>
      <c r="D116" t="s">
        <v>1539</v>
      </c>
      <c r="E116">
        <v>312</v>
      </c>
      <c r="F116" t="s">
        <v>1542</v>
      </c>
      <c r="G116" t="str">
        <f>Bygningsdeler[[#This Row],[Siffer 1]]&amp;" "&amp;Bygningsdeler[[#This Row],[Overskrift 1]]</f>
        <v>3 VVS-INSTALLASJONER</v>
      </c>
      <c r="H116" t="str">
        <f>Bygningsdeler[[#This Row],[Siffer 2]]&amp;" "&amp;Bygningsdeler[[#This Row],[Overskrift 2]]</f>
        <v>31 Sanitær</v>
      </c>
      <c r="I116" t="str">
        <f>Bygningsdeler[[#This Row],[Siffer 3]]&amp;" "&amp;Bygningsdeler[[#This Row],[Overskrift 3]]</f>
        <v>312 Ledningsnett for sanitærinstallasjoner</v>
      </c>
    </row>
    <row r="117" spans="1:9" x14ac:dyDescent="0.35">
      <c r="A117">
        <v>3</v>
      </c>
      <c r="B117" t="s">
        <v>1537</v>
      </c>
      <c r="C117">
        <v>31</v>
      </c>
      <c r="D117" t="s">
        <v>1539</v>
      </c>
      <c r="E117">
        <v>314</v>
      </c>
      <c r="F117" t="s">
        <v>1543</v>
      </c>
      <c r="G117" t="str">
        <f>Bygningsdeler[[#This Row],[Siffer 1]]&amp;" "&amp;Bygningsdeler[[#This Row],[Overskrift 1]]</f>
        <v>3 VVS-INSTALLASJONER</v>
      </c>
      <c r="H117" t="str">
        <f>Bygningsdeler[[#This Row],[Siffer 2]]&amp;" "&amp;Bygningsdeler[[#This Row],[Overskrift 2]]</f>
        <v>31 Sanitær</v>
      </c>
      <c r="I117" t="str">
        <f>Bygningsdeler[[#This Row],[Siffer 3]]&amp;" "&amp;Bygningsdeler[[#This Row],[Overskrift 3]]</f>
        <v>314 Armaturer for sanitærinstallasjoner</v>
      </c>
    </row>
    <row r="118" spans="1:9" x14ac:dyDescent="0.35">
      <c r="A118">
        <v>3</v>
      </c>
      <c r="B118" t="s">
        <v>1537</v>
      </c>
      <c r="C118">
        <v>31</v>
      </c>
      <c r="D118" t="s">
        <v>1539</v>
      </c>
      <c r="E118">
        <v>315</v>
      </c>
      <c r="F118" t="s">
        <v>1544</v>
      </c>
      <c r="G118" t="str">
        <f>Bygningsdeler[[#This Row],[Siffer 1]]&amp;" "&amp;Bygningsdeler[[#This Row],[Overskrift 1]]</f>
        <v>3 VVS-INSTALLASJONER</v>
      </c>
      <c r="H118" t="str">
        <f>Bygningsdeler[[#This Row],[Siffer 2]]&amp;" "&amp;Bygningsdeler[[#This Row],[Overskrift 2]]</f>
        <v>31 Sanitær</v>
      </c>
      <c r="I118" t="str">
        <f>Bygningsdeler[[#This Row],[Siffer 3]]&amp;" "&amp;Bygningsdeler[[#This Row],[Overskrift 3]]</f>
        <v>315 Utstyr for santitærinstallasjoner</v>
      </c>
    </row>
    <row r="119" spans="1:9" x14ac:dyDescent="0.35">
      <c r="A119">
        <v>3</v>
      </c>
      <c r="B119" t="s">
        <v>1537</v>
      </c>
      <c r="C119">
        <v>31</v>
      </c>
      <c r="D119" t="s">
        <v>1539</v>
      </c>
      <c r="E119">
        <v>316</v>
      </c>
      <c r="F119" t="s">
        <v>1545</v>
      </c>
      <c r="G119" t="str">
        <f>Bygningsdeler[[#This Row],[Siffer 1]]&amp;" "&amp;Bygningsdeler[[#This Row],[Overskrift 1]]</f>
        <v>3 VVS-INSTALLASJONER</v>
      </c>
      <c r="H119" t="str">
        <f>Bygningsdeler[[#This Row],[Siffer 2]]&amp;" "&amp;Bygningsdeler[[#This Row],[Overskrift 2]]</f>
        <v>31 Sanitær</v>
      </c>
      <c r="I119" t="str">
        <f>Bygningsdeler[[#This Row],[Siffer 3]]&amp;" "&amp;Bygningsdeler[[#This Row],[Overskrift 3]]</f>
        <v>316 Isolasjon av sanitærinstallasjoner</v>
      </c>
    </row>
    <row r="120" spans="1:9" x14ac:dyDescent="0.35">
      <c r="A120">
        <v>3</v>
      </c>
      <c r="B120" t="s">
        <v>1537</v>
      </c>
      <c r="C120">
        <v>31</v>
      </c>
      <c r="D120" t="s">
        <v>1539</v>
      </c>
      <c r="E120">
        <v>319</v>
      </c>
      <c r="F120" t="s">
        <v>1546</v>
      </c>
      <c r="G120" t="str">
        <f>Bygningsdeler[[#This Row],[Siffer 1]]&amp;" "&amp;Bygningsdeler[[#This Row],[Overskrift 1]]</f>
        <v>3 VVS-INSTALLASJONER</v>
      </c>
      <c r="H120" t="str">
        <f>Bygningsdeler[[#This Row],[Siffer 2]]&amp;" "&amp;Bygningsdeler[[#This Row],[Overskrift 2]]</f>
        <v>31 Sanitær</v>
      </c>
      <c r="I120" t="str">
        <f>Bygningsdeler[[#This Row],[Siffer 3]]&amp;" "&amp;Bygningsdeler[[#This Row],[Overskrift 3]]</f>
        <v>319 Andre deler av sanitærinstallasjoner</v>
      </c>
    </row>
    <row r="121" spans="1:9" x14ac:dyDescent="0.35">
      <c r="A121">
        <v>3</v>
      </c>
      <c r="B121" t="s">
        <v>1537</v>
      </c>
      <c r="C121">
        <v>32</v>
      </c>
      <c r="D121" t="s">
        <v>1547</v>
      </c>
      <c r="E121">
        <v>320</v>
      </c>
      <c r="F121" t="s">
        <v>1548</v>
      </c>
      <c r="G121" t="str">
        <f>Bygningsdeler[[#This Row],[Siffer 1]]&amp;" "&amp;Bygningsdeler[[#This Row],[Overskrift 1]]</f>
        <v>3 VVS-INSTALLASJONER</v>
      </c>
      <c r="H121" t="str">
        <f>Bygningsdeler[[#This Row],[Siffer 2]]&amp;" "&amp;Bygningsdeler[[#This Row],[Overskrift 2]]</f>
        <v>32 Varme</v>
      </c>
      <c r="I121" t="str">
        <f>Bygningsdeler[[#This Row],[Siffer 3]]&amp;" "&amp;Bygningsdeler[[#This Row],[Overskrift 3]]</f>
        <v>320 Varme, generelt</v>
      </c>
    </row>
    <row r="122" spans="1:9" x14ac:dyDescent="0.35">
      <c r="A122">
        <v>3</v>
      </c>
      <c r="B122" t="s">
        <v>1537</v>
      </c>
      <c r="C122">
        <v>32</v>
      </c>
      <c r="D122" t="s">
        <v>1547</v>
      </c>
      <c r="E122">
        <v>321</v>
      </c>
      <c r="F122" t="s">
        <v>1549</v>
      </c>
      <c r="G122" t="str">
        <f>Bygningsdeler[[#This Row],[Siffer 1]]&amp;" "&amp;Bygningsdeler[[#This Row],[Overskrift 1]]</f>
        <v>3 VVS-INSTALLASJONER</v>
      </c>
      <c r="H122" t="str">
        <f>Bygningsdeler[[#This Row],[Siffer 2]]&amp;" "&amp;Bygningsdeler[[#This Row],[Overskrift 2]]</f>
        <v>32 Varme</v>
      </c>
      <c r="I122" t="str">
        <f>Bygningsdeler[[#This Row],[Siffer 3]]&amp;" "&amp;Bygningsdeler[[#This Row],[Overskrift 3]]</f>
        <v>321 Bunnledninger for varmeinstallasjoner</v>
      </c>
    </row>
    <row r="123" spans="1:9" x14ac:dyDescent="0.35">
      <c r="A123">
        <v>3</v>
      </c>
      <c r="B123" t="s">
        <v>1537</v>
      </c>
      <c r="C123">
        <v>32</v>
      </c>
      <c r="D123" t="s">
        <v>1547</v>
      </c>
      <c r="E123">
        <v>322</v>
      </c>
      <c r="F123" t="s">
        <v>1550</v>
      </c>
      <c r="G123" t="str">
        <f>Bygningsdeler[[#This Row],[Siffer 1]]&amp;" "&amp;Bygningsdeler[[#This Row],[Overskrift 1]]</f>
        <v>3 VVS-INSTALLASJONER</v>
      </c>
      <c r="H123" t="str">
        <f>Bygningsdeler[[#This Row],[Siffer 2]]&amp;" "&amp;Bygningsdeler[[#This Row],[Overskrift 2]]</f>
        <v>32 Varme</v>
      </c>
      <c r="I123" t="str">
        <f>Bygningsdeler[[#This Row],[Siffer 3]]&amp;" "&amp;Bygningsdeler[[#This Row],[Overskrift 3]]</f>
        <v>322 Ledningsnett for varmeinstallasjoner</v>
      </c>
    </row>
    <row r="124" spans="1:9" x14ac:dyDescent="0.35">
      <c r="A124">
        <v>3</v>
      </c>
      <c r="B124" t="s">
        <v>1537</v>
      </c>
      <c r="C124">
        <v>32</v>
      </c>
      <c r="D124" t="s">
        <v>1547</v>
      </c>
      <c r="E124">
        <v>324</v>
      </c>
      <c r="F124" t="s">
        <v>1551</v>
      </c>
      <c r="G124" t="str">
        <f>Bygningsdeler[[#This Row],[Siffer 1]]&amp;" "&amp;Bygningsdeler[[#This Row],[Overskrift 1]]</f>
        <v>3 VVS-INSTALLASJONER</v>
      </c>
      <c r="H124" t="str">
        <f>Bygningsdeler[[#This Row],[Siffer 2]]&amp;" "&amp;Bygningsdeler[[#This Row],[Overskrift 2]]</f>
        <v>32 Varme</v>
      </c>
      <c r="I124" t="str">
        <f>Bygningsdeler[[#This Row],[Siffer 3]]&amp;" "&amp;Bygningsdeler[[#This Row],[Overskrift 3]]</f>
        <v>324 Armaturer for varmeinstallasjon</v>
      </c>
    </row>
    <row r="125" spans="1:9" x14ac:dyDescent="0.35">
      <c r="A125">
        <v>3</v>
      </c>
      <c r="B125" t="s">
        <v>1537</v>
      </c>
      <c r="C125">
        <v>32</v>
      </c>
      <c r="D125" t="s">
        <v>1547</v>
      </c>
      <c r="E125">
        <v>325</v>
      </c>
      <c r="F125" t="s">
        <v>1552</v>
      </c>
      <c r="G125" t="str">
        <f>Bygningsdeler[[#This Row],[Siffer 1]]&amp;" "&amp;Bygningsdeler[[#This Row],[Overskrift 1]]</f>
        <v>3 VVS-INSTALLASJONER</v>
      </c>
      <c r="H125" t="str">
        <f>Bygningsdeler[[#This Row],[Siffer 2]]&amp;" "&amp;Bygningsdeler[[#This Row],[Overskrift 2]]</f>
        <v>32 Varme</v>
      </c>
      <c r="I125" t="str">
        <f>Bygningsdeler[[#This Row],[Siffer 3]]&amp;" "&amp;Bygningsdeler[[#This Row],[Overskrift 3]]</f>
        <v>325 Utstyr for varmeinstallasjon</v>
      </c>
    </row>
    <row r="126" spans="1:9" x14ac:dyDescent="0.35">
      <c r="A126">
        <v>3</v>
      </c>
      <c r="B126" t="s">
        <v>1537</v>
      </c>
      <c r="C126">
        <v>32</v>
      </c>
      <c r="D126" t="s">
        <v>1547</v>
      </c>
      <c r="E126">
        <v>326</v>
      </c>
      <c r="F126" t="s">
        <v>1553</v>
      </c>
      <c r="G126" t="str">
        <f>Bygningsdeler[[#This Row],[Siffer 1]]&amp;" "&amp;Bygningsdeler[[#This Row],[Overskrift 1]]</f>
        <v>3 VVS-INSTALLASJONER</v>
      </c>
      <c r="H126" t="str">
        <f>Bygningsdeler[[#This Row],[Siffer 2]]&amp;" "&amp;Bygningsdeler[[#This Row],[Overskrift 2]]</f>
        <v>32 Varme</v>
      </c>
      <c r="I126" t="str">
        <f>Bygningsdeler[[#This Row],[Siffer 3]]&amp;" "&amp;Bygningsdeler[[#This Row],[Overskrift 3]]</f>
        <v>326 Isolasjon av varmeinstallasjoner</v>
      </c>
    </row>
    <row r="127" spans="1:9" x14ac:dyDescent="0.35">
      <c r="A127">
        <v>3</v>
      </c>
      <c r="B127" t="s">
        <v>1537</v>
      </c>
      <c r="C127">
        <v>32</v>
      </c>
      <c r="D127" t="s">
        <v>1547</v>
      </c>
      <c r="E127">
        <v>329</v>
      </c>
      <c r="F127" t="s">
        <v>1554</v>
      </c>
      <c r="G127" t="str">
        <f>Bygningsdeler[[#This Row],[Siffer 1]]&amp;" "&amp;Bygningsdeler[[#This Row],[Overskrift 1]]</f>
        <v>3 VVS-INSTALLASJONER</v>
      </c>
      <c r="H127" t="str">
        <f>Bygningsdeler[[#This Row],[Siffer 2]]&amp;" "&amp;Bygningsdeler[[#This Row],[Overskrift 2]]</f>
        <v>32 Varme</v>
      </c>
      <c r="I127" t="str">
        <f>Bygningsdeler[[#This Row],[Siffer 3]]&amp;" "&amp;Bygningsdeler[[#This Row],[Overskrift 3]]</f>
        <v>329 Andre deler av varmeinstallasjon</v>
      </c>
    </row>
    <row r="128" spans="1:9" x14ac:dyDescent="0.35">
      <c r="A128">
        <v>3</v>
      </c>
      <c r="B128" t="s">
        <v>1537</v>
      </c>
      <c r="C128">
        <v>33</v>
      </c>
      <c r="D128" t="s">
        <v>1555</v>
      </c>
      <c r="E128">
        <v>330</v>
      </c>
      <c r="F128" t="s">
        <v>1556</v>
      </c>
      <c r="G128" t="str">
        <f>Bygningsdeler[[#This Row],[Siffer 1]]&amp;" "&amp;Bygningsdeler[[#This Row],[Overskrift 1]]</f>
        <v>3 VVS-INSTALLASJONER</v>
      </c>
      <c r="H128" t="str">
        <f>Bygningsdeler[[#This Row],[Siffer 2]]&amp;" "&amp;Bygningsdeler[[#This Row],[Overskrift 2]]</f>
        <v>33 Brannslokking</v>
      </c>
      <c r="I128" t="str">
        <f>Bygningsdeler[[#This Row],[Siffer 3]]&amp;" "&amp;Bygningsdeler[[#This Row],[Overskrift 3]]</f>
        <v>330 Brannslokking, generelt</v>
      </c>
    </row>
    <row r="129" spans="1:9" x14ac:dyDescent="0.35">
      <c r="A129">
        <v>3</v>
      </c>
      <c r="B129" t="s">
        <v>1537</v>
      </c>
      <c r="C129">
        <v>33</v>
      </c>
      <c r="D129" t="s">
        <v>1555</v>
      </c>
      <c r="E129">
        <v>331</v>
      </c>
      <c r="F129" t="s">
        <v>1557</v>
      </c>
      <c r="G129" t="str">
        <f>Bygningsdeler[[#This Row],[Siffer 1]]&amp;" "&amp;Bygningsdeler[[#This Row],[Overskrift 1]]</f>
        <v>3 VVS-INSTALLASJONER</v>
      </c>
      <c r="H129" t="str">
        <f>Bygningsdeler[[#This Row],[Siffer 2]]&amp;" "&amp;Bygningsdeler[[#This Row],[Overskrift 2]]</f>
        <v>33 Brannslokking</v>
      </c>
      <c r="I129" t="str">
        <f>Bygningsdeler[[#This Row],[Siffer 3]]&amp;" "&amp;Bygningsdeler[[#This Row],[Overskrift 3]]</f>
        <v>331 Installasjon for manuell brannslokking med vann</v>
      </c>
    </row>
    <row r="130" spans="1:9" x14ac:dyDescent="0.35">
      <c r="A130">
        <v>3</v>
      </c>
      <c r="B130" t="s">
        <v>1537</v>
      </c>
      <c r="C130">
        <v>33</v>
      </c>
      <c r="D130" t="s">
        <v>1555</v>
      </c>
      <c r="E130">
        <v>332</v>
      </c>
      <c r="F130" t="s">
        <v>1558</v>
      </c>
      <c r="G130" t="str">
        <f>Bygningsdeler[[#This Row],[Siffer 1]]&amp;" "&amp;Bygningsdeler[[#This Row],[Overskrift 1]]</f>
        <v>3 VVS-INSTALLASJONER</v>
      </c>
      <c r="H130" t="str">
        <f>Bygningsdeler[[#This Row],[Siffer 2]]&amp;" "&amp;Bygningsdeler[[#This Row],[Overskrift 2]]</f>
        <v>33 Brannslokking</v>
      </c>
      <c r="I130" t="str">
        <f>Bygningsdeler[[#This Row],[Siffer 3]]&amp;" "&amp;Bygningsdeler[[#This Row],[Overskrift 3]]</f>
        <v>332 Installasjon for brannslokking med sprinkler</v>
      </c>
    </row>
    <row r="131" spans="1:9" x14ac:dyDescent="0.35">
      <c r="A131">
        <v>3</v>
      </c>
      <c r="B131" t="s">
        <v>1537</v>
      </c>
      <c r="C131">
        <v>33</v>
      </c>
      <c r="D131" t="s">
        <v>1555</v>
      </c>
      <c r="E131">
        <v>333</v>
      </c>
      <c r="F131" t="s">
        <v>1559</v>
      </c>
      <c r="G131" t="str">
        <f>Bygningsdeler[[#This Row],[Siffer 1]]&amp;" "&amp;Bygningsdeler[[#This Row],[Overskrift 1]]</f>
        <v>3 VVS-INSTALLASJONER</v>
      </c>
      <c r="H131" t="str">
        <f>Bygningsdeler[[#This Row],[Siffer 2]]&amp;" "&amp;Bygningsdeler[[#This Row],[Overskrift 2]]</f>
        <v>33 Brannslokking</v>
      </c>
      <c r="I131" t="str">
        <f>Bygningsdeler[[#This Row],[Siffer 3]]&amp;" "&amp;Bygningsdeler[[#This Row],[Overskrift 3]]</f>
        <v>333 Installasjon for brannslokking med vanntåke</v>
      </c>
    </row>
    <row r="132" spans="1:9" x14ac:dyDescent="0.35">
      <c r="A132">
        <v>3</v>
      </c>
      <c r="B132" t="s">
        <v>1537</v>
      </c>
      <c r="C132">
        <v>33</v>
      </c>
      <c r="D132" t="s">
        <v>1555</v>
      </c>
      <c r="E132">
        <v>334</v>
      </c>
      <c r="F132" t="s">
        <v>1560</v>
      </c>
      <c r="G132" t="str">
        <f>Bygningsdeler[[#This Row],[Siffer 1]]&amp;" "&amp;Bygningsdeler[[#This Row],[Overskrift 1]]</f>
        <v>3 VVS-INSTALLASJONER</v>
      </c>
      <c r="H132" t="str">
        <f>Bygningsdeler[[#This Row],[Siffer 2]]&amp;" "&amp;Bygningsdeler[[#This Row],[Overskrift 2]]</f>
        <v>33 Brannslokking</v>
      </c>
      <c r="I132" t="str">
        <f>Bygningsdeler[[#This Row],[Siffer 3]]&amp;" "&amp;Bygningsdeler[[#This Row],[Overskrift 3]]</f>
        <v>334 Installasjon for brannslokking med pulver</v>
      </c>
    </row>
    <row r="133" spans="1:9" x14ac:dyDescent="0.35">
      <c r="A133">
        <v>3</v>
      </c>
      <c r="B133" t="s">
        <v>1537</v>
      </c>
      <c r="C133">
        <v>33</v>
      </c>
      <c r="D133" t="s">
        <v>1555</v>
      </c>
      <c r="E133">
        <v>335</v>
      </c>
      <c r="F133" t="s">
        <v>1561</v>
      </c>
      <c r="G133" t="str">
        <f>Bygningsdeler[[#This Row],[Siffer 1]]&amp;" "&amp;Bygningsdeler[[#This Row],[Overskrift 1]]</f>
        <v>3 VVS-INSTALLASJONER</v>
      </c>
      <c r="H133" t="str">
        <f>Bygningsdeler[[#This Row],[Siffer 2]]&amp;" "&amp;Bygningsdeler[[#This Row],[Overskrift 2]]</f>
        <v>33 Brannslokking</v>
      </c>
      <c r="I133" t="str">
        <f>Bygningsdeler[[#This Row],[Siffer 3]]&amp;" "&amp;Bygningsdeler[[#This Row],[Overskrift 3]]</f>
        <v>335 Installasjon for brannlokking med inertgass</v>
      </c>
    </row>
    <row r="134" spans="1:9" x14ac:dyDescent="0.35">
      <c r="A134">
        <v>3</v>
      </c>
      <c r="B134" t="s">
        <v>1537</v>
      </c>
      <c r="C134">
        <v>33</v>
      </c>
      <c r="D134" t="s">
        <v>1555</v>
      </c>
      <c r="E134">
        <v>339</v>
      </c>
      <c r="F134" t="s">
        <v>1562</v>
      </c>
      <c r="G134" t="str">
        <f>Bygningsdeler[[#This Row],[Siffer 1]]&amp;" "&amp;Bygningsdeler[[#This Row],[Overskrift 1]]</f>
        <v>3 VVS-INSTALLASJONER</v>
      </c>
      <c r="H134" t="str">
        <f>Bygningsdeler[[#This Row],[Siffer 2]]&amp;" "&amp;Bygningsdeler[[#This Row],[Overskrift 2]]</f>
        <v>33 Brannslokking</v>
      </c>
      <c r="I134" t="str">
        <f>Bygningsdeler[[#This Row],[Siffer 3]]&amp;" "&amp;Bygningsdeler[[#This Row],[Overskrift 3]]</f>
        <v>339 Andre deler av installasjoner for brannslokking</v>
      </c>
    </row>
    <row r="135" spans="1:9" x14ac:dyDescent="0.35">
      <c r="A135">
        <v>3</v>
      </c>
      <c r="B135" t="s">
        <v>1537</v>
      </c>
      <c r="C135">
        <v>34</v>
      </c>
      <c r="D135" t="s">
        <v>1563</v>
      </c>
      <c r="E135">
        <v>340</v>
      </c>
      <c r="F135" t="s">
        <v>1564</v>
      </c>
      <c r="G135" t="str">
        <f>Bygningsdeler[[#This Row],[Siffer 1]]&amp;" "&amp;Bygningsdeler[[#This Row],[Overskrift 1]]</f>
        <v>3 VVS-INSTALLASJONER</v>
      </c>
      <c r="H135" t="str">
        <f>Bygningsdeler[[#This Row],[Siffer 2]]&amp;" "&amp;Bygningsdeler[[#This Row],[Overskrift 2]]</f>
        <v>34 Gass og trykkluft</v>
      </c>
      <c r="I135" t="str">
        <f>Bygningsdeler[[#This Row],[Siffer 3]]&amp;" "&amp;Bygningsdeler[[#This Row],[Overskrift 3]]</f>
        <v>340 Gass og trykkluft, generelt</v>
      </c>
    </row>
    <row r="136" spans="1:9" x14ac:dyDescent="0.35">
      <c r="A136">
        <v>3</v>
      </c>
      <c r="B136" t="s">
        <v>1537</v>
      </c>
      <c r="C136">
        <v>34</v>
      </c>
      <c r="D136" t="s">
        <v>1563</v>
      </c>
      <c r="E136">
        <v>341</v>
      </c>
      <c r="F136" t="s">
        <v>1565</v>
      </c>
      <c r="G136" t="str">
        <f>Bygningsdeler[[#This Row],[Siffer 1]]&amp;" "&amp;Bygningsdeler[[#This Row],[Overskrift 1]]</f>
        <v>3 VVS-INSTALLASJONER</v>
      </c>
      <c r="H136" t="str">
        <f>Bygningsdeler[[#This Row],[Siffer 2]]&amp;" "&amp;Bygningsdeler[[#This Row],[Overskrift 2]]</f>
        <v>34 Gass og trykkluft</v>
      </c>
      <c r="I136" t="str">
        <f>Bygningsdeler[[#This Row],[Siffer 3]]&amp;" "&amp;Bygningsdeler[[#This Row],[Overskrift 3]]</f>
        <v>341 Installasjon til gass for bygningsdrift</v>
      </c>
    </row>
    <row r="137" spans="1:9" x14ac:dyDescent="0.35">
      <c r="A137">
        <v>3</v>
      </c>
      <c r="B137" t="s">
        <v>1537</v>
      </c>
      <c r="C137">
        <v>34</v>
      </c>
      <c r="D137" t="s">
        <v>1563</v>
      </c>
      <c r="E137">
        <v>342</v>
      </c>
      <c r="F137" t="s">
        <v>1566</v>
      </c>
      <c r="G137" t="str">
        <f>Bygningsdeler[[#This Row],[Siffer 1]]&amp;" "&amp;Bygningsdeler[[#This Row],[Overskrift 1]]</f>
        <v>3 VVS-INSTALLASJONER</v>
      </c>
      <c r="H137" t="str">
        <f>Bygningsdeler[[#This Row],[Siffer 2]]&amp;" "&amp;Bygningsdeler[[#This Row],[Overskrift 2]]</f>
        <v>34 Gass og trykkluft</v>
      </c>
      <c r="I137" t="str">
        <f>Bygningsdeler[[#This Row],[Siffer 3]]&amp;" "&amp;Bygningsdeler[[#This Row],[Overskrift 3]]</f>
        <v>342 Installasjon til gass for virksomhet i ferdig bygg</v>
      </c>
    </row>
    <row r="138" spans="1:9" x14ac:dyDescent="0.35">
      <c r="A138">
        <v>3</v>
      </c>
      <c r="B138" t="s">
        <v>1537</v>
      </c>
      <c r="C138">
        <v>34</v>
      </c>
      <c r="D138" t="s">
        <v>1563</v>
      </c>
      <c r="E138">
        <v>343</v>
      </c>
      <c r="F138" t="s">
        <v>1567</v>
      </c>
      <c r="G138" t="str">
        <f>Bygningsdeler[[#This Row],[Siffer 1]]&amp;" "&amp;Bygningsdeler[[#This Row],[Overskrift 1]]</f>
        <v>3 VVS-INSTALLASJONER</v>
      </c>
      <c r="H138" t="str">
        <f>Bygningsdeler[[#This Row],[Siffer 2]]&amp;" "&amp;Bygningsdeler[[#This Row],[Overskrift 2]]</f>
        <v>34 Gass og trykkluft</v>
      </c>
      <c r="I138" t="str">
        <f>Bygningsdeler[[#This Row],[Siffer 3]]&amp;" "&amp;Bygningsdeler[[#This Row],[Overskrift 3]]</f>
        <v>343 Installasjon til medisinske gasser</v>
      </c>
    </row>
    <row r="139" spans="1:9" x14ac:dyDescent="0.35">
      <c r="A139">
        <v>3</v>
      </c>
      <c r="B139" t="s">
        <v>1537</v>
      </c>
      <c r="C139">
        <v>34</v>
      </c>
      <c r="D139" t="s">
        <v>1563</v>
      </c>
      <c r="E139">
        <v>345</v>
      </c>
      <c r="F139" t="s">
        <v>1568</v>
      </c>
      <c r="G139" t="str">
        <f>Bygningsdeler[[#This Row],[Siffer 1]]&amp;" "&amp;Bygningsdeler[[#This Row],[Overskrift 1]]</f>
        <v>3 VVS-INSTALLASJONER</v>
      </c>
      <c r="H139" t="str">
        <f>Bygningsdeler[[#This Row],[Siffer 2]]&amp;" "&amp;Bygningsdeler[[#This Row],[Overskrift 2]]</f>
        <v>34 Gass og trykkluft</v>
      </c>
      <c r="I139" t="str">
        <f>Bygningsdeler[[#This Row],[Siffer 3]]&amp;" "&amp;Bygningsdeler[[#This Row],[Overskrift 3]]</f>
        <v>345 Installasjon til trykkluft for virksomhet i ferdig bygg</v>
      </c>
    </row>
    <row r="140" spans="1:9" x14ac:dyDescent="0.35">
      <c r="A140">
        <v>3</v>
      </c>
      <c r="B140" t="s">
        <v>1537</v>
      </c>
      <c r="C140">
        <v>34</v>
      </c>
      <c r="D140" t="s">
        <v>1563</v>
      </c>
      <c r="E140">
        <v>346</v>
      </c>
      <c r="F140" t="s">
        <v>1569</v>
      </c>
      <c r="G140" t="str">
        <f>Bygningsdeler[[#This Row],[Siffer 1]]&amp;" "&amp;Bygningsdeler[[#This Row],[Overskrift 1]]</f>
        <v>3 VVS-INSTALLASJONER</v>
      </c>
      <c r="H140" t="str">
        <f>Bygningsdeler[[#This Row],[Siffer 2]]&amp;" "&amp;Bygningsdeler[[#This Row],[Overskrift 2]]</f>
        <v>34 Gass og trykkluft</v>
      </c>
      <c r="I140" t="str">
        <f>Bygningsdeler[[#This Row],[Siffer 3]]&amp;" "&amp;Bygningsdeler[[#This Row],[Overskrift 3]]</f>
        <v>346 Installasjon til medisinsk trykkluft</v>
      </c>
    </row>
    <row r="141" spans="1:9" x14ac:dyDescent="0.35">
      <c r="A141">
        <v>3</v>
      </c>
      <c r="B141" t="s">
        <v>1537</v>
      </c>
      <c r="C141">
        <v>34</v>
      </c>
      <c r="D141" t="s">
        <v>1563</v>
      </c>
      <c r="E141">
        <v>347</v>
      </c>
      <c r="F141" t="s">
        <v>1570</v>
      </c>
      <c r="G141" t="str">
        <f>Bygningsdeler[[#This Row],[Siffer 1]]&amp;" "&amp;Bygningsdeler[[#This Row],[Overskrift 1]]</f>
        <v>3 VVS-INSTALLASJONER</v>
      </c>
      <c r="H141" t="str">
        <f>Bygningsdeler[[#This Row],[Siffer 2]]&amp;" "&amp;Bygningsdeler[[#This Row],[Overskrift 2]]</f>
        <v>34 Gass og trykkluft</v>
      </c>
      <c r="I141" t="str">
        <f>Bygningsdeler[[#This Row],[Siffer 3]]&amp;" "&amp;Bygningsdeler[[#This Row],[Overskrift 3]]</f>
        <v>347 Vakumsystemer</v>
      </c>
    </row>
    <row r="142" spans="1:9" x14ac:dyDescent="0.35">
      <c r="A142">
        <v>3</v>
      </c>
      <c r="B142" t="s">
        <v>1537</v>
      </c>
      <c r="C142">
        <v>34</v>
      </c>
      <c r="D142" t="s">
        <v>1563</v>
      </c>
      <c r="E142">
        <v>349</v>
      </c>
      <c r="F142" t="s">
        <v>1571</v>
      </c>
      <c r="G142" t="str">
        <f>Bygningsdeler[[#This Row],[Siffer 1]]&amp;" "&amp;Bygningsdeler[[#This Row],[Overskrift 1]]</f>
        <v>3 VVS-INSTALLASJONER</v>
      </c>
      <c r="H142" t="str">
        <f>Bygningsdeler[[#This Row],[Siffer 2]]&amp;" "&amp;Bygningsdeler[[#This Row],[Overskrift 2]]</f>
        <v>34 Gass og trykkluft</v>
      </c>
      <c r="I142" t="str">
        <f>Bygningsdeler[[#This Row],[Siffer 3]]&amp;" "&amp;Bygningsdeler[[#This Row],[Overskrift 3]]</f>
        <v>349 Andre deler av installasjoner til gass- og trykkluft</v>
      </c>
    </row>
    <row r="143" spans="1:9" x14ac:dyDescent="0.35">
      <c r="A143">
        <v>3</v>
      </c>
      <c r="B143" t="s">
        <v>1537</v>
      </c>
      <c r="C143">
        <v>35</v>
      </c>
      <c r="D143" t="s">
        <v>1572</v>
      </c>
      <c r="E143">
        <v>350</v>
      </c>
      <c r="F143" t="s">
        <v>1573</v>
      </c>
      <c r="G143" t="str">
        <f>Bygningsdeler[[#This Row],[Siffer 1]]&amp;" "&amp;Bygningsdeler[[#This Row],[Overskrift 1]]</f>
        <v>3 VVS-INSTALLASJONER</v>
      </c>
      <c r="H143" t="str">
        <f>Bygningsdeler[[#This Row],[Siffer 2]]&amp;" "&amp;Bygningsdeler[[#This Row],[Overskrift 2]]</f>
        <v>35 Prosesskjøling</v>
      </c>
      <c r="I143" t="str">
        <f>Bygningsdeler[[#This Row],[Siffer 3]]&amp;" "&amp;Bygningsdeler[[#This Row],[Overskrift 3]]</f>
        <v>350 Prosesskjøling, generelt</v>
      </c>
    </row>
    <row r="144" spans="1:9" x14ac:dyDescent="0.35">
      <c r="A144">
        <v>3</v>
      </c>
      <c r="B144" t="s">
        <v>1537</v>
      </c>
      <c r="C144">
        <v>35</v>
      </c>
      <c r="D144" t="s">
        <v>1572</v>
      </c>
      <c r="E144">
        <v>351</v>
      </c>
      <c r="F144" t="s">
        <v>1574</v>
      </c>
      <c r="G144" t="str">
        <f>Bygningsdeler[[#This Row],[Siffer 1]]&amp;" "&amp;Bygningsdeler[[#This Row],[Overskrift 1]]</f>
        <v>3 VVS-INSTALLASJONER</v>
      </c>
      <c r="H144" t="str">
        <f>Bygningsdeler[[#This Row],[Siffer 2]]&amp;" "&amp;Bygningsdeler[[#This Row],[Overskrift 2]]</f>
        <v>35 Prosesskjøling</v>
      </c>
      <c r="I144" t="str">
        <f>Bygningsdeler[[#This Row],[Siffer 3]]&amp;" "&amp;Bygningsdeler[[#This Row],[Overskrift 3]]</f>
        <v>351 Kjøleromsystemer</v>
      </c>
    </row>
    <row r="145" spans="1:9" x14ac:dyDescent="0.35">
      <c r="A145">
        <v>3</v>
      </c>
      <c r="B145" t="s">
        <v>1537</v>
      </c>
      <c r="C145">
        <v>35</v>
      </c>
      <c r="D145" t="s">
        <v>1572</v>
      </c>
      <c r="E145">
        <v>352</v>
      </c>
      <c r="F145" t="s">
        <v>1575</v>
      </c>
      <c r="G145" t="str">
        <f>Bygningsdeler[[#This Row],[Siffer 1]]&amp;" "&amp;Bygningsdeler[[#This Row],[Overskrift 1]]</f>
        <v>3 VVS-INSTALLASJONER</v>
      </c>
      <c r="H145" t="str">
        <f>Bygningsdeler[[#This Row],[Siffer 2]]&amp;" "&amp;Bygningsdeler[[#This Row],[Overskrift 2]]</f>
        <v>35 Prosesskjøling</v>
      </c>
      <c r="I145" t="str">
        <f>Bygningsdeler[[#This Row],[Siffer 3]]&amp;" "&amp;Bygningsdeler[[#This Row],[Overskrift 3]]</f>
        <v>352 Fryseromsystemer</v>
      </c>
    </row>
    <row r="146" spans="1:9" x14ac:dyDescent="0.35">
      <c r="A146">
        <v>3</v>
      </c>
      <c r="B146" t="s">
        <v>1537</v>
      </c>
      <c r="C146">
        <v>35</v>
      </c>
      <c r="D146" t="s">
        <v>1572</v>
      </c>
      <c r="E146">
        <v>353</v>
      </c>
      <c r="F146" t="s">
        <v>1576</v>
      </c>
      <c r="G146" t="str">
        <f>Bygningsdeler[[#This Row],[Siffer 1]]&amp;" "&amp;Bygningsdeler[[#This Row],[Overskrift 1]]</f>
        <v>3 VVS-INSTALLASJONER</v>
      </c>
      <c r="H146" t="str">
        <f>Bygningsdeler[[#This Row],[Siffer 2]]&amp;" "&amp;Bygningsdeler[[#This Row],[Overskrift 2]]</f>
        <v>35 Prosesskjøling</v>
      </c>
      <c r="I146" t="str">
        <f>Bygningsdeler[[#This Row],[Siffer 3]]&amp;" "&amp;Bygningsdeler[[#This Row],[Overskrift 3]]</f>
        <v>353 Kjølesystemer for virksomhet</v>
      </c>
    </row>
    <row r="147" spans="1:9" x14ac:dyDescent="0.35">
      <c r="A147">
        <v>3</v>
      </c>
      <c r="B147" t="s">
        <v>1537</v>
      </c>
      <c r="C147">
        <v>35</v>
      </c>
      <c r="D147" t="s">
        <v>1572</v>
      </c>
      <c r="E147">
        <v>354</v>
      </c>
      <c r="F147" t="s">
        <v>1577</v>
      </c>
      <c r="G147" t="str">
        <f>Bygningsdeler[[#This Row],[Siffer 1]]&amp;" "&amp;Bygningsdeler[[#This Row],[Overskrift 1]]</f>
        <v>3 VVS-INSTALLASJONER</v>
      </c>
      <c r="H147" t="str">
        <f>Bygningsdeler[[#This Row],[Siffer 2]]&amp;" "&amp;Bygningsdeler[[#This Row],[Overskrift 2]]</f>
        <v>35 Prosesskjøling</v>
      </c>
      <c r="I147" t="str">
        <f>Bygningsdeler[[#This Row],[Siffer 3]]&amp;" "&amp;Bygningsdeler[[#This Row],[Overskrift 3]]</f>
        <v>354 Kjølesystemer for produksjon</v>
      </c>
    </row>
    <row r="148" spans="1:9" x14ac:dyDescent="0.35">
      <c r="A148">
        <v>3</v>
      </c>
      <c r="B148" t="s">
        <v>1537</v>
      </c>
      <c r="C148">
        <v>35</v>
      </c>
      <c r="D148" t="s">
        <v>1572</v>
      </c>
      <c r="E148">
        <v>355</v>
      </c>
      <c r="F148" t="s">
        <v>1578</v>
      </c>
      <c r="G148" t="str">
        <f>Bygningsdeler[[#This Row],[Siffer 1]]&amp;" "&amp;Bygningsdeler[[#This Row],[Overskrift 1]]</f>
        <v>3 VVS-INSTALLASJONER</v>
      </c>
      <c r="H148" t="str">
        <f>Bygningsdeler[[#This Row],[Siffer 2]]&amp;" "&amp;Bygningsdeler[[#This Row],[Overskrift 2]]</f>
        <v>35 Prosesskjøling</v>
      </c>
      <c r="I148" t="str">
        <f>Bygningsdeler[[#This Row],[Siffer 3]]&amp;" "&amp;Bygningsdeler[[#This Row],[Overskrift 3]]</f>
        <v>355 Kuldesystemer for innendørs idrettsbaner</v>
      </c>
    </row>
    <row r="149" spans="1:9" x14ac:dyDescent="0.35">
      <c r="A149">
        <v>3</v>
      </c>
      <c r="B149" t="s">
        <v>1537</v>
      </c>
      <c r="C149">
        <v>35</v>
      </c>
      <c r="D149" t="s">
        <v>1572</v>
      </c>
      <c r="E149">
        <v>359</v>
      </c>
      <c r="F149" t="s">
        <v>1579</v>
      </c>
      <c r="G149" t="str">
        <f>Bygningsdeler[[#This Row],[Siffer 1]]&amp;" "&amp;Bygningsdeler[[#This Row],[Overskrift 1]]</f>
        <v>3 VVS-INSTALLASJONER</v>
      </c>
      <c r="H149" t="str">
        <f>Bygningsdeler[[#This Row],[Siffer 2]]&amp;" "&amp;Bygningsdeler[[#This Row],[Overskrift 2]]</f>
        <v>35 Prosesskjøling</v>
      </c>
      <c r="I149" t="str">
        <f>Bygningsdeler[[#This Row],[Siffer 3]]&amp;" "&amp;Bygningsdeler[[#This Row],[Overskrift 3]]</f>
        <v>359 Andre deler av installasjoner for kulde- og kjølesystemer</v>
      </c>
    </row>
    <row r="150" spans="1:9" x14ac:dyDescent="0.35">
      <c r="A150">
        <v>3</v>
      </c>
      <c r="B150" t="s">
        <v>1537</v>
      </c>
      <c r="C150">
        <v>36</v>
      </c>
      <c r="D150" t="s">
        <v>1580</v>
      </c>
      <c r="E150">
        <v>360</v>
      </c>
      <c r="F150" t="s">
        <v>1581</v>
      </c>
      <c r="G150" t="str">
        <f>Bygningsdeler[[#This Row],[Siffer 1]]&amp;" "&amp;Bygningsdeler[[#This Row],[Overskrift 1]]</f>
        <v>3 VVS-INSTALLASJONER</v>
      </c>
      <c r="H150" t="str">
        <f>Bygningsdeler[[#This Row],[Siffer 2]]&amp;" "&amp;Bygningsdeler[[#This Row],[Overskrift 2]]</f>
        <v>36 Luftbehandling</v>
      </c>
      <c r="I150" t="str">
        <f>Bygningsdeler[[#This Row],[Siffer 3]]&amp;" "&amp;Bygningsdeler[[#This Row],[Overskrift 3]]</f>
        <v>360 Luftbehandling, generelt</v>
      </c>
    </row>
    <row r="151" spans="1:9" x14ac:dyDescent="0.35">
      <c r="A151">
        <v>3</v>
      </c>
      <c r="B151" t="s">
        <v>1537</v>
      </c>
      <c r="C151">
        <v>36</v>
      </c>
      <c r="D151" t="s">
        <v>1580</v>
      </c>
      <c r="E151">
        <v>361</v>
      </c>
      <c r="F151" t="s">
        <v>1582</v>
      </c>
      <c r="G151" t="str">
        <f>Bygningsdeler[[#This Row],[Siffer 1]]&amp;" "&amp;Bygningsdeler[[#This Row],[Overskrift 1]]</f>
        <v>3 VVS-INSTALLASJONER</v>
      </c>
      <c r="H151" t="str">
        <f>Bygningsdeler[[#This Row],[Siffer 2]]&amp;" "&amp;Bygningsdeler[[#This Row],[Overskrift 2]]</f>
        <v>36 Luftbehandling</v>
      </c>
      <c r="I151" t="str">
        <f>Bygningsdeler[[#This Row],[Siffer 3]]&amp;" "&amp;Bygningsdeler[[#This Row],[Overskrift 3]]</f>
        <v>361 Kanalnett i grunnen for luftbehandling</v>
      </c>
    </row>
    <row r="152" spans="1:9" x14ac:dyDescent="0.35">
      <c r="A152">
        <v>3</v>
      </c>
      <c r="B152" t="s">
        <v>1537</v>
      </c>
      <c r="C152">
        <v>36</v>
      </c>
      <c r="D152" t="s">
        <v>1580</v>
      </c>
      <c r="E152">
        <v>362</v>
      </c>
      <c r="F152" t="s">
        <v>1583</v>
      </c>
      <c r="G152" t="str">
        <f>Bygningsdeler[[#This Row],[Siffer 1]]&amp;" "&amp;Bygningsdeler[[#This Row],[Overskrift 1]]</f>
        <v>3 VVS-INSTALLASJONER</v>
      </c>
      <c r="H152" t="str">
        <f>Bygningsdeler[[#This Row],[Siffer 2]]&amp;" "&amp;Bygningsdeler[[#This Row],[Overskrift 2]]</f>
        <v>36 Luftbehandling</v>
      </c>
      <c r="I152" t="str">
        <f>Bygningsdeler[[#This Row],[Siffer 3]]&amp;" "&amp;Bygningsdeler[[#This Row],[Overskrift 3]]</f>
        <v>362 Kanalnett for luftbehandling</v>
      </c>
    </row>
    <row r="153" spans="1:9" x14ac:dyDescent="0.35">
      <c r="A153">
        <v>3</v>
      </c>
      <c r="B153" t="s">
        <v>1537</v>
      </c>
      <c r="C153">
        <v>36</v>
      </c>
      <c r="D153" t="s">
        <v>1580</v>
      </c>
      <c r="E153">
        <v>364</v>
      </c>
      <c r="F153" t="s">
        <v>1584</v>
      </c>
      <c r="G153" t="str">
        <f>Bygningsdeler[[#This Row],[Siffer 1]]&amp;" "&amp;Bygningsdeler[[#This Row],[Overskrift 1]]</f>
        <v>3 VVS-INSTALLASJONER</v>
      </c>
      <c r="H153" t="str">
        <f>Bygningsdeler[[#This Row],[Siffer 2]]&amp;" "&amp;Bygningsdeler[[#This Row],[Overskrift 2]]</f>
        <v>36 Luftbehandling</v>
      </c>
      <c r="I153" t="str">
        <f>Bygningsdeler[[#This Row],[Siffer 3]]&amp;" "&amp;Bygningsdeler[[#This Row],[Overskrift 3]]</f>
        <v>364 Utstyr for luftfordeling:</v>
      </c>
    </row>
    <row r="154" spans="1:9" x14ac:dyDescent="0.35">
      <c r="A154">
        <v>3</v>
      </c>
      <c r="B154" t="s">
        <v>1537</v>
      </c>
      <c r="C154">
        <v>36</v>
      </c>
      <c r="D154" t="s">
        <v>1580</v>
      </c>
      <c r="E154">
        <v>365</v>
      </c>
      <c r="F154" t="s">
        <v>1585</v>
      </c>
      <c r="G154" t="str">
        <f>Bygningsdeler[[#This Row],[Siffer 1]]&amp;" "&amp;Bygningsdeler[[#This Row],[Overskrift 1]]</f>
        <v>3 VVS-INSTALLASJONER</v>
      </c>
      <c r="H154" t="str">
        <f>Bygningsdeler[[#This Row],[Siffer 2]]&amp;" "&amp;Bygningsdeler[[#This Row],[Overskrift 2]]</f>
        <v>36 Luftbehandling</v>
      </c>
      <c r="I154" t="str">
        <f>Bygningsdeler[[#This Row],[Siffer 3]]&amp;" "&amp;Bygningsdeler[[#This Row],[Overskrift 3]]</f>
        <v>365 Utstyr for luftbehandling:</v>
      </c>
    </row>
    <row r="155" spans="1:9" x14ac:dyDescent="0.35">
      <c r="A155">
        <v>3</v>
      </c>
      <c r="B155" t="s">
        <v>1537</v>
      </c>
      <c r="C155">
        <v>36</v>
      </c>
      <c r="D155" t="s">
        <v>1580</v>
      </c>
      <c r="E155">
        <v>366</v>
      </c>
      <c r="F155" t="s">
        <v>1586</v>
      </c>
      <c r="G155" t="str">
        <f>Bygningsdeler[[#This Row],[Siffer 1]]&amp;" "&amp;Bygningsdeler[[#This Row],[Overskrift 1]]</f>
        <v>3 VVS-INSTALLASJONER</v>
      </c>
      <c r="H155" t="str">
        <f>Bygningsdeler[[#This Row],[Siffer 2]]&amp;" "&amp;Bygningsdeler[[#This Row],[Overskrift 2]]</f>
        <v>36 Luftbehandling</v>
      </c>
      <c r="I155" t="str">
        <f>Bygningsdeler[[#This Row],[Siffer 3]]&amp;" "&amp;Bygningsdeler[[#This Row],[Overskrift 3]]</f>
        <v>366 Isolasjon av installasjon for luftbehandling:</v>
      </c>
    </row>
    <row r="156" spans="1:9" x14ac:dyDescent="0.35">
      <c r="A156">
        <v>3</v>
      </c>
      <c r="B156" t="s">
        <v>1537</v>
      </c>
      <c r="C156">
        <v>36</v>
      </c>
      <c r="D156" t="s">
        <v>1580</v>
      </c>
      <c r="E156">
        <v>369</v>
      </c>
      <c r="F156" t="s">
        <v>1587</v>
      </c>
      <c r="G156" t="str">
        <f>Bygningsdeler[[#This Row],[Siffer 1]]&amp;" "&amp;Bygningsdeler[[#This Row],[Overskrift 1]]</f>
        <v>3 VVS-INSTALLASJONER</v>
      </c>
      <c r="H156" t="str">
        <f>Bygningsdeler[[#This Row],[Siffer 2]]&amp;" "&amp;Bygningsdeler[[#This Row],[Overskrift 2]]</f>
        <v>36 Luftbehandling</v>
      </c>
      <c r="I156" t="str">
        <f>Bygningsdeler[[#This Row],[Siffer 3]]&amp;" "&amp;Bygningsdeler[[#This Row],[Overskrift 3]]</f>
        <v>369 Annet utstyr for luftbehandling:</v>
      </c>
    </row>
    <row r="157" spans="1:9" x14ac:dyDescent="0.35">
      <c r="A157">
        <v>3</v>
      </c>
      <c r="B157" t="s">
        <v>1537</v>
      </c>
      <c r="C157">
        <v>37</v>
      </c>
      <c r="D157" t="s">
        <v>1588</v>
      </c>
      <c r="E157">
        <v>370</v>
      </c>
      <c r="F157" t="s">
        <v>1589</v>
      </c>
      <c r="G157" t="str">
        <f>Bygningsdeler[[#This Row],[Siffer 1]]&amp;" "&amp;Bygningsdeler[[#This Row],[Overskrift 1]]</f>
        <v>3 VVS-INSTALLASJONER</v>
      </c>
      <c r="H157" t="str">
        <f>Bygningsdeler[[#This Row],[Siffer 2]]&amp;" "&amp;Bygningsdeler[[#This Row],[Overskrift 2]]</f>
        <v>37 Komfortkjøling</v>
      </c>
      <c r="I157" t="str">
        <f>Bygningsdeler[[#This Row],[Siffer 3]]&amp;" "&amp;Bygningsdeler[[#This Row],[Overskrift 3]]</f>
        <v>370 Komfortkjøling, generelt</v>
      </c>
    </row>
    <row r="158" spans="1:9" x14ac:dyDescent="0.35">
      <c r="A158">
        <v>3</v>
      </c>
      <c r="B158" t="s">
        <v>1537</v>
      </c>
      <c r="C158">
        <v>37</v>
      </c>
      <c r="D158" t="s">
        <v>1588</v>
      </c>
      <c r="E158">
        <v>371</v>
      </c>
      <c r="F158" t="s">
        <v>1590</v>
      </c>
      <c r="G158" t="str">
        <f>Bygningsdeler[[#This Row],[Siffer 1]]&amp;" "&amp;Bygningsdeler[[#This Row],[Overskrift 1]]</f>
        <v>3 VVS-INSTALLASJONER</v>
      </c>
      <c r="H158" t="str">
        <f>Bygningsdeler[[#This Row],[Siffer 2]]&amp;" "&amp;Bygningsdeler[[#This Row],[Overskrift 2]]</f>
        <v>37 Komfortkjøling</v>
      </c>
      <c r="I158" t="str">
        <f>Bygningsdeler[[#This Row],[Siffer 3]]&amp;" "&amp;Bygningsdeler[[#This Row],[Overskrift 3]]</f>
        <v>371 Ledningsnett i grunnen for komfortkjøling</v>
      </c>
    </row>
    <row r="159" spans="1:9" x14ac:dyDescent="0.35">
      <c r="A159">
        <v>3</v>
      </c>
      <c r="B159" t="s">
        <v>1537</v>
      </c>
      <c r="C159">
        <v>37</v>
      </c>
      <c r="D159" t="s">
        <v>1588</v>
      </c>
      <c r="E159">
        <v>372</v>
      </c>
      <c r="F159" t="s">
        <v>1591</v>
      </c>
      <c r="G159" t="str">
        <f>Bygningsdeler[[#This Row],[Siffer 1]]&amp;" "&amp;Bygningsdeler[[#This Row],[Overskrift 1]]</f>
        <v>3 VVS-INSTALLASJONER</v>
      </c>
      <c r="H159" t="str">
        <f>Bygningsdeler[[#This Row],[Siffer 2]]&amp;" "&amp;Bygningsdeler[[#This Row],[Overskrift 2]]</f>
        <v>37 Komfortkjøling</v>
      </c>
      <c r="I159" t="str">
        <f>Bygningsdeler[[#This Row],[Siffer 3]]&amp;" "&amp;Bygningsdeler[[#This Row],[Overskrift 3]]</f>
        <v>372 Ledningsnett for komfortkjøling</v>
      </c>
    </row>
    <row r="160" spans="1:9" x14ac:dyDescent="0.35">
      <c r="A160">
        <v>3</v>
      </c>
      <c r="B160" t="s">
        <v>1537</v>
      </c>
      <c r="C160">
        <v>37</v>
      </c>
      <c r="D160" t="s">
        <v>1588</v>
      </c>
      <c r="E160">
        <v>374</v>
      </c>
      <c r="F160" t="s">
        <v>1592</v>
      </c>
      <c r="G160" t="str">
        <f>Bygningsdeler[[#This Row],[Siffer 1]]&amp;" "&amp;Bygningsdeler[[#This Row],[Overskrift 1]]</f>
        <v>3 VVS-INSTALLASJONER</v>
      </c>
      <c r="H160" t="str">
        <f>Bygningsdeler[[#This Row],[Siffer 2]]&amp;" "&amp;Bygningsdeler[[#This Row],[Overskrift 2]]</f>
        <v>37 Komfortkjøling</v>
      </c>
      <c r="I160" t="str">
        <f>Bygningsdeler[[#This Row],[Siffer 3]]&amp;" "&amp;Bygningsdeler[[#This Row],[Overskrift 3]]</f>
        <v>374 Armaturer for komfortkjøling</v>
      </c>
    </row>
    <row r="161" spans="1:9" x14ac:dyDescent="0.35">
      <c r="A161">
        <v>3</v>
      </c>
      <c r="B161" t="s">
        <v>1537</v>
      </c>
      <c r="C161">
        <v>37</v>
      </c>
      <c r="D161" t="s">
        <v>1588</v>
      </c>
      <c r="E161">
        <v>375</v>
      </c>
      <c r="F161" t="s">
        <v>1593</v>
      </c>
      <c r="G161" t="str">
        <f>Bygningsdeler[[#This Row],[Siffer 1]]&amp;" "&amp;Bygningsdeler[[#This Row],[Overskrift 1]]</f>
        <v>3 VVS-INSTALLASJONER</v>
      </c>
      <c r="H161" t="str">
        <f>Bygningsdeler[[#This Row],[Siffer 2]]&amp;" "&amp;Bygningsdeler[[#This Row],[Overskrift 2]]</f>
        <v>37 Komfortkjøling</v>
      </c>
      <c r="I161" t="str">
        <f>Bygningsdeler[[#This Row],[Siffer 3]]&amp;" "&amp;Bygningsdeler[[#This Row],[Overskrift 3]]</f>
        <v>375 Utstyr for komfortkjøling</v>
      </c>
    </row>
    <row r="162" spans="1:9" x14ac:dyDescent="0.35">
      <c r="A162">
        <v>3</v>
      </c>
      <c r="B162" t="s">
        <v>1537</v>
      </c>
      <c r="C162">
        <v>37</v>
      </c>
      <c r="D162" t="s">
        <v>1588</v>
      </c>
      <c r="E162">
        <v>376</v>
      </c>
      <c r="F162" t="s">
        <v>1594</v>
      </c>
      <c r="G162" t="str">
        <f>Bygningsdeler[[#This Row],[Siffer 1]]&amp;" "&amp;Bygningsdeler[[#This Row],[Overskrift 1]]</f>
        <v>3 VVS-INSTALLASJONER</v>
      </c>
      <c r="H162" t="str">
        <f>Bygningsdeler[[#This Row],[Siffer 2]]&amp;" "&amp;Bygningsdeler[[#This Row],[Overskrift 2]]</f>
        <v>37 Komfortkjøling</v>
      </c>
      <c r="I162" t="str">
        <f>Bygningsdeler[[#This Row],[Siffer 3]]&amp;" "&amp;Bygningsdeler[[#This Row],[Overskrift 3]]</f>
        <v>376 Isolasjon av installasjon for komfortkjøling</v>
      </c>
    </row>
    <row r="163" spans="1:9" x14ac:dyDescent="0.35">
      <c r="A163">
        <v>3</v>
      </c>
      <c r="B163" t="s">
        <v>1537</v>
      </c>
      <c r="C163">
        <v>37</v>
      </c>
      <c r="D163" t="s">
        <v>1588</v>
      </c>
      <c r="E163">
        <v>379</v>
      </c>
      <c r="F163" t="s">
        <v>1595</v>
      </c>
      <c r="G163" t="str">
        <f>Bygningsdeler[[#This Row],[Siffer 1]]&amp;" "&amp;Bygningsdeler[[#This Row],[Overskrift 1]]</f>
        <v>3 VVS-INSTALLASJONER</v>
      </c>
      <c r="H163" t="str">
        <f>Bygningsdeler[[#This Row],[Siffer 2]]&amp;" "&amp;Bygningsdeler[[#This Row],[Overskrift 2]]</f>
        <v>37 Komfortkjøling</v>
      </c>
      <c r="I163" t="str">
        <f>Bygningsdeler[[#This Row],[Siffer 3]]&amp;" "&amp;Bygningsdeler[[#This Row],[Overskrift 3]]</f>
        <v>379 Andre deler for komfortkjøling</v>
      </c>
    </row>
    <row r="164" spans="1:9" x14ac:dyDescent="0.35">
      <c r="A164">
        <v>3</v>
      </c>
      <c r="B164" t="s">
        <v>1537</v>
      </c>
      <c r="C164">
        <v>38</v>
      </c>
      <c r="D164" t="s">
        <v>1596</v>
      </c>
      <c r="E164">
        <v>380</v>
      </c>
      <c r="F164" t="s">
        <v>1597</v>
      </c>
      <c r="G164" t="str">
        <f>Bygningsdeler[[#This Row],[Siffer 1]]&amp;" "&amp;Bygningsdeler[[#This Row],[Overskrift 1]]</f>
        <v>3 VVS-INSTALLASJONER</v>
      </c>
      <c r="H164" t="str">
        <f>Bygningsdeler[[#This Row],[Siffer 2]]&amp;" "&amp;Bygningsdeler[[#This Row],[Overskrift 2]]</f>
        <v>38 Vannbehandling</v>
      </c>
      <c r="I164" t="str">
        <f>Bygningsdeler[[#This Row],[Siffer 3]]&amp;" "&amp;Bygningsdeler[[#This Row],[Overskrift 3]]</f>
        <v>380 Vannbehandling, generelt</v>
      </c>
    </row>
    <row r="165" spans="1:9" x14ac:dyDescent="0.35">
      <c r="A165">
        <v>3</v>
      </c>
      <c r="B165" t="s">
        <v>1537</v>
      </c>
      <c r="C165">
        <v>38</v>
      </c>
      <c r="D165" t="s">
        <v>1596</v>
      </c>
      <c r="E165">
        <v>381</v>
      </c>
      <c r="F165" t="s">
        <v>1598</v>
      </c>
      <c r="G165" t="str">
        <f>Bygningsdeler[[#This Row],[Siffer 1]]&amp;" "&amp;Bygningsdeler[[#This Row],[Overskrift 1]]</f>
        <v>3 VVS-INSTALLASJONER</v>
      </c>
      <c r="H165" t="str">
        <f>Bygningsdeler[[#This Row],[Siffer 2]]&amp;" "&amp;Bygningsdeler[[#This Row],[Overskrift 2]]</f>
        <v>38 Vannbehandling</v>
      </c>
      <c r="I165" t="str">
        <f>Bygningsdeler[[#This Row],[Siffer 3]]&amp;" "&amp;Bygningsdeler[[#This Row],[Overskrift 3]]</f>
        <v>381 Systemer for rensing av forbruksvann</v>
      </c>
    </row>
    <row r="166" spans="1:9" x14ac:dyDescent="0.35">
      <c r="A166">
        <v>3</v>
      </c>
      <c r="B166" t="s">
        <v>1537</v>
      </c>
      <c r="C166">
        <v>38</v>
      </c>
      <c r="D166" t="s">
        <v>1596</v>
      </c>
      <c r="E166">
        <v>382</v>
      </c>
      <c r="F166" t="s">
        <v>1599</v>
      </c>
      <c r="G166" t="str">
        <f>Bygningsdeler[[#This Row],[Siffer 1]]&amp;" "&amp;Bygningsdeler[[#This Row],[Overskrift 1]]</f>
        <v>3 VVS-INSTALLASJONER</v>
      </c>
      <c r="H166" t="str">
        <f>Bygningsdeler[[#This Row],[Siffer 2]]&amp;" "&amp;Bygningsdeler[[#This Row],[Overskrift 2]]</f>
        <v>38 Vannbehandling</v>
      </c>
      <c r="I166" t="str">
        <f>Bygningsdeler[[#This Row],[Siffer 3]]&amp;" "&amp;Bygningsdeler[[#This Row],[Overskrift 3]]</f>
        <v>382 Systemer for rensning av avløpsvann</v>
      </c>
    </row>
    <row r="167" spans="1:9" x14ac:dyDescent="0.35">
      <c r="A167">
        <v>3</v>
      </c>
      <c r="B167" t="s">
        <v>1537</v>
      </c>
      <c r="C167">
        <v>38</v>
      </c>
      <c r="D167" t="s">
        <v>1596</v>
      </c>
      <c r="E167">
        <v>383</v>
      </c>
      <c r="F167" t="s">
        <v>1600</v>
      </c>
      <c r="G167" t="str">
        <f>Bygningsdeler[[#This Row],[Siffer 1]]&amp;" "&amp;Bygningsdeler[[#This Row],[Overskrift 1]]</f>
        <v>3 VVS-INSTALLASJONER</v>
      </c>
      <c r="H167" t="str">
        <f>Bygningsdeler[[#This Row],[Siffer 2]]&amp;" "&amp;Bygningsdeler[[#This Row],[Overskrift 2]]</f>
        <v>38 Vannbehandling</v>
      </c>
      <c r="I167" t="str">
        <f>Bygningsdeler[[#This Row],[Siffer 3]]&amp;" "&amp;Bygningsdeler[[#This Row],[Overskrift 3]]</f>
        <v>383 Systemer for rensing av vann til svømmebasseng</v>
      </c>
    </row>
    <row r="168" spans="1:9" x14ac:dyDescent="0.35">
      <c r="A168">
        <v>3</v>
      </c>
      <c r="B168" t="s">
        <v>1537</v>
      </c>
      <c r="C168">
        <v>38</v>
      </c>
      <c r="D168" t="s">
        <v>1596</v>
      </c>
      <c r="E168">
        <v>386</v>
      </c>
      <c r="F168" t="s">
        <v>1601</v>
      </c>
      <c r="G168" t="str">
        <f>Bygningsdeler[[#This Row],[Siffer 1]]&amp;" "&amp;Bygningsdeler[[#This Row],[Overskrift 1]]</f>
        <v>3 VVS-INSTALLASJONER</v>
      </c>
      <c r="H168" t="str">
        <f>Bygningsdeler[[#This Row],[Siffer 2]]&amp;" "&amp;Bygningsdeler[[#This Row],[Overskrift 2]]</f>
        <v>38 Vannbehandling</v>
      </c>
      <c r="I168" t="str">
        <f>Bygningsdeler[[#This Row],[Siffer 3]]&amp;" "&amp;Bygningsdeler[[#This Row],[Overskrift 3]]</f>
        <v>386 Innendørs fontener og springvann</v>
      </c>
    </row>
    <row r="169" spans="1:9" x14ac:dyDescent="0.35">
      <c r="A169">
        <v>3</v>
      </c>
      <c r="B169" t="s">
        <v>1537</v>
      </c>
      <c r="C169">
        <v>38</v>
      </c>
      <c r="D169" t="s">
        <v>1596</v>
      </c>
      <c r="E169">
        <v>389</v>
      </c>
      <c r="F169" t="s">
        <v>1602</v>
      </c>
      <c r="G169" t="str">
        <f>Bygningsdeler[[#This Row],[Siffer 1]]&amp;" "&amp;Bygningsdeler[[#This Row],[Overskrift 1]]</f>
        <v>3 VVS-INSTALLASJONER</v>
      </c>
      <c r="H169" t="str">
        <f>Bygningsdeler[[#This Row],[Siffer 2]]&amp;" "&amp;Bygningsdeler[[#This Row],[Overskrift 2]]</f>
        <v>38 Vannbehandling</v>
      </c>
      <c r="I169" t="str">
        <f>Bygningsdeler[[#This Row],[Siffer 3]]&amp;" "&amp;Bygningsdeler[[#This Row],[Overskrift 3]]</f>
        <v>389 Andre deler for vannbehandling</v>
      </c>
    </row>
    <row r="170" spans="1:9" x14ac:dyDescent="0.35">
      <c r="A170">
        <v>3</v>
      </c>
      <c r="B170" t="s">
        <v>1537</v>
      </c>
      <c r="C170">
        <v>39</v>
      </c>
      <c r="D170" t="s">
        <v>1603</v>
      </c>
      <c r="E170">
        <v>390</v>
      </c>
      <c r="F170" t="s">
        <v>1603</v>
      </c>
      <c r="G170" t="str">
        <f>Bygningsdeler[[#This Row],[Siffer 1]]&amp;" "&amp;Bygningsdeler[[#This Row],[Overskrift 1]]</f>
        <v>3 VVS-INSTALLASJONER</v>
      </c>
      <c r="H170" t="str">
        <f>Bygningsdeler[[#This Row],[Siffer 2]]&amp;" "&amp;Bygningsdeler[[#This Row],[Overskrift 2]]</f>
        <v>39 Andre VVS-installasjoner</v>
      </c>
      <c r="I170" t="str">
        <f>Bygningsdeler[[#This Row],[Siffer 3]]&amp;" "&amp;Bygningsdeler[[#This Row],[Overskrift 3]]</f>
        <v>390 Andre VVS-installasjoner</v>
      </c>
    </row>
    <row r="171" spans="1:9" x14ac:dyDescent="0.35">
      <c r="A171">
        <v>4</v>
      </c>
      <c r="B171" t="s">
        <v>1604</v>
      </c>
      <c r="C171">
        <v>40</v>
      </c>
      <c r="D171" t="s">
        <v>1605</v>
      </c>
      <c r="E171">
        <v>400</v>
      </c>
      <c r="F171" t="s">
        <v>1605</v>
      </c>
      <c r="G171" t="str">
        <f>Bygningsdeler[[#This Row],[Siffer 1]]&amp;" "&amp;Bygningsdeler[[#This Row],[Overskrift 1]]</f>
        <v>4 ELKRAFTINSTALLASJONER</v>
      </c>
      <c r="H171" t="str">
        <f>Bygningsdeler[[#This Row],[Siffer 2]]&amp;" "&amp;Bygningsdeler[[#This Row],[Overskrift 2]]</f>
        <v>40 Elkraft, generelt</v>
      </c>
      <c r="I171" t="str">
        <f>Bygningsdeler[[#This Row],[Siffer 3]]&amp;" "&amp;Bygningsdeler[[#This Row],[Overskrift 3]]</f>
        <v>400 Elkraft, generelt</v>
      </c>
    </row>
    <row r="172" spans="1:9" x14ac:dyDescent="0.35">
      <c r="A172">
        <v>4</v>
      </c>
      <c r="B172" t="s">
        <v>1604</v>
      </c>
      <c r="C172">
        <v>41</v>
      </c>
      <c r="D172" t="s">
        <v>1606</v>
      </c>
      <c r="E172">
        <v>410</v>
      </c>
      <c r="F172" t="s">
        <v>1607</v>
      </c>
      <c r="G172" t="str">
        <f>Bygningsdeler[[#This Row],[Siffer 1]]&amp;" "&amp;Bygningsdeler[[#This Row],[Overskrift 1]]</f>
        <v>4 ELKRAFTINSTALLASJONER</v>
      </c>
      <c r="H172" t="str">
        <f>Bygningsdeler[[#This Row],[Siffer 2]]&amp;" "&amp;Bygningsdeler[[#This Row],[Overskrift 2]]</f>
        <v>41 Basisinstallasjoner for elkraft</v>
      </c>
      <c r="I172" t="str">
        <f>Bygningsdeler[[#This Row],[Siffer 3]]&amp;" "&amp;Bygningsdeler[[#This Row],[Overskrift 3]]</f>
        <v>410 Basisinstallasjoner for elkraft, generelt</v>
      </c>
    </row>
    <row r="173" spans="1:9" x14ac:dyDescent="0.35">
      <c r="A173">
        <v>4</v>
      </c>
      <c r="B173" t="s">
        <v>1604</v>
      </c>
      <c r="C173">
        <v>41</v>
      </c>
      <c r="D173" t="s">
        <v>1606</v>
      </c>
      <c r="E173">
        <v>411</v>
      </c>
      <c r="F173" t="s">
        <v>1608</v>
      </c>
      <c r="G173" t="str">
        <f>Bygningsdeler[[#This Row],[Siffer 1]]&amp;" "&amp;Bygningsdeler[[#This Row],[Overskrift 1]]</f>
        <v>4 ELKRAFTINSTALLASJONER</v>
      </c>
      <c r="H173" t="str">
        <f>Bygningsdeler[[#This Row],[Siffer 2]]&amp;" "&amp;Bygningsdeler[[#This Row],[Overskrift 2]]</f>
        <v>41 Basisinstallasjoner for elkraft</v>
      </c>
      <c r="I173" t="str">
        <f>Bygningsdeler[[#This Row],[Siffer 3]]&amp;" "&amp;Bygningsdeler[[#This Row],[Overskrift 3]]</f>
        <v>411 Systemer for kabelføring</v>
      </c>
    </row>
    <row r="174" spans="1:9" x14ac:dyDescent="0.35">
      <c r="A174">
        <v>4</v>
      </c>
      <c r="B174" t="s">
        <v>1604</v>
      </c>
      <c r="C174">
        <v>41</v>
      </c>
      <c r="D174" t="s">
        <v>1606</v>
      </c>
      <c r="E174">
        <v>412</v>
      </c>
      <c r="F174" t="s">
        <v>1609</v>
      </c>
      <c r="G174" t="str">
        <f>Bygningsdeler[[#This Row],[Siffer 1]]&amp;" "&amp;Bygningsdeler[[#This Row],[Overskrift 1]]</f>
        <v>4 ELKRAFTINSTALLASJONER</v>
      </c>
      <c r="H174" t="str">
        <f>Bygningsdeler[[#This Row],[Siffer 2]]&amp;" "&amp;Bygningsdeler[[#This Row],[Overskrift 2]]</f>
        <v>41 Basisinstallasjoner for elkraft</v>
      </c>
      <c r="I174" t="str">
        <f>Bygningsdeler[[#This Row],[Siffer 3]]&amp;" "&amp;Bygningsdeler[[#This Row],[Overskrift 3]]</f>
        <v>412 Systemer for jording</v>
      </c>
    </row>
    <row r="175" spans="1:9" x14ac:dyDescent="0.35">
      <c r="A175">
        <v>4</v>
      </c>
      <c r="B175" t="s">
        <v>1604</v>
      </c>
      <c r="C175">
        <v>41</v>
      </c>
      <c r="D175" t="s">
        <v>1606</v>
      </c>
      <c r="E175">
        <v>413</v>
      </c>
      <c r="F175" t="s">
        <v>1610</v>
      </c>
      <c r="G175" t="str">
        <f>Bygningsdeler[[#This Row],[Siffer 1]]&amp;" "&amp;Bygningsdeler[[#This Row],[Overskrift 1]]</f>
        <v>4 ELKRAFTINSTALLASJONER</v>
      </c>
      <c r="H175" t="str">
        <f>Bygningsdeler[[#This Row],[Siffer 2]]&amp;" "&amp;Bygningsdeler[[#This Row],[Overskrift 2]]</f>
        <v>41 Basisinstallasjoner for elkraft</v>
      </c>
      <c r="I175" t="str">
        <f>Bygningsdeler[[#This Row],[Siffer 3]]&amp;" "&amp;Bygningsdeler[[#This Row],[Overskrift 3]]</f>
        <v>413 Systemer for lynvern</v>
      </c>
    </row>
    <row r="176" spans="1:9" x14ac:dyDescent="0.35">
      <c r="A176">
        <v>4</v>
      </c>
      <c r="B176" t="s">
        <v>1604</v>
      </c>
      <c r="C176">
        <v>41</v>
      </c>
      <c r="D176" t="s">
        <v>1606</v>
      </c>
      <c r="E176">
        <v>414</v>
      </c>
      <c r="F176" t="s">
        <v>1611</v>
      </c>
      <c r="G176" t="str">
        <f>Bygningsdeler[[#This Row],[Siffer 1]]&amp;" "&amp;Bygningsdeler[[#This Row],[Overskrift 1]]</f>
        <v>4 ELKRAFTINSTALLASJONER</v>
      </c>
      <c r="H176" t="str">
        <f>Bygningsdeler[[#This Row],[Siffer 2]]&amp;" "&amp;Bygningsdeler[[#This Row],[Overskrift 2]]</f>
        <v>41 Basisinstallasjoner for elkraft</v>
      </c>
      <c r="I176" t="str">
        <f>Bygningsdeler[[#This Row],[Siffer 3]]&amp;" "&amp;Bygningsdeler[[#This Row],[Overskrift 3]]</f>
        <v>414 Systemer for elkraftuttak</v>
      </c>
    </row>
    <row r="177" spans="1:9" x14ac:dyDescent="0.35">
      <c r="A177">
        <v>4</v>
      </c>
      <c r="B177" t="s">
        <v>1604</v>
      </c>
      <c r="C177">
        <v>41</v>
      </c>
      <c r="D177" t="s">
        <v>1606</v>
      </c>
      <c r="E177">
        <v>419</v>
      </c>
      <c r="F177" t="s">
        <v>1612</v>
      </c>
      <c r="G177" t="str">
        <f>Bygningsdeler[[#This Row],[Siffer 1]]&amp;" "&amp;Bygningsdeler[[#This Row],[Overskrift 1]]</f>
        <v>4 ELKRAFTINSTALLASJONER</v>
      </c>
      <c r="H177" t="str">
        <f>Bygningsdeler[[#This Row],[Siffer 2]]&amp;" "&amp;Bygningsdeler[[#This Row],[Overskrift 2]]</f>
        <v>41 Basisinstallasjoner for elkraft</v>
      </c>
      <c r="I177" t="str">
        <f>Bygningsdeler[[#This Row],[Siffer 3]]&amp;" "&amp;Bygningsdeler[[#This Row],[Overskrift 3]]</f>
        <v>419 Andre basisinstallasjoner for elkraft</v>
      </c>
    </row>
    <row r="178" spans="1:9" x14ac:dyDescent="0.35">
      <c r="A178">
        <v>4</v>
      </c>
      <c r="B178" t="s">
        <v>1604</v>
      </c>
      <c r="C178">
        <v>42</v>
      </c>
      <c r="D178" t="s">
        <v>1613</v>
      </c>
      <c r="E178">
        <v>420</v>
      </c>
      <c r="F178" t="s">
        <v>1614</v>
      </c>
      <c r="G178" t="str">
        <f>Bygningsdeler[[#This Row],[Siffer 1]]&amp;" "&amp;Bygningsdeler[[#This Row],[Overskrift 1]]</f>
        <v>4 ELKRAFTINSTALLASJONER</v>
      </c>
      <c r="H178" t="str">
        <f>Bygningsdeler[[#This Row],[Siffer 2]]&amp;" "&amp;Bygningsdeler[[#This Row],[Overskrift 2]]</f>
        <v>42 Høyspent forsyning</v>
      </c>
      <c r="I178" t="str">
        <f>Bygningsdeler[[#This Row],[Siffer 3]]&amp;" "&amp;Bygningsdeler[[#This Row],[Overskrift 3]]</f>
        <v>420 Høyspent forsyning, generelt</v>
      </c>
    </row>
    <row r="179" spans="1:9" x14ac:dyDescent="0.35">
      <c r="A179">
        <v>4</v>
      </c>
      <c r="B179" t="s">
        <v>1604</v>
      </c>
      <c r="C179">
        <v>42</v>
      </c>
      <c r="D179" t="s">
        <v>1613</v>
      </c>
      <c r="E179">
        <v>421</v>
      </c>
      <c r="F179" t="s">
        <v>1615</v>
      </c>
      <c r="G179" t="str">
        <f>Bygningsdeler[[#This Row],[Siffer 1]]&amp;" "&amp;Bygningsdeler[[#This Row],[Overskrift 1]]</f>
        <v>4 ELKRAFTINSTALLASJONER</v>
      </c>
      <c r="H179" t="str">
        <f>Bygningsdeler[[#This Row],[Siffer 2]]&amp;" "&amp;Bygningsdeler[[#This Row],[Overskrift 2]]</f>
        <v>42 Høyspent forsyning</v>
      </c>
      <c r="I179" t="str">
        <f>Bygningsdeler[[#This Row],[Siffer 3]]&amp;" "&amp;Bygningsdeler[[#This Row],[Overskrift 3]]</f>
        <v>421 Fordelingssystemer</v>
      </c>
    </row>
    <row r="180" spans="1:9" x14ac:dyDescent="0.35">
      <c r="A180">
        <v>4</v>
      </c>
      <c r="B180" t="s">
        <v>1604</v>
      </c>
      <c r="C180">
        <v>42</v>
      </c>
      <c r="D180" t="s">
        <v>1613</v>
      </c>
      <c r="E180">
        <v>422</v>
      </c>
      <c r="F180" t="s">
        <v>1616</v>
      </c>
      <c r="G180" t="str">
        <f>Bygningsdeler[[#This Row],[Siffer 1]]&amp;" "&amp;Bygningsdeler[[#This Row],[Overskrift 1]]</f>
        <v>4 ELKRAFTINSTALLASJONER</v>
      </c>
      <c r="H180" t="str">
        <f>Bygningsdeler[[#This Row],[Siffer 2]]&amp;" "&amp;Bygningsdeler[[#This Row],[Overskrift 2]]</f>
        <v>42 Høyspent forsyning</v>
      </c>
      <c r="I180" t="str">
        <f>Bygningsdeler[[#This Row],[Siffer 3]]&amp;" "&amp;Bygningsdeler[[#This Row],[Overskrift 3]]</f>
        <v>422 Nettstasjoner</v>
      </c>
    </row>
    <row r="181" spans="1:9" x14ac:dyDescent="0.35">
      <c r="A181">
        <v>4</v>
      </c>
      <c r="B181" t="s">
        <v>1604</v>
      </c>
      <c r="C181">
        <v>42</v>
      </c>
      <c r="D181" t="s">
        <v>1613</v>
      </c>
      <c r="E181">
        <v>429</v>
      </c>
      <c r="F181" t="s">
        <v>1617</v>
      </c>
      <c r="G181" t="str">
        <f>Bygningsdeler[[#This Row],[Siffer 1]]&amp;" "&amp;Bygningsdeler[[#This Row],[Overskrift 1]]</f>
        <v>4 ELKRAFTINSTALLASJONER</v>
      </c>
      <c r="H181" t="str">
        <f>Bygningsdeler[[#This Row],[Siffer 2]]&amp;" "&amp;Bygningsdeler[[#This Row],[Overskrift 2]]</f>
        <v>42 Høyspent forsyning</v>
      </c>
      <c r="I181" t="str">
        <f>Bygningsdeler[[#This Row],[Siffer 3]]&amp;" "&amp;Bygningsdeler[[#This Row],[Overskrift 3]]</f>
        <v>429 Andre deler for høyspentforsyning</v>
      </c>
    </row>
    <row r="182" spans="1:9" x14ac:dyDescent="0.35">
      <c r="A182">
        <v>4</v>
      </c>
      <c r="B182" t="s">
        <v>1604</v>
      </c>
      <c r="C182">
        <v>43</v>
      </c>
      <c r="D182" t="s">
        <v>1618</v>
      </c>
      <c r="E182">
        <v>430</v>
      </c>
      <c r="F182" t="s">
        <v>1619</v>
      </c>
      <c r="G182" t="str">
        <f>Bygningsdeler[[#This Row],[Siffer 1]]&amp;" "&amp;Bygningsdeler[[#This Row],[Overskrift 1]]</f>
        <v>4 ELKRAFTINSTALLASJONER</v>
      </c>
      <c r="H182" t="str">
        <f>Bygningsdeler[[#This Row],[Siffer 2]]&amp;" "&amp;Bygningsdeler[[#This Row],[Overskrift 2]]</f>
        <v>43 Lavspent forsyning</v>
      </c>
      <c r="I182" t="str">
        <f>Bygningsdeler[[#This Row],[Siffer 3]]&amp;" "&amp;Bygningsdeler[[#This Row],[Overskrift 3]]</f>
        <v>430 Lavspent forsyning, generelt</v>
      </c>
    </row>
    <row r="183" spans="1:9" x14ac:dyDescent="0.35">
      <c r="A183">
        <v>4</v>
      </c>
      <c r="B183" t="s">
        <v>1604</v>
      </c>
      <c r="C183">
        <v>43</v>
      </c>
      <c r="D183" t="s">
        <v>1618</v>
      </c>
      <c r="E183">
        <v>431</v>
      </c>
      <c r="F183" t="s">
        <v>1620</v>
      </c>
      <c r="G183" t="str">
        <f>Bygningsdeler[[#This Row],[Siffer 1]]&amp;" "&amp;Bygningsdeler[[#This Row],[Overskrift 1]]</f>
        <v>4 ELKRAFTINSTALLASJONER</v>
      </c>
      <c r="H183" t="str">
        <f>Bygningsdeler[[#This Row],[Siffer 2]]&amp;" "&amp;Bygningsdeler[[#This Row],[Overskrift 2]]</f>
        <v>43 Lavspent forsyning</v>
      </c>
      <c r="I183" t="str">
        <f>Bygningsdeler[[#This Row],[Siffer 3]]&amp;" "&amp;Bygningsdeler[[#This Row],[Overskrift 3]]</f>
        <v>431 Systemer for elkraftinntak</v>
      </c>
    </row>
    <row r="184" spans="1:9" x14ac:dyDescent="0.35">
      <c r="A184">
        <v>4</v>
      </c>
      <c r="B184" t="s">
        <v>1604</v>
      </c>
      <c r="C184">
        <v>43</v>
      </c>
      <c r="D184" t="s">
        <v>1618</v>
      </c>
      <c r="E184">
        <v>432</v>
      </c>
      <c r="F184" t="s">
        <v>1621</v>
      </c>
      <c r="G184" t="str">
        <f>Bygningsdeler[[#This Row],[Siffer 1]]&amp;" "&amp;Bygningsdeler[[#This Row],[Overskrift 1]]</f>
        <v>4 ELKRAFTINSTALLASJONER</v>
      </c>
      <c r="H184" t="str">
        <f>Bygningsdeler[[#This Row],[Siffer 2]]&amp;" "&amp;Bygningsdeler[[#This Row],[Overskrift 2]]</f>
        <v>43 Lavspent forsyning</v>
      </c>
      <c r="I184" t="str">
        <f>Bygningsdeler[[#This Row],[Siffer 3]]&amp;" "&amp;Bygningsdeler[[#This Row],[Overskrift 3]]</f>
        <v>432 Systemer for hovedfordeling</v>
      </c>
    </row>
    <row r="185" spans="1:9" x14ac:dyDescent="0.35">
      <c r="A185">
        <v>4</v>
      </c>
      <c r="B185" t="s">
        <v>1604</v>
      </c>
      <c r="C185">
        <v>43</v>
      </c>
      <c r="D185" t="s">
        <v>1618</v>
      </c>
      <c r="E185">
        <v>433</v>
      </c>
      <c r="F185" t="s">
        <v>1622</v>
      </c>
      <c r="G185" t="str">
        <f>Bygningsdeler[[#This Row],[Siffer 1]]&amp;" "&amp;Bygningsdeler[[#This Row],[Overskrift 1]]</f>
        <v>4 ELKRAFTINSTALLASJONER</v>
      </c>
      <c r="H185" t="str">
        <f>Bygningsdeler[[#This Row],[Siffer 2]]&amp;" "&amp;Bygningsdeler[[#This Row],[Overskrift 2]]</f>
        <v>43 Lavspent forsyning</v>
      </c>
      <c r="I185" t="str">
        <f>Bygningsdeler[[#This Row],[Siffer 3]]&amp;" "&amp;Bygningsdeler[[#This Row],[Overskrift 3]]</f>
        <v xml:space="preserve">433 Elkraftfordeling til alminnelig forbruk </v>
      </c>
    </row>
    <row r="186" spans="1:9" x14ac:dyDescent="0.35">
      <c r="A186">
        <v>4</v>
      </c>
      <c r="B186" t="s">
        <v>1604</v>
      </c>
      <c r="C186">
        <v>43</v>
      </c>
      <c r="D186" t="s">
        <v>1618</v>
      </c>
      <c r="E186">
        <v>434</v>
      </c>
      <c r="F186" t="s">
        <v>1623</v>
      </c>
      <c r="G186" t="str">
        <f>Bygningsdeler[[#This Row],[Siffer 1]]&amp;" "&amp;Bygningsdeler[[#This Row],[Overskrift 1]]</f>
        <v>4 ELKRAFTINSTALLASJONER</v>
      </c>
      <c r="H186" t="str">
        <f>Bygningsdeler[[#This Row],[Siffer 2]]&amp;" "&amp;Bygningsdeler[[#This Row],[Overskrift 2]]</f>
        <v>43 Lavspent forsyning</v>
      </c>
      <c r="I186" t="str">
        <f>Bygningsdeler[[#This Row],[Siffer 3]]&amp;" "&amp;Bygningsdeler[[#This Row],[Overskrift 3]]</f>
        <v>434 Elkraftfordeling til driftstekniske installasjoner</v>
      </c>
    </row>
    <row r="187" spans="1:9" x14ac:dyDescent="0.35">
      <c r="A187">
        <v>4</v>
      </c>
      <c r="B187" t="s">
        <v>1604</v>
      </c>
      <c r="C187">
        <v>43</v>
      </c>
      <c r="D187" t="s">
        <v>1618</v>
      </c>
      <c r="E187">
        <v>435</v>
      </c>
      <c r="F187" t="s">
        <v>1624</v>
      </c>
      <c r="G187" t="str">
        <f>Bygningsdeler[[#This Row],[Siffer 1]]&amp;" "&amp;Bygningsdeler[[#This Row],[Overskrift 1]]</f>
        <v>4 ELKRAFTINSTALLASJONER</v>
      </c>
      <c r="H187" t="str">
        <f>Bygningsdeler[[#This Row],[Siffer 2]]&amp;" "&amp;Bygningsdeler[[#This Row],[Overskrift 2]]</f>
        <v>43 Lavspent forsyning</v>
      </c>
      <c r="I187" t="str">
        <f>Bygningsdeler[[#This Row],[Siffer 3]]&amp;" "&amp;Bygningsdeler[[#This Row],[Overskrift 3]]</f>
        <v xml:space="preserve">435 Elkraftfordeling til virksomhet </v>
      </c>
    </row>
    <row r="188" spans="1:9" x14ac:dyDescent="0.35">
      <c r="A188">
        <v>4</v>
      </c>
      <c r="B188" t="s">
        <v>1604</v>
      </c>
      <c r="C188">
        <v>43</v>
      </c>
      <c r="D188" t="s">
        <v>1618</v>
      </c>
      <c r="E188">
        <v>439</v>
      </c>
      <c r="F188" t="s">
        <v>1625</v>
      </c>
      <c r="G188" t="str">
        <f>Bygningsdeler[[#This Row],[Siffer 1]]&amp;" "&amp;Bygningsdeler[[#This Row],[Overskrift 1]]</f>
        <v>4 ELKRAFTINSTALLASJONER</v>
      </c>
      <c r="H188" t="str">
        <f>Bygningsdeler[[#This Row],[Siffer 2]]&amp;" "&amp;Bygningsdeler[[#This Row],[Overskrift 2]]</f>
        <v>43 Lavspent forsyning</v>
      </c>
      <c r="I188" t="str">
        <f>Bygningsdeler[[#This Row],[Siffer 3]]&amp;" "&amp;Bygningsdeler[[#This Row],[Overskrift 3]]</f>
        <v>439 Andre deler for lavspent forsyning</v>
      </c>
    </row>
    <row r="189" spans="1:9" x14ac:dyDescent="0.35">
      <c r="A189">
        <v>4</v>
      </c>
      <c r="B189" t="s">
        <v>1604</v>
      </c>
      <c r="C189">
        <v>44</v>
      </c>
      <c r="D189" t="s">
        <v>1626</v>
      </c>
      <c r="E189">
        <v>440</v>
      </c>
      <c r="F189" t="s">
        <v>1627</v>
      </c>
      <c r="G189" t="str">
        <f>Bygningsdeler[[#This Row],[Siffer 1]]&amp;" "&amp;Bygningsdeler[[#This Row],[Overskrift 1]]</f>
        <v>4 ELKRAFTINSTALLASJONER</v>
      </c>
      <c r="H189" t="str">
        <f>Bygningsdeler[[#This Row],[Siffer 2]]&amp;" "&amp;Bygningsdeler[[#This Row],[Overskrift 2]]</f>
        <v>44 Lys</v>
      </c>
      <c r="I189" t="str">
        <f>Bygningsdeler[[#This Row],[Siffer 3]]&amp;" "&amp;Bygningsdeler[[#This Row],[Overskrift 3]]</f>
        <v>440 Lys, generelt</v>
      </c>
    </row>
    <row r="190" spans="1:9" x14ac:dyDescent="0.35">
      <c r="A190">
        <v>4</v>
      </c>
      <c r="B190" t="s">
        <v>1604</v>
      </c>
      <c r="C190">
        <v>44</v>
      </c>
      <c r="D190" t="s">
        <v>1626</v>
      </c>
      <c r="E190">
        <v>442</v>
      </c>
      <c r="F190" t="s">
        <v>1628</v>
      </c>
      <c r="G190" t="str">
        <f>Bygningsdeler[[#This Row],[Siffer 1]]&amp;" "&amp;Bygningsdeler[[#This Row],[Overskrift 1]]</f>
        <v>4 ELKRAFTINSTALLASJONER</v>
      </c>
      <c r="H190" t="str">
        <f>Bygningsdeler[[#This Row],[Siffer 2]]&amp;" "&amp;Bygningsdeler[[#This Row],[Overskrift 2]]</f>
        <v>44 Lys</v>
      </c>
      <c r="I190" t="str">
        <f>Bygningsdeler[[#This Row],[Siffer 3]]&amp;" "&amp;Bygningsdeler[[#This Row],[Overskrift 3]]</f>
        <v>442 Belysningsutstyr</v>
      </c>
    </row>
    <row r="191" spans="1:9" x14ac:dyDescent="0.35">
      <c r="A191">
        <v>4</v>
      </c>
      <c r="B191" t="s">
        <v>1604</v>
      </c>
      <c r="C191">
        <v>44</v>
      </c>
      <c r="D191" t="s">
        <v>1626</v>
      </c>
      <c r="E191">
        <v>443</v>
      </c>
      <c r="F191" t="s">
        <v>1629</v>
      </c>
      <c r="G191" t="str">
        <f>Bygningsdeler[[#This Row],[Siffer 1]]&amp;" "&amp;Bygningsdeler[[#This Row],[Overskrift 1]]</f>
        <v>4 ELKRAFTINSTALLASJONER</v>
      </c>
      <c r="H191" t="str">
        <f>Bygningsdeler[[#This Row],[Siffer 2]]&amp;" "&amp;Bygningsdeler[[#This Row],[Overskrift 2]]</f>
        <v>44 Lys</v>
      </c>
      <c r="I191" t="str">
        <f>Bygningsdeler[[#This Row],[Siffer 3]]&amp;" "&amp;Bygningsdeler[[#This Row],[Overskrift 3]]</f>
        <v>443 Nødlysutstyr</v>
      </c>
    </row>
    <row r="192" spans="1:9" x14ac:dyDescent="0.35">
      <c r="A192">
        <v>4</v>
      </c>
      <c r="B192" t="s">
        <v>1604</v>
      </c>
      <c r="C192">
        <v>44</v>
      </c>
      <c r="D192" t="s">
        <v>1626</v>
      </c>
      <c r="E192">
        <v>449</v>
      </c>
      <c r="F192" t="s">
        <v>1630</v>
      </c>
      <c r="G192" t="str">
        <f>Bygningsdeler[[#This Row],[Siffer 1]]&amp;" "&amp;Bygningsdeler[[#This Row],[Overskrift 1]]</f>
        <v>4 ELKRAFTINSTALLASJONER</v>
      </c>
      <c r="H192" t="str">
        <f>Bygningsdeler[[#This Row],[Siffer 2]]&amp;" "&amp;Bygningsdeler[[#This Row],[Overskrift 2]]</f>
        <v>44 Lys</v>
      </c>
      <c r="I192" t="str">
        <f>Bygningsdeler[[#This Row],[Siffer 3]]&amp;" "&amp;Bygningsdeler[[#This Row],[Overskrift 3]]</f>
        <v>449 Andre deler for installasjoner til lys</v>
      </c>
    </row>
    <row r="193" spans="1:9" x14ac:dyDescent="0.35">
      <c r="A193">
        <v>4</v>
      </c>
      <c r="B193" t="s">
        <v>1604</v>
      </c>
      <c r="C193">
        <v>45</v>
      </c>
      <c r="D193" t="s">
        <v>1631</v>
      </c>
      <c r="E193">
        <v>450</v>
      </c>
      <c r="F193" t="s">
        <v>1632</v>
      </c>
      <c r="G193" t="str">
        <f>Bygningsdeler[[#This Row],[Siffer 1]]&amp;" "&amp;Bygningsdeler[[#This Row],[Overskrift 1]]</f>
        <v>4 ELKRAFTINSTALLASJONER</v>
      </c>
      <c r="H193" t="str">
        <f>Bygningsdeler[[#This Row],[Siffer 2]]&amp;" "&amp;Bygningsdeler[[#This Row],[Overskrift 2]]</f>
        <v>45 Elvarme</v>
      </c>
      <c r="I193" t="str">
        <f>Bygningsdeler[[#This Row],[Siffer 3]]&amp;" "&amp;Bygningsdeler[[#This Row],[Overskrift 3]]</f>
        <v>450 Elvarme, generelt</v>
      </c>
    </row>
    <row r="194" spans="1:9" x14ac:dyDescent="0.35">
      <c r="A194">
        <v>4</v>
      </c>
      <c r="B194" t="s">
        <v>1604</v>
      </c>
      <c r="C194">
        <v>45</v>
      </c>
      <c r="D194" t="s">
        <v>1631</v>
      </c>
      <c r="E194">
        <v>452</v>
      </c>
      <c r="F194" t="s">
        <v>1633</v>
      </c>
      <c r="G194" t="str">
        <f>Bygningsdeler[[#This Row],[Siffer 1]]&amp;" "&amp;Bygningsdeler[[#This Row],[Overskrift 1]]</f>
        <v>4 ELKRAFTINSTALLASJONER</v>
      </c>
      <c r="H194" t="str">
        <f>Bygningsdeler[[#This Row],[Siffer 2]]&amp;" "&amp;Bygningsdeler[[#This Row],[Overskrift 2]]</f>
        <v>45 Elvarme</v>
      </c>
      <c r="I194" t="str">
        <f>Bygningsdeler[[#This Row],[Siffer 3]]&amp;" "&amp;Bygningsdeler[[#This Row],[Overskrift 3]]</f>
        <v>452 Varmeovner</v>
      </c>
    </row>
    <row r="195" spans="1:9" x14ac:dyDescent="0.35">
      <c r="A195">
        <v>4</v>
      </c>
      <c r="B195" t="s">
        <v>1604</v>
      </c>
      <c r="C195">
        <v>45</v>
      </c>
      <c r="D195" t="s">
        <v>1631</v>
      </c>
      <c r="E195">
        <v>453</v>
      </c>
      <c r="F195" t="s">
        <v>1634</v>
      </c>
      <c r="G195" t="str">
        <f>Bygningsdeler[[#This Row],[Siffer 1]]&amp;" "&amp;Bygningsdeler[[#This Row],[Overskrift 1]]</f>
        <v>4 ELKRAFTINSTALLASJONER</v>
      </c>
      <c r="H195" t="str">
        <f>Bygningsdeler[[#This Row],[Siffer 2]]&amp;" "&amp;Bygningsdeler[[#This Row],[Overskrift 2]]</f>
        <v>45 Elvarme</v>
      </c>
      <c r="I195" t="str">
        <f>Bygningsdeler[[#This Row],[Siffer 3]]&amp;" "&amp;Bygningsdeler[[#This Row],[Overskrift 3]]</f>
        <v>453 Varmeelementer for innbygging</v>
      </c>
    </row>
    <row r="196" spans="1:9" x14ac:dyDescent="0.35">
      <c r="A196">
        <v>4</v>
      </c>
      <c r="B196" t="s">
        <v>1604</v>
      </c>
      <c r="C196">
        <v>45</v>
      </c>
      <c r="D196" t="s">
        <v>1631</v>
      </c>
      <c r="E196">
        <v>454</v>
      </c>
      <c r="F196" t="s">
        <v>1635</v>
      </c>
      <c r="G196" t="str">
        <f>Bygningsdeler[[#This Row],[Siffer 1]]&amp;" "&amp;Bygningsdeler[[#This Row],[Overskrift 1]]</f>
        <v>4 ELKRAFTINSTALLASJONER</v>
      </c>
      <c r="H196" t="str">
        <f>Bygningsdeler[[#This Row],[Siffer 2]]&amp;" "&amp;Bygningsdeler[[#This Row],[Overskrift 2]]</f>
        <v>45 Elvarme</v>
      </c>
      <c r="I196" t="str">
        <f>Bygningsdeler[[#This Row],[Siffer 3]]&amp;" "&amp;Bygningsdeler[[#This Row],[Overskrift 3]]</f>
        <v>454 Vannvarmere og elektrokjeler</v>
      </c>
    </row>
    <row r="197" spans="1:9" x14ac:dyDescent="0.35">
      <c r="A197">
        <v>4</v>
      </c>
      <c r="B197" t="s">
        <v>1604</v>
      </c>
      <c r="C197">
        <v>45</v>
      </c>
      <c r="D197" t="s">
        <v>1631</v>
      </c>
      <c r="E197">
        <v>459</v>
      </c>
      <c r="F197" t="s">
        <v>1636</v>
      </c>
      <c r="G197" t="str">
        <f>Bygningsdeler[[#This Row],[Siffer 1]]&amp;" "&amp;Bygningsdeler[[#This Row],[Overskrift 1]]</f>
        <v>4 ELKRAFTINSTALLASJONER</v>
      </c>
      <c r="H197" t="str">
        <f>Bygningsdeler[[#This Row],[Siffer 2]]&amp;" "&amp;Bygningsdeler[[#This Row],[Overskrift 2]]</f>
        <v>45 Elvarme</v>
      </c>
      <c r="I197" t="str">
        <f>Bygningsdeler[[#This Row],[Siffer 3]]&amp;" "&amp;Bygningsdeler[[#This Row],[Overskrift 3]]</f>
        <v>459 Annen elvarme</v>
      </c>
    </row>
    <row r="198" spans="1:9" x14ac:dyDescent="0.35">
      <c r="A198">
        <v>4</v>
      </c>
      <c r="B198" t="s">
        <v>1604</v>
      </c>
      <c r="C198">
        <v>46</v>
      </c>
      <c r="D198" t="s">
        <v>1637</v>
      </c>
      <c r="E198">
        <v>460</v>
      </c>
      <c r="F198" t="s">
        <v>1638</v>
      </c>
      <c r="G198" t="str">
        <f>Bygningsdeler[[#This Row],[Siffer 1]]&amp;" "&amp;Bygningsdeler[[#This Row],[Overskrift 1]]</f>
        <v>4 ELKRAFTINSTALLASJONER</v>
      </c>
      <c r="H198" t="str">
        <f>Bygningsdeler[[#This Row],[Siffer 2]]&amp;" "&amp;Bygningsdeler[[#This Row],[Overskrift 2]]</f>
        <v>46 Reservekraft</v>
      </c>
      <c r="I198" t="str">
        <f>Bygningsdeler[[#This Row],[Siffer 3]]&amp;" "&amp;Bygningsdeler[[#This Row],[Overskrift 3]]</f>
        <v>460 Reservekraft, generelt</v>
      </c>
    </row>
    <row r="199" spans="1:9" x14ac:dyDescent="0.35">
      <c r="A199">
        <v>4</v>
      </c>
      <c r="B199" t="s">
        <v>1604</v>
      </c>
      <c r="C199">
        <v>46</v>
      </c>
      <c r="D199" t="s">
        <v>1637</v>
      </c>
      <c r="E199">
        <v>461</v>
      </c>
      <c r="F199" t="s">
        <v>1639</v>
      </c>
      <c r="G199" t="str">
        <f>Bygningsdeler[[#This Row],[Siffer 1]]&amp;" "&amp;Bygningsdeler[[#This Row],[Overskrift 1]]</f>
        <v>4 ELKRAFTINSTALLASJONER</v>
      </c>
      <c r="H199" t="str">
        <f>Bygningsdeler[[#This Row],[Siffer 2]]&amp;" "&amp;Bygningsdeler[[#This Row],[Overskrift 2]]</f>
        <v>46 Reservekraft</v>
      </c>
      <c r="I199" t="str">
        <f>Bygningsdeler[[#This Row],[Siffer 3]]&amp;" "&amp;Bygningsdeler[[#This Row],[Overskrift 3]]</f>
        <v>461 Elkraftaggregater</v>
      </c>
    </row>
    <row r="200" spans="1:9" x14ac:dyDescent="0.35">
      <c r="A200">
        <v>4</v>
      </c>
      <c r="B200" t="s">
        <v>1604</v>
      </c>
      <c r="C200">
        <v>46</v>
      </c>
      <c r="D200" t="s">
        <v>1637</v>
      </c>
      <c r="E200">
        <v>462</v>
      </c>
      <c r="F200" t="s">
        <v>1640</v>
      </c>
      <c r="G200" t="str">
        <f>Bygningsdeler[[#This Row],[Siffer 1]]&amp;" "&amp;Bygningsdeler[[#This Row],[Overskrift 1]]</f>
        <v>4 ELKRAFTINSTALLASJONER</v>
      </c>
      <c r="H200" t="str">
        <f>Bygningsdeler[[#This Row],[Siffer 2]]&amp;" "&amp;Bygningsdeler[[#This Row],[Overskrift 2]]</f>
        <v>46 Reservekraft</v>
      </c>
      <c r="I200" t="str">
        <f>Bygningsdeler[[#This Row],[Siffer 3]]&amp;" "&amp;Bygningsdeler[[#This Row],[Overskrift 3]]</f>
        <v>462 Avbruddsfri kraftforsyning</v>
      </c>
    </row>
    <row r="201" spans="1:9" x14ac:dyDescent="0.35">
      <c r="A201">
        <v>4</v>
      </c>
      <c r="B201" t="s">
        <v>1604</v>
      </c>
      <c r="C201">
        <v>46</v>
      </c>
      <c r="D201" t="s">
        <v>1637</v>
      </c>
      <c r="E201">
        <v>463</v>
      </c>
      <c r="F201" t="s">
        <v>1641</v>
      </c>
      <c r="G201" t="str">
        <f>Bygningsdeler[[#This Row],[Siffer 1]]&amp;" "&amp;Bygningsdeler[[#This Row],[Overskrift 1]]</f>
        <v>4 ELKRAFTINSTALLASJONER</v>
      </c>
      <c r="H201" t="str">
        <f>Bygningsdeler[[#This Row],[Siffer 2]]&amp;" "&amp;Bygningsdeler[[#This Row],[Overskrift 2]]</f>
        <v>46 Reservekraft</v>
      </c>
      <c r="I201" t="str">
        <f>Bygningsdeler[[#This Row],[Siffer 3]]&amp;" "&amp;Bygningsdeler[[#This Row],[Overskrift 3]]</f>
        <v>463 Akkumulatoranlegg</v>
      </c>
    </row>
    <row r="202" spans="1:9" x14ac:dyDescent="0.35">
      <c r="A202">
        <v>4</v>
      </c>
      <c r="B202" t="s">
        <v>1604</v>
      </c>
      <c r="C202">
        <v>46</v>
      </c>
      <c r="D202" t="s">
        <v>1637</v>
      </c>
      <c r="E202">
        <v>469</v>
      </c>
      <c r="F202" t="s">
        <v>1642</v>
      </c>
      <c r="G202" t="str">
        <f>Bygningsdeler[[#This Row],[Siffer 1]]&amp;" "&amp;Bygningsdeler[[#This Row],[Overskrift 1]]</f>
        <v>4 ELKRAFTINSTALLASJONER</v>
      </c>
      <c r="H202" t="str">
        <f>Bygningsdeler[[#This Row],[Siffer 2]]&amp;" "&amp;Bygningsdeler[[#This Row],[Overskrift 2]]</f>
        <v>46 Reservekraft</v>
      </c>
      <c r="I202" t="str">
        <f>Bygningsdeler[[#This Row],[Siffer 3]]&amp;" "&amp;Bygningsdeler[[#This Row],[Overskrift 3]]</f>
        <v>469 Andre deler for reservekraftforsyning</v>
      </c>
    </row>
    <row r="203" spans="1:9" x14ac:dyDescent="0.35">
      <c r="A203">
        <v>4</v>
      </c>
      <c r="B203" t="s">
        <v>1604</v>
      </c>
      <c r="C203">
        <v>47</v>
      </c>
      <c r="D203" t="s">
        <v>1643</v>
      </c>
      <c r="E203">
        <v>471</v>
      </c>
      <c r="F203" t="s">
        <v>1644</v>
      </c>
      <c r="G203" t="str">
        <f>Bygningsdeler[[#This Row],[Siffer 1]]&amp;" "&amp;Bygningsdeler[[#This Row],[Overskrift 1]]</f>
        <v>4 ELKRAFTINSTALLASJONER</v>
      </c>
      <c r="H203" t="str">
        <f>Bygningsdeler[[#This Row],[Siffer 2]]&amp;" "&amp;Bygningsdeler[[#This Row],[Overskrift 2]]</f>
        <v>47 Lokal elkraftproduksjon</v>
      </c>
      <c r="I203" t="str">
        <f>Bygningsdeler[[#This Row],[Siffer 3]]&amp;" "&amp;Bygningsdeler[[#This Row],[Overskrift 3]]</f>
        <v>471 Solceller</v>
      </c>
    </row>
    <row r="204" spans="1:9" x14ac:dyDescent="0.35">
      <c r="A204">
        <v>4</v>
      </c>
      <c r="B204" t="s">
        <v>1604</v>
      </c>
      <c r="C204">
        <v>49</v>
      </c>
      <c r="D204" t="s">
        <v>1645</v>
      </c>
      <c r="E204">
        <v>490</v>
      </c>
      <c r="F204" t="s">
        <v>1646</v>
      </c>
      <c r="G204" t="str">
        <f>Bygningsdeler[[#This Row],[Siffer 1]]&amp;" "&amp;Bygningsdeler[[#This Row],[Overskrift 1]]</f>
        <v>4 ELKRAFTINSTALLASJONER</v>
      </c>
      <c r="H204" t="str">
        <f>Bygningsdeler[[#This Row],[Siffer 2]]&amp;" "&amp;Bygningsdeler[[#This Row],[Overskrift 2]]</f>
        <v>49 Andre elkraftinstallasjoner</v>
      </c>
      <c r="I204" t="str">
        <f>Bygningsdeler[[#This Row],[Siffer 3]]&amp;" "&amp;Bygningsdeler[[#This Row],[Overskrift 3]]</f>
        <v>490 Andre elkraftinstallasjoner, generelt</v>
      </c>
    </row>
    <row r="205" spans="1:9" x14ac:dyDescent="0.35">
      <c r="A205">
        <v>5</v>
      </c>
      <c r="B205" t="s">
        <v>1647</v>
      </c>
      <c r="C205">
        <v>50</v>
      </c>
      <c r="D205" t="s">
        <v>1648</v>
      </c>
      <c r="E205">
        <v>500</v>
      </c>
      <c r="F205" t="s">
        <v>1648</v>
      </c>
      <c r="G205" t="str">
        <f>Bygningsdeler[[#This Row],[Siffer 1]]&amp;" "&amp;Bygningsdeler[[#This Row],[Overskrift 1]]</f>
        <v>5 TELE- OG AUTOMATISERING</v>
      </c>
      <c r="H205" t="str">
        <f>Bygningsdeler[[#This Row],[Siffer 2]]&amp;" "&amp;Bygningsdeler[[#This Row],[Overskrift 2]]</f>
        <v>50 Tele- og automatisering, generelt</v>
      </c>
      <c r="I205" t="str">
        <f>Bygningsdeler[[#This Row],[Siffer 3]]&amp;" "&amp;Bygningsdeler[[#This Row],[Overskrift 3]]</f>
        <v>500 Tele- og automatisering, generelt</v>
      </c>
    </row>
    <row r="206" spans="1:9" x14ac:dyDescent="0.35">
      <c r="A206">
        <v>5</v>
      </c>
      <c r="B206" t="s">
        <v>1647</v>
      </c>
      <c r="C206">
        <v>51</v>
      </c>
      <c r="D206" t="s">
        <v>1649</v>
      </c>
      <c r="E206">
        <v>510</v>
      </c>
      <c r="F206" t="s">
        <v>1650</v>
      </c>
      <c r="G206" t="str">
        <f>Bygningsdeler[[#This Row],[Siffer 1]]&amp;" "&amp;Bygningsdeler[[#This Row],[Overskrift 1]]</f>
        <v>5 TELE- OG AUTOMATISERING</v>
      </c>
      <c r="H206" t="str">
        <f>Bygningsdeler[[#This Row],[Siffer 2]]&amp;" "&amp;Bygningsdeler[[#This Row],[Overskrift 2]]</f>
        <v>51 Basisinstallasjoner for tele- og automatisering</v>
      </c>
      <c r="I206" t="str">
        <f>Bygningsdeler[[#This Row],[Siffer 3]]&amp;" "&amp;Bygningsdeler[[#This Row],[Overskrift 3]]</f>
        <v>510 Basisinstallasjoner for tele- og automatisering, generelt</v>
      </c>
    </row>
    <row r="207" spans="1:9" x14ac:dyDescent="0.35">
      <c r="A207">
        <v>5</v>
      </c>
      <c r="B207" t="s">
        <v>1647</v>
      </c>
      <c r="C207">
        <v>51</v>
      </c>
      <c r="D207" t="s">
        <v>1649</v>
      </c>
      <c r="E207">
        <v>511</v>
      </c>
      <c r="F207" t="s">
        <v>1608</v>
      </c>
      <c r="G207" t="str">
        <f>Bygningsdeler[[#This Row],[Siffer 1]]&amp;" "&amp;Bygningsdeler[[#This Row],[Overskrift 1]]</f>
        <v>5 TELE- OG AUTOMATISERING</v>
      </c>
      <c r="H207" t="str">
        <f>Bygningsdeler[[#This Row],[Siffer 2]]&amp;" "&amp;Bygningsdeler[[#This Row],[Overskrift 2]]</f>
        <v>51 Basisinstallasjoner for tele- og automatisering</v>
      </c>
      <c r="I207" t="str">
        <f>Bygningsdeler[[#This Row],[Siffer 3]]&amp;" "&amp;Bygningsdeler[[#This Row],[Overskrift 3]]</f>
        <v>511 Systemer for kabelføring</v>
      </c>
    </row>
    <row r="208" spans="1:9" x14ac:dyDescent="0.35">
      <c r="A208">
        <v>5</v>
      </c>
      <c r="B208" t="s">
        <v>1647</v>
      </c>
      <c r="C208">
        <v>51</v>
      </c>
      <c r="D208" t="s">
        <v>1649</v>
      </c>
      <c r="E208">
        <v>512</v>
      </c>
      <c r="F208" t="s">
        <v>1651</v>
      </c>
      <c r="G208" t="str">
        <f>Bygningsdeler[[#This Row],[Siffer 1]]&amp;" "&amp;Bygningsdeler[[#This Row],[Overskrift 1]]</f>
        <v>5 TELE- OG AUTOMATISERING</v>
      </c>
      <c r="H208" t="str">
        <f>Bygningsdeler[[#This Row],[Siffer 2]]&amp;" "&amp;Bygningsdeler[[#This Row],[Overskrift 2]]</f>
        <v>51 Basisinstallasjoner for tele- og automatisering</v>
      </c>
      <c r="I208" t="str">
        <f>Bygningsdeler[[#This Row],[Siffer 3]]&amp;" "&amp;Bygningsdeler[[#This Row],[Overskrift 3]]</f>
        <v>512 Jording</v>
      </c>
    </row>
    <row r="209" spans="1:9" x14ac:dyDescent="0.35">
      <c r="A209">
        <v>5</v>
      </c>
      <c r="B209" t="s">
        <v>1647</v>
      </c>
      <c r="C209">
        <v>51</v>
      </c>
      <c r="D209" t="s">
        <v>1649</v>
      </c>
      <c r="E209">
        <v>514</v>
      </c>
      <c r="F209" t="s">
        <v>1652</v>
      </c>
      <c r="G209" t="str">
        <f>Bygningsdeler[[#This Row],[Siffer 1]]&amp;" "&amp;Bygningsdeler[[#This Row],[Overskrift 1]]</f>
        <v>5 TELE- OG AUTOMATISERING</v>
      </c>
      <c r="H209" t="str">
        <f>Bygningsdeler[[#This Row],[Siffer 2]]&amp;" "&amp;Bygningsdeler[[#This Row],[Overskrift 2]]</f>
        <v>51 Basisinstallasjoner for tele- og automatisering</v>
      </c>
      <c r="I209" t="str">
        <f>Bygningsdeler[[#This Row],[Siffer 3]]&amp;" "&amp;Bygningsdeler[[#This Row],[Overskrift 3]]</f>
        <v>514 Inntakskabler for teleanlegg</v>
      </c>
    </row>
    <row r="210" spans="1:9" x14ac:dyDescent="0.35">
      <c r="A210">
        <v>5</v>
      </c>
      <c r="B210" t="s">
        <v>1647</v>
      </c>
      <c r="C210">
        <v>51</v>
      </c>
      <c r="D210" t="s">
        <v>1649</v>
      </c>
      <c r="E210">
        <v>515</v>
      </c>
      <c r="F210" t="s">
        <v>1653</v>
      </c>
      <c r="G210" t="str">
        <f>Bygningsdeler[[#This Row],[Siffer 1]]&amp;" "&amp;Bygningsdeler[[#This Row],[Overskrift 1]]</f>
        <v>5 TELE- OG AUTOMATISERING</v>
      </c>
      <c r="H210" t="str">
        <f>Bygningsdeler[[#This Row],[Siffer 2]]&amp;" "&amp;Bygningsdeler[[#This Row],[Overskrift 2]]</f>
        <v>51 Basisinstallasjoner for tele- og automatisering</v>
      </c>
      <c r="I210" t="str">
        <f>Bygningsdeler[[#This Row],[Siffer 3]]&amp;" "&amp;Bygningsdeler[[#This Row],[Overskrift 3]]</f>
        <v>515 Telefordelinger</v>
      </c>
    </row>
    <row r="211" spans="1:9" x14ac:dyDescent="0.35">
      <c r="A211">
        <v>5</v>
      </c>
      <c r="B211" t="s">
        <v>1647</v>
      </c>
      <c r="C211">
        <v>51</v>
      </c>
      <c r="D211" t="s">
        <v>1649</v>
      </c>
      <c r="E211">
        <v>519</v>
      </c>
      <c r="F211" t="s">
        <v>1654</v>
      </c>
      <c r="G211" t="str">
        <f>Bygningsdeler[[#This Row],[Siffer 1]]&amp;" "&amp;Bygningsdeler[[#This Row],[Overskrift 1]]</f>
        <v>5 TELE- OG AUTOMATISERING</v>
      </c>
      <c r="H211" t="str">
        <f>Bygningsdeler[[#This Row],[Siffer 2]]&amp;" "&amp;Bygningsdeler[[#This Row],[Overskrift 2]]</f>
        <v>51 Basisinstallasjoner for tele- og automatisering</v>
      </c>
      <c r="I211" t="str">
        <f>Bygningsdeler[[#This Row],[Siffer 3]]&amp;" "&amp;Bygningsdeler[[#This Row],[Overskrift 3]]</f>
        <v>519 Andre basisinstallasjoner for tele og automatisering</v>
      </c>
    </row>
    <row r="212" spans="1:9" x14ac:dyDescent="0.35">
      <c r="A212">
        <v>5</v>
      </c>
      <c r="B212" t="s">
        <v>1647</v>
      </c>
      <c r="C212">
        <v>52</v>
      </c>
      <c r="D212" t="s">
        <v>1655</v>
      </c>
      <c r="E212">
        <v>520</v>
      </c>
      <c r="F212" t="s">
        <v>1656</v>
      </c>
      <c r="G212" t="str">
        <f>Bygningsdeler[[#This Row],[Siffer 1]]&amp;" "&amp;Bygningsdeler[[#This Row],[Overskrift 1]]</f>
        <v>5 TELE- OG AUTOMATISERING</v>
      </c>
      <c r="H212" t="str">
        <f>Bygningsdeler[[#This Row],[Siffer 2]]&amp;" "&amp;Bygningsdeler[[#This Row],[Overskrift 2]]</f>
        <v>52 Integrert kommunikasjon</v>
      </c>
      <c r="I212" t="str">
        <f>Bygningsdeler[[#This Row],[Siffer 3]]&amp;" "&amp;Bygningsdeler[[#This Row],[Overskrift 3]]</f>
        <v>520 Integrert kommunikasjon, generelt</v>
      </c>
    </row>
    <row r="213" spans="1:9" x14ac:dyDescent="0.35">
      <c r="A213">
        <v>5</v>
      </c>
      <c r="B213" t="s">
        <v>1647</v>
      </c>
      <c r="C213">
        <v>52</v>
      </c>
      <c r="D213" t="s">
        <v>1655</v>
      </c>
      <c r="E213">
        <v>521</v>
      </c>
      <c r="F213" t="s">
        <v>1657</v>
      </c>
      <c r="G213" t="str">
        <f>Bygningsdeler[[#This Row],[Siffer 1]]&amp;" "&amp;Bygningsdeler[[#This Row],[Overskrift 1]]</f>
        <v>5 TELE- OG AUTOMATISERING</v>
      </c>
      <c r="H213" t="str">
        <f>Bygningsdeler[[#This Row],[Siffer 2]]&amp;" "&amp;Bygningsdeler[[#This Row],[Overskrift 2]]</f>
        <v>52 Integrert kommunikasjon</v>
      </c>
      <c r="I213" t="str">
        <f>Bygningsdeler[[#This Row],[Siffer 3]]&amp;" "&amp;Bygningsdeler[[#This Row],[Overskrift 3]]</f>
        <v>521 Kabling for IKT</v>
      </c>
    </row>
    <row r="214" spans="1:9" x14ac:dyDescent="0.35">
      <c r="A214">
        <v>5</v>
      </c>
      <c r="B214" t="s">
        <v>1647</v>
      </c>
      <c r="C214">
        <v>52</v>
      </c>
      <c r="D214" t="s">
        <v>1655</v>
      </c>
      <c r="E214">
        <v>522</v>
      </c>
      <c r="F214" t="s">
        <v>1658</v>
      </c>
      <c r="G214" t="str">
        <f>Bygningsdeler[[#This Row],[Siffer 1]]&amp;" "&amp;Bygningsdeler[[#This Row],[Overskrift 1]]</f>
        <v>5 TELE- OG AUTOMATISERING</v>
      </c>
      <c r="H214" t="str">
        <f>Bygningsdeler[[#This Row],[Siffer 2]]&amp;" "&amp;Bygningsdeler[[#This Row],[Overskrift 2]]</f>
        <v>52 Integrert kommunikasjon</v>
      </c>
      <c r="I214" t="str">
        <f>Bygningsdeler[[#This Row],[Siffer 3]]&amp;" "&amp;Bygningsdeler[[#This Row],[Overskrift 3]]</f>
        <v>522 Nettutstyr</v>
      </c>
    </row>
    <row r="215" spans="1:9" x14ac:dyDescent="0.35">
      <c r="A215">
        <v>5</v>
      </c>
      <c r="B215" t="s">
        <v>1647</v>
      </c>
      <c r="C215">
        <v>52</v>
      </c>
      <c r="D215" t="s">
        <v>1655</v>
      </c>
      <c r="E215">
        <v>523</v>
      </c>
      <c r="F215" t="s">
        <v>1659</v>
      </c>
      <c r="G215" t="str">
        <f>Bygningsdeler[[#This Row],[Siffer 1]]&amp;" "&amp;Bygningsdeler[[#This Row],[Overskrift 1]]</f>
        <v>5 TELE- OG AUTOMATISERING</v>
      </c>
      <c r="H215" t="str">
        <f>Bygningsdeler[[#This Row],[Siffer 2]]&amp;" "&amp;Bygningsdeler[[#This Row],[Overskrift 2]]</f>
        <v>52 Integrert kommunikasjon</v>
      </c>
      <c r="I215" t="str">
        <f>Bygningsdeler[[#This Row],[Siffer 3]]&amp;" "&amp;Bygningsdeler[[#This Row],[Overskrift 3]]</f>
        <v>523 Sentralutstyr</v>
      </c>
    </row>
    <row r="216" spans="1:9" x14ac:dyDescent="0.35">
      <c r="A216">
        <v>5</v>
      </c>
      <c r="B216" t="s">
        <v>1647</v>
      </c>
      <c r="C216">
        <v>52</v>
      </c>
      <c r="D216" t="s">
        <v>1655</v>
      </c>
      <c r="E216">
        <v>524</v>
      </c>
      <c r="F216" t="s">
        <v>1660</v>
      </c>
      <c r="G216" t="str">
        <f>Bygningsdeler[[#This Row],[Siffer 1]]&amp;" "&amp;Bygningsdeler[[#This Row],[Overskrift 1]]</f>
        <v>5 TELE- OG AUTOMATISERING</v>
      </c>
      <c r="H216" t="str">
        <f>Bygningsdeler[[#This Row],[Siffer 2]]&amp;" "&amp;Bygningsdeler[[#This Row],[Overskrift 2]]</f>
        <v>52 Integrert kommunikasjon</v>
      </c>
      <c r="I216" t="str">
        <f>Bygningsdeler[[#This Row],[Siffer 3]]&amp;" "&amp;Bygningsdeler[[#This Row],[Overskrift 3]]</f>
        <v>524 Terminalutstyr</v>
      </c>
    </row>
    <row r="217" spans="1:9" x14ac:dyDescent="0.35">
      <c r="A217">
        <v>5</v>
      </c>
      <c r="B217" t="s">
        <v>1647</v>
      </c>
      <c r="C217">
        <v>52</v>
      </c>
      <c r="D217" t="s">
        <v>1655</v>
      </c>
      <c r="E217">
        <v>529</v>
      </c>
      <c r="F217" t="s">
        <v>1661</v>
      </c>
      <c r="G217" t="str">
        <f>Bygningsdeler[[#This Row],[Siffer 1]]&amp;" "&amp;Bygningsdeler[[#This Row],[Overskrift 1]]</f>
        <v>5 TELE- OG AUTOMATISERING</v>
      </c>
      <c r="H217" t="str">
        <f>Bygningsdeler[[#This Row],[Siffer 2]]&amp;" "&amp;Bygningsdeler[[#This Row],[Overskrift 2]]</f>
        <v>52 Integrert kommunikasjon</v>
      </c>
      <c r="I217" t="str">
        <f>Bygningsdeler[[#This Row],[Siffer 3]]&amp;" "&amp;Bygningsdeler[[#This Row],[Overskrift 3]]</f>
        <v>529 Andre deler for integrert kommunikasjon</v>
      </c>
    </row>
    <row r="218" spans="1:9" x14ac:dyDescent="0.35">
      <c r="A218">
        <v>5</v>
      </c>
      <c r="B218" t="s">
        <v>1647</v>
      </c>
      <c r="C218">
        <v>53</v>
      </c>
      <c r="D218" t="s">
        <v>1662</v>
      </c>
      <c r="E218">
        <v>530</v>
      </c>
      <c r="F218" t="s">
        <v>1663</v>
      </c>
      <c r="G218" t="str">
        <f>Bygningsdeler[[#This Row],[Siffer 1]]&amp;" "&amp;Bygningsdeler[[#This Row],[Overskrift 1]]</f>
        <v>5 TELE- OG AUTOMATISERING</v>
      </c>
      <c r="H218" t="str">
        <f>Bygningsdeler[[#This Row],[Siffer 2]]&amp;" "&amp;Bygningsdeler[[#This Row],[Overskrift 2]]</f>
        <v>53 Telefoni og personsøking</v>
      </c>
      <c r="I218" t="str">
        <f>Bygningsdeler[[#This Row],[Siffer 3]]&amp;" "&amp;Bygningsdeler[[#This Row],[Overskrift 3]]</f>
        <v>530 Telefoni og personsøking, generelt</v>
      </c>
    </row>
    <row r="219" spans="1:9" x14ac:dyDescent="0.35">
      <c r="A219">
        <v>5</v>
      </c>
      <c r="B219" t="s">
        <v>1647</v>
      </c>
      <c r="C219">
        <v>53</v>
      </c>
      <c r="D219" t="s">
        <v>1662</v>
      </c>
      <c r="E219">
        <v>532</v>
      </c>
      <c r="F219" t="s">
        <v>1664</v>
      </c>
      <c r="G219" t="str">
        <f>Bygningsdeler[[#This Row],[Siffer 1]]&amp;" "&amp;Bygningsdeler[[#This Row],[Overskrift 1]]</f>
        <v>5 TELE- OG AUTOMATISERING</v>
      </c>
      <c r="H219" t="str">
        <f>Bygningsdeler[[#This Row],[Siffer 2]]&amp;" "&amp;Bygningsdeler[[#This Row],[Overskrift 2]]</f>
        <v>53 Telefoni og personsøking</v>
      </c>
      <c r="I219" t="str">
        <f>Bygningsdeler[[#This Row],[Siffer 3]]&amp;" "&amp;Bygningsdeler[[#This Row],[Overskrift 3]]</f>
        <v>532 Systemer for telefoni</v>
      </c>
    </row>
    <row r="220" spans="1:9" x14ac:dyDescent="0.35">
      <c r="A220">
        <v>5</v>
      </c>
      <c r="B220" t="s">
        <v>1647</v>
      </c>
      <c r="C220">
        <v>53</v>
      </c>
      <c r="D220" t="s">
        <v>1662</v>
      </c>
      <c r="E220">
        <v>534</v>
      </c>
      <c r="F220" t="s">
        <v>1665</v>
      </c>
      <c r="G220" t="str">
        <f>Bygningsdeler[[#This Row],[Siffer 1]]&amp;" "&amp;Bygningsdeler[[#This Row],[Overskrift 1]]</f>
        <v>5 TELE- OG AUTOMATISERING</v>
      </c>
      <c r="H220" t="str">
        <f>Bygningsdeler[[#This Row],[Siffer 2]]&amp;" "&amp;Bygningsdeler[[#This Row],[Overskrift 2]]</f>
        <v>53 Telefoni og personsøking</v>
      </c>
      <c r="I220" t="str">
        <f>Bygningsdeler[[#This Row],[Siffer 3]]&amp;" "&amp;Bygningsdeler[[#This Row],[Overskrift 3]]</f>
        <v>534 Systemer for porttelefoner</v>
      </c>
    </row>
    <row r="221" spans="1:9" x14ac:dyDescent="0.35">
      <c r="A221">
        <v>5</v>
      </c>
      <c r="B221" t="s">
        <v>1647</v>
      </c>
      <c r="C221">
        <v>53</v>
      </c>
      <c r="D221" t="s">
        <v>1662</v>
      </c>
      <c r="E221">
        <v>535</v>
      </c>
      <c r="F221" t="s">
        <v>1666</v>
      </c>
      <c r="G221" t="str">
        <f>Bygningsdeler[[#This Row],[Siffer 1]]&amp;" "&amp;Bygningsdeler[[#This Row],[Overskrift 1]]</f>
        <v>5 TELE- OG AUTOMATISERING</v>
      </c>
      <c r="H221" t="str">
        <f>Bygningsdeler[[#This Row],[Siffer 2]]&amp;" "&amp;Bygningsdeler[[#This Row],[Overskrift 2]]</f>
        <v>53 Telefoni og personsøking</v>
      </c>
      <c r="I221" t="str">
        <f>Bygningsdeler[[#This Row],[Siffer 3]]&amp;" "&amp;Bygningsdeler[[#This Row],[Overskrift 3]]</f>
        <v>535 Systemer for høyttalende hustelefoner</v>
      </c>
    </row>
    <row r="222" spans="1:9" x14ac:dyDescent="0.35">
      <c r="A222">
        <v>5</v>
      </c>
      <c r="B222" t="s">
        <v>1647</v>
      </c>
      <c r="C222">
        <v>53</v>
      </c>
      <c r="D222" t="s">
        <v>1662</v>
      </c>
      <c r="E222">
        <v>536</v>
      </c>
      <c r="F222" t="s">
        <v>1667</v>
      </c>
      <c r="G222" t="str">
        <f>Bygningsdeler[[#This Row],[Siffer 1]]&amp;" "&amp;Bygningsdeler[[#This Row],[Overskrift 1]]</f>
        <v>5 TELE- OG AUTOMATISERING</v>
      </c>
      <c r="H222" t="str">
        <f>Bygningsdeler[[#This Row],[Siffer 2]]&amp;" "&amp;Bygningsdeler[[#This Row],[Overskrift 2]]</f>
        <v>53 Telefoni og personsøking</v>
      </c>
      <c r="I222" t="str">
        <f>Bygningsdeler[[#This Row],[Siffer 3]]&amp;" "&amp;Bygningsdeler[[#This Row],[Overskrift 3]]</f>
        <v>536 Systemer for personsøking</v>
      </c>
    </row>
    <row r="223" spans="1:9" x14ac:dyDescent="0.35">
      <c r="A223">
        <v>5</v>
      </c>
      <c r="B223" t="s">
        <v>1647</v>
      </c>
      <c r="C223">
        <v>53</v>
      </c>
      <c r="D223" t="s">
        <v>1662</v>
      </c>
      <c r="E223">
        <v>539</v>
      </c>
      <c r="F223" t="s">
        <v>1668</v>
      </c>
      <c r="G223" t="str">
        <f>Bygningsdeler[[#This Row],[Siffer 1]]&amp;" "&amp;Bygningsdeler[[#This Row],[Overskrift 1]]</f>
        <v>5 TELE- OG AUTOMATISERING</v>
      </c>
      <c r="H223" t="str">
        <f>Bygningsdeler[[#This Row],[Siffer 2]]&amp;" "&amp;Bygningsdeler[[#This Row],[Overskrift 2]]</f>
        <v>53 Telefoni og personsøking</v>
      </c>
      <c r="I223" t="str">
        <f>Bygningsdeler[[#This Row],[Siffer 3]]&amp;" "&amp;Bygningsdeler[[#This Row],[Overskrift 3]]</f>
        <v>539 Andre deler for telefoni og personsøkning</v>
      </c>
    </row>
    <row r="224" spans="1:9" x14ac:dyDescent="0.35">
      <c r="A224">
        <v>5</v>
      </c>
      <c r="B224" t="s">
        <v>1647</v>
      </c>
      <c r="C224">
        <v>54</v>
      </c>
      <c r="D224" t="s">
        <v>1669</v>
      </c>
      <c r="E224">
        <v>540</v>
      </c>
      <c r="F224" t="s">
        <v>1670</v>
      </c>
      <c r="G224" t="str">
        <f>Bygningsdeler[[#This Row],[Siffer 1]]&amp;" "&amp;Bygningsdeler[[#This Row],[Overskrift 1]]</f>
        <v>5 TELE- OG AUTOMATISERING</v>
      </c>
      <c r="H224" t="str">
        <f>Bygningsdeler[[#This Row],[Siffer 2]]&amp;" "&amp;Bygningsdeler[[#This Row],[Overskrift 2]]</f>
        <v>54 Alarm- og signal</v>
      </c>
      <c r="I224" t="str">
        <f>Bygningsdeler[[#This Row],[Siffer 3]]&amp;" "&amp;Bygningsdeler[[#This Row],[Overskrift 3]]</f>
        <v>540 Alarm- og signal, generelt</v>
      </c>
    </row>
    <row r="225" spans="1:9" x14ac:dyDescent="0.35">
      <c r="A225">
        <v>5</v>
      </c>
      <c r="B225" t="s">
        <v>1647</v>
      </c>
      <c r="C225">
        <v>54</v>
      </c>
      <c r="D225" t="s">
        <v>1669</v>
      </c>
      <c r="E225">
        <v>542</v>
      </c>
      <c r="F225" t="s">
        <v>1671</v>
      </c>
      <c r="G225" t="str">
        <f>Bygningsdeler[[#This Row],[Siffer 1]]&amp;" "&amp;Bygningsdeler[[#This Row],[Overskrift 1]]</f>
        <v>5 TELE- OG AUTOMATISERING</v>
      </c>
      <c r="H225" t="str">
        <f>Bygningsdeler[[#This Row],[Siffer 2]]&amp;" "&amp;Bygningsdeler[[#This Row],[Overskrift 2]]</f>
        <v>54 Alarm- og signal</v>
      </c>
      <c r="I225" t="str">
        <f>Bygningsdeler[[#This Row],[Siffer 3]]&amp;" "&amp;Bygningsdeler[[#This Row],[Overskrift 3]]</f>
        <v>542 Brannalarm</v>
      </c>
    </row>
    <row r="226" spans="1:9" x14ac:dyDescent="0.35">
      <c r="A226">
        <v>5</v>
      </c>
      <c r="B226" t="s">
        <v>1647</v>
      </c>
      <c r="C226">
        <v>54</v>
      </c>
      <c r="D226" t="s">
        <v>1669</v>
      </c>
      <c r="E226">
        <v>543</v>
      </c>
      <c r="F226" t="s">
        <v>1672</v>
      </c>
      <c r="G226" t="str">
        <f>Bygningsdeler[[#This Row],[Siffer 1]]&amp;" "&amp;Bygningsdeler[[#This Row],[Overskrift 1]]</f>
        <v>5 TELE- OG AUTOMATISERING</v>
      </c>
      <c r="H226" t="str">
        <f>Bygningsdeler[[#This Row],[Siffer 2]]&amp;" "&amp;Bygningsdeler[[#This Row],[Overskrift 2]]</f>
        <v>54 Alarm- og signal</v>
      </c>
      <c r="I226" t="str">
        <f>Bygningsdeler[[#This Row],[Siffer 3]]&amp;" "&amp;Bygningsdeler[[#This Row],[Overskrift 3]]</f>
        <v xml:space="preserve">543 Adgangskontroll, innbrudds- og overfallsalarm </v>
      </c>
    </row>
    <row r="227" spans="1:9" x14ac:dyDescent="0.35">
      <c r="A227">
        <v>5</v>
      </c>
      <c r="B227" t="s">
        <v>1647</v>
      </c>
      <c r="C227">
        <v>54</v>
      </c>
      <c r="D227" t="s">
        <v>1669</v>
      </c>
      <c r="E227">
        <v>544</v>
      </c>
      <c r="F227" t="s">
        <v>1673</v>
      </c>
      <c r="G227" t="str">
        <f>Bygningsdeler[[#This Row],[Siffer 1]]&amp;" "&amp;Bygningsdeler[[#This Row],[Overskrift 1]]</f>
        <v>5 TELE- OG AUTOMATISERING</v>
      </c>
      <c r="H227" t="str">
        <f>Bygningsdeler[[#This Row],[Siffer 2]]&amp;" "&amp;Bygningsdeler[[#This Row],[Overskrift 2]]</f>
        <v>54 Alarm- og signal</v>
      </c>
      <c r="I227" t="str">
        <f>Bygningsdeler[[#This Row],[Siffer 3]]&amp;" "&amp;Bygningsdeler[[#This Row],[Overskrift 3]]</f>
        <v>544 Pasientsignal</v>
      </c>
    </row>
    <row r="228" spans="1:9" x14ac:dyDescent="0.35">
      <c r="A228">
        <v>5</v>
      </c>
      <c r="B228" t="s">
        <v>1647</v>
      </c>
      <c r="C228">
        <v>54</v>
      </c>
      <c r="D228" t="s">
        <v>1669</v>
      </c>
      <c r="E228">
        <v>545</v>
      </c>
      <c r="F228" t="s">
        <v>1674</v>
      </c>
      <c r="G228" t="str">
        <f>Bygningsdeler[[#This Row],[Siffer 1]]&amp;" "&amp;Bygningsdeler[[#This Row],[Overskrift 1]]</f>
        <v>5 TELE- OG AUTOMATISERING</v>
      </c>
      <c r="H228" t="str">
        <f>Bygningsdeler[[#This Row],[Siffer 2]]&amp;" "&amp;Bygningsdeler[[#This Row],[Overskrift 2]]</f>
        <v>54 Alarm- og signal</v>
      </c>
      <c r="I228" t="str">
        <f>Bygningsdeler[[#This Row],[Siffer 3]]&amp;" "&amp;Bygningsdeler[[#This Row],[Overskrift 3]]</f>
        <v>545 Uranlegg og tidsregistrering</v>
      </c>
    </row>
    <row r="229" spans="1:9" x14ac:dyDescent="0.35">
      <c r="A229">
        <v>5</v>
      </c>
      <c r="B229" t="s">
        <v>1647</v>
      </c>
      <c r="C229">
        <v>54</v>
      </c>
      <c r="D229" t="s">
        <v>1669</v>
      </c>
      <c r="E229">
        <v>549</v>
      </c>
      <c r="F229" t="s">
        <v>1675</v>
      </c>
      <c r="G229" t="str">
        <f>Bygningsdeler[[#This Row],[Siffer 1]]&amp;" "&amp;Bygningsdeler[[#This Row],[Overskrift 1]]</f>
        <v>5 TELE- OG AUTOMATISERING</v>
      </c>
      <c r="H229" t="str">
        <f>Bygningsdeler[[#This Row],[Siffer 2]]&amp;" "&amp;Bygningsdeler[[#This Row],[Overskrift 2]]</f>
        <v>54 Alarm- og signal</v>
      </c>
      <c r="I229" t="str">
        <f>Bygningsdeler[[#This Row],[Siffer 3]]&amp;" "&amp;Bygningsdeler[[#This Row],[Overskrift 3]]</f>
        <v>549 Andre deler for alarm og signal</v>
      </c>
    </row>
    <row r="230" spans="1:9" x14ac:dyDescent="0.35">
      <c r="A230">
        <v>5</v>
      </c>
      <c r="B230" t="s">
        <v>1647</v>
      </c>
      <c r="C230">
        <v>55</v>
      </c>
      <c r="D230" t="s">
        <v>1676</v>
      </c>
      <c r="E230">
        <v>550</v>
      </c>
      <c r="F230" t="s">
        <v>1677</v>
      </c>
      <c r="G230" t="str">
        <f>Bygningsdeler[[#This Row],[Siffer 1]]&amp;" "&amp;Bygningsdeler[[#This Row],[Overskrift 1]]</f>
        <v>5 TELE- OG AUTOMATISERING</v>
      </c>
      <c r="H230" t="str">
        <f>Bygningsdeler[[#This Row],[Siffer 2]]&amp;" "&amp;Bygningsdeler[[#This Row],[Overskrift 2]]</f>
        <v>55 Lyd- og bilde</v>
      </c>
      <c r="I230" t="str">
        <f>Bygningsdeler[[#This Row],[Siffer 3]]&amp;" "&amp;Bygningsdeler[[#This Row],[Overskrift 3]]</f>
        <v>550 Lyd- og bilde, generelt</v>
      </c>
    </row>
    <row r="231" spans="1:9" x14ac:dyDescent="0.35">
      <c r="A231">
        <v>5</v>
      </c>
      <c r="B231" t="s">
        <v>1647</v>
      </c>
      <c r="C231">
        <v>55</v>
      </c>
      <c r="D231" t="s">
        <v>1676</v>
      </c>
      <c r="E231">
        <v>552</v>
      </c>
      <c r="F231" t="s">
        <v>1678</v>
      </c>
      <c r="G231" t="str">
        <f>Bygningsdeler[[#This Row],[Siffer 1]]&amp;" "&amp;Bygningsdeler[[#This Row],[Overskrift 1]]</f>
        <v>5 TELE- OG AUTOMATISERING</v>
      </c>
      <c r="H231" t="str">
        <f>Bygningsdeler[[#This Row],[Siffer 2]]&amp;" "&amp;Bygningsdeler[[#This Row],[Overskrift 2]]</f>
        <v>55 Lyd- og bilde</v>
      </c>
      <c r="I231" t="str">
        <f>Bygningsdeler[[#This Row],[Siffer 3]]&amp;" "&amp;Bygningsdeler[[#This Row],[Overskrift 3]]</f>
        <v>552 Fellesantenner</v>
      </c>
    </row>
    <row r="232" spans="1:9" x14ac:dyDescent="0.35">
      <c r="A232">
        <v>5</v>
      </c>
      <c r="B232" t="s">
        <v>1647</v>
      </c>
      <c r="C232">
        <v>55</v>
      </c>
      <c r="D232" t="s">
        <v>1676</v>
      </c>
      <c r="E232">
        <v>553</v>
      </c>
      <c r="F232" t="s">
        <v>1679</v>
      </c>
      <c r="G232" t="str">
        <f>Bygningsdeler[[#This Row],[Siffer 1]]&amp;" "&amp;Bygningsdeler[[#This Row],[Overskrift 1]]</f>
        <v>5 TELE- OG AUTOMATISERING</v>
      </c>
      <c r="H232" t="str">
        <f>Bygningsdeler[[#This Row],[Siffer 2]]&amp;" "&amp;Bygningsdeler[[#This Row],[Overskrift 2]]</f>
        <v>55 Lyd- og bilde</v>
      </c>
      <c r="I232" t="str">
        <f>Bygningsdeler[[#This Row],[Siffer 3]]&amp;" "&amp;Bygningsdeler[[#This Row],[Overskrift 3]]</f>
        <v>553 Internfjernsyn</v>
      </c>
    </row>
    <row r="233" spans="1:9" x14ac:dyDescent="0.35">
      <c r="A233">
        <v>5</v>
      </c>
      <c r="B233" t="s">
        <v>1647</v>
      </c>
      <c r="C233">
        <v>55</v>
      </c>
      <c r="D233" t="s">
        <v>1676</v>
      </c>
      <c r="E233">
        <v>554</v>
      </c>
      <c r="F233" t="s">
        <v>1680</v>
      </c>
      <c r="G233" t="str">
        <f>Bygningsdeler[[#This Row],[Siffer 1]]&amp;" "&amp;Bygningsdeler[[#This Row],[Overskrift 1]]</f>
        <v>5 TELE- OG AUTOMATISERING</v>
      </c>
      <c r="H233" t="str">
        <f>Bygningsdeler[[#This Row],[Siffer 2]]&amp;" "&amp;Bygningsdeler[[#This Row],[Overskrift 2]]</f>
        <v>55 Lyd- og bilde</v>
      </c>
      <c r="I233" t="str">
        <f>Bygningsdeler[[#This Row],[Siffer 3]]&amp;" "&amp;Bygningsdeler[[#This Row],[Overskrift 3]]</f>
        <v>554 Lyddistribusjonsanlegg</v>
      </c>
    </row>
    <row r="234" spans="1:9" x14ac:dyDescent="0.35">
      <c r="A234">
        <v>5</v>
      </c>
      <c r="B234" t="s">
        <v>1647</v>
      </c>
      <c r="C234">
        <v>55</v>
      </c>
      <c r="D234" t="s">
        <v>1676</v>
      </c>
      <c r="E234">
        <v>555</v>
      </c>
      <c r="F234" t="s">
        <v>1681</v>
      </c>
      <c r="G234" t="str">
        <f>Bygningsdeler[[#This Row],[Siffer 1]]&amp;" "&amp;Bygningsdeler[[#This Row],[Overskrift 1]]</f>
        <v>5 TELE- OG AUTOMATISERING</v>
      </c>
      <c r="H234" t="str">
        <f>Bygningsdeler[[#This Row],[Siffer 2]]&amp;" "&amp;Bygningsdeler[[#This Row],[Overskrift 2]]</f>
        <v>55 Lyd- og bilde</v>
      </c>
      <c r="I234" t="str">
        <f>Bygningsdeler[[#This Row],[Siffer 3]]&amp;" "&amp;Bygningsdeler[[#This Row],[Overskrift 3]]</f>
        <v>555 Lydanlegg</v>
      </c>
    </row>
    <row r="235" spans="1:9" x14ac:dyDescent="0.35">
      <c r="A235">
        <v>5</v>
      </c>
      <c r="B235" t="s">
        <v>1647</v>
      </c>
      <c r="C235">
        <v>55</v>
      </c>
      <c r="D235" t="s">
        <v>1676</v>
      </c>
      <c r="E235">
        <v>556</v>
      </c>
      <c r="F235" t="s">
        <v>1682</v>
      </c>
      <c r="G235" t="str">
        <f>Bygningsdeler[[#This Row],[Siffer 1]]&amp;" "&amp;Bygningsdeler[[#This Row],[Overskrift 1]]</f>
        <v>5 TELE- OG AUTOMATISERING</v>
      </c>
      <c r="H235" t="str">
        <f>Bygningsdeler[[#This Row],[Siffer 2]]&amp;" "&amp;Bygningsdeler[[#This Row],[Overskrift 2]]</f>
        <v>55 Lyd- og bilde</v>
      </c>
      <c r="I235" t="str">
        <f>Bygningsdeler[[#This Row],[Siffer 3]]&amp;" "&amp;Bygningsdeler[[#This Row],[Overskrift 3]]</f>
        <v>556 Bilde- og AV-systemer</v>
      </c>
    </row>
    <row r="236" spans="1:9" x14ac:dyDescent="0.35">
      <c r="A236">
        <v>5</v>
      </c>
      <c r="B236" t="s">
        <v>1647</v>
      </c>
      <c r="C236">
        <v>55</v>
      </c>
      <c r="D236" t="s">
        <v>1676</v>
      </c>
      <c r="E236">
        <v>559</v>
      </c>
      <c r="F236" t="s">
        <v>1683</v>
      </c>
      <c r="G236" t="str">
        <f>Bygningsdeler[[#This Row],[Siffer 1]]&amp;" "&amp;Bygningsdeler[[#This Row],[Overskrift 1]]</f>
        <v>5 TELE- OG AUTOMATISERING</v>
      </c>
      <c r="H236" t="str">
        <f>Bygningsdeler[[#This Row],[Siffer 2]]&amp;" "&amp;Bygningsdeler[[#This Row],[Overskrift 2]]</f>
        <v>55 Lyd- og bilde</v>
      </c>
      <c r="I236" t="str">
        <f>Bygningsdeler[[#This Row],[Siffer 3]]&amp;" "&amp;Bygningsdeler[[#This Row],[Overskrift 3]]</f>
        <v>559 Andre deler for lyd- og bildesystemer</v>
      </c>
    </row>
    <row r="237" spans="1:9" x14ac:dyDescent="0.35">
      <c r="A237">
        <v>5</v>
      </c>
      <c r="B237" t="s">
        <v>1647</v>
      </c>
      <c r="C237">
        <v>56</v>
      </c>
      <c r="D237" t="s">
        <v>1684</v>
      </c>
      <c r="E237">
        <v>560</v>
      </c>
      <c r="F237" t="s">
        <v>1685</v>
      </c>
      <c r="G237" t="str">
        <f>Bygningsdeler[[#This Row],[Siffer 1]]&amp;" "&amp;Bygningsdeler[[#This Row],[Overskrift 1]]</f>
        <v>5 TELE- OG AUTOMATISERING</v>
      </c>
      <c r="H237" t="str">
        <f>Bygningsdeler[[#This Row],[Siffer 2]]&amp;" "&amp;Bygningsdeler[[#This Row],[Overskrift 2]]</f>
        <v>56 Automatisering</v>
      </c>
      <c r="I237" t="str">
        <f>Bygningsdeler[[#This Row],[Siffer 3]]&amp;" "&amp;Bygningsdeler[[#This Row],[Overskrift 3]]</f>
        <v>560 Automatisering, generelt</v>
      </c>
    </row>
    <row r="238" spans="1:9" x14ac:dyDescent="0.35">
      <c r="A238">
        <v>5</v>
      </c>
      <c r="B238" t="s">
        <v>1647</v>
      </c>
      <c r="C238">
        <v>56</v>
      </c>
      <c r="D238" t="s">
        <v>1684</v>
      </c>
      <c r="E238">
        <v>562</v>
      </c>
      <c r="F238" t="s">
        <v>1686</v>
      </c>
      <c r="G238" t="str">
        <f>Bygningsdeler[[#This Row],[Siffer 1]]&amp;" "&amp;Bygningsdeler[[#This Row],[Overskrift 1]]</f>
        <v>5 TELE- OG AUTOMATISERING</v>
      </c>
      <c r="H238" t="str">
        <f>Bygningsdeler[[#This Row],[Siffer 2]]&amp;" "&amp;Bygningsdeler[[#This Row],[Overskrift 2]]</f>
        <v>56 Automatisering</v>
      </c>
      <c r="I238" t="str">
        <f>Bygningsdeler[[#This Row],[Siffer 3]]&amp;" "&amp;Bygningsdeler[[#This Row],[Overskrift 3]]</f>
        <v>562 Sentral driftskontroll og automatisering</v>
      </c>
    </row>
    <row r="239" spans="1:9" x14ac:dyDescent="0.35">
      <c r="A239">
        <v>5</v>
      </c>
      <c r="B239" t="s">
        <v>1647</v>
      </c>
      <c r="C239">
        <v>56</v>
      </c>
      <c r="D239" t="s">
        <v>1684</v>
      </c>
      <c r="E239">
        <v>563</v>
      </c>
      <c r="F239" t="s">
        <v>1687</v>
      </c>
      <c r="G239" t="str">
        <f>Bygningsdeler[[#This Row],[Siffer 1]]&amp;" "&amp;Bygningsdeler[[#This Row],[Overskrift 1]]</f>
        <v>5 TELE- OG AUTOMATISERING</v>
      </c>
      <c r="H239" t="str">
        <f>Bygningsdeler[[#This Row],[Siffer 2]]&amp;" "&amp;Bygningsdeler[[#This Row],[Overskrift 2]]</f>
        <v>56 Automatisering</v>
      </c>
      <c r="I239" t="str">
        <f>Bygningsdeler[[#This Row],[Siffer 3]]&amp;" "&amp;Bygningsdeler[[#This Row],[Overskrift 3]]</f>
        <v>563 Lokal Auomatisering</v>
      </c>
    </row>
    <row r="240" spans="1:9" x14ac:dyDescent="0.35">
      <c r="A240">
        <v>5</v>
      </c>
      <c r="B240" t="s">
        <v>1647</v>
      </c>
      <c r="C240">
        <v>56</v>
      </c>
      <c r="D240" t="s">
        <v>1684</v>
      </c>
      <c r="E240">
        <v>564</v>
      </c>
      <c r="F240" t="s">
        <v>1688</v>
      </c>
      <c r="G240" t="str">
        <f>Bygningsdeler[[#This Row],[Siffer 1]]&amp;" "&amp;Bygningsdeler[[#This Row],[Overskrift 1]]</f>
        <v>5 TELE- OG AUTOMATISERING</v>
      </c>
      <c r="H240" t="str">
        <f>Bygningsdeler[[#This Row],[Siffer 2]]&amp;" "&amp;Bygningsdeler[[#This Row],[Overskrift 2]]</f>
        <v>56 Automatisering</v>
      </c>
      <c r="I240" t="str">
        <f>Bygningsdeler[[#This Row],[Siffer 3]]&amp;" "&amp;Bygningsdeler[[#This Row],[Overskrift 3]]</f>
        <v>564 Buss-systemer</v>
      </c>
    </row>
    <row r="241" spans="1:9" x14ac:dyDescent="0.35">
      <c r="A241">
        <v>5</v>
      </c>
      <c r="B241" t="s">
        <v>1647</v>
      </c>
      <c r="C241">
        <v>56</v>
      </c>
      <c r="D241" t="s">
        <v>1684</v>
      </c>
      <c r="E241">
        <v>565</v>
      </c>
      <c r="F241" t="s">
        <v>1689</v>
      </c>
      <c r="G241" t="str">
        <f>Bygningsdeler[[#This Row],[Siffer 1]]&amp;" "&amp;Bygningsdeler[[#This Row],[Overskrift 1]]</f>
        <v>5 TELE- OG AUTOMATISERING</v>
      </c>
      <c r="H241" t="str">
        <f>Bygningsdeler[[#This Row],[Siffer 2]]&amp;" "&amp;Bygningsdeler[[#This Row],[Overskrift 2]]</f>
        <v>56 Automatisering</v>
      </c>
      <c r="I241" t="str">
        <f>Bygningsdeler[[#This Row],[Siffer 3]]&amp;" "&amp;Bygningsdeler[[#This Row],[Overskrift 3]]</f>
        <v>565 FDVUS: Administrative systemer</v>
      </c>
    </row>
    <row r="242" spans="1:9" x14ac:dyDescent="0.35">
      <c r="A242">
        <v>5</v>
      </c>
      <c r="B242" t="s">
        <v>1647</v>
      </c>
      <c r="C242">
        <v>56</v>
      </c>
      <c r="D242" t="s">
        <v>1684</v>
      </c>
      <c r="E242">
        <v>569</v>
      </c>
      <c r="F242" t="s">
        <v>1690</v>
      </c>
      <c r="G242" t="str">
        <f>Bygningsdeler[[#This Row],[Siffer 1]]&amp;" "&amp;Bygningsdeler[[#This Row],[Overskrift 1]]</f>
        <v>5 TELE- OG AUTOMATISERING</v>
      </c>
      <c r="H242" t="str">
        <f>Bygningsdeler[[#This Row],[Siffer 2]]&amp;" "&amp;Bygningsdeler[[#This Row],[Overskrift 2]]</f>
        <v>56 Automatisering</v>
      </c>
      <c r="I242" t="str">
        <f>Bygningsdeler[[#This Row],[Siffer 3]]&amp;" "&amp;Bygningsdeler[[#This Row],[Overskrift 3]]</f>
        <v>569 Andre deler for automatisering</v>
      </c>
    </row>
    <row r="243" spans="1:9" x14ac:dyDescent="0.35">
      <c r="A243">
        <v>5</v>
      </c>
      <c r="B243" t="s">
        <v>1647</v>
      </c>
      <c r="C243">
        <v>57</v>
      </c>
      <c r="D243" t="s">
        <v>1691</v>
      </c>
      <c r="E243">
        <v>570</v>
      </c>
      <c r="F243" t="s">
        <v>1692</v>
      </c>
      <c r="G243" t="str">
        <f>Bygningsdeler[[#This Row],[Siffer 1]]&amp;" "&amp;Bygningsdeler[[#This Row],[Overskrift 1]]</f>
        <v>5 TELE- OG AUTOMATISERING</v>
      </c>
      <c r="H243" t="str">
        <f>Bygningsdeler[[#This Row],[Siffer 2]]&amp;" "&amp;Bygningsdeler[[#This Row],[Overskrift 2]]</f>
        <v>57 Instrumentering</v>
      </c>
      <c r="I243" t="str">
        <f>Bygningsdeler[[#This Row],[Siffer 3]]&amp;" "&amp;Bygningsdeler[[#This Row],[Overskrift 3]]</f>
        <v>570 Instrumentering, generelt</v>
      </c>
    </row>
    <row r="244" spans="1:9" x14ac:dyDescent="0.35">
      <c r="A244">
        <v>5</v>
      </c>
      <c r="B244" t="s">
        <v>1647</v>
      </c>
      <c r="C244">
        <v>57</v>
      </c>
      <c r="D244" t="s">
        <v>1691</v>
      </c>
      <c r="E244">
        <v>571</v>
      </c>
      <c r="F244" t="s">
        <v>1693</v>
      </c>
      <c r="G244" t="str">
        <f>Bygningsdeler[[#This Row],[Siffer 1]]&amp;" "&amp;Bygningsdeler[[#This Row],[Overskrift 1]]</f>
        <v>5 TELE- OG AUTOMATISERING</v>
      </c>
      <c r="H244" t="str">
        <f>Bygningsdeler[[#This Row],[Siffer 2]]&amp;" "&amp;Bygningsdeler[[#This Row],[Overskrift 2]]</f>
        <v>57 Instrumentering</v>
      </c>
      <c r="I244" t="str">
        <f>Bygningsdeler[[#This Row],[Siffer 3]]&amp;" "&amp;Bygningsdeler[[#This Row],[Overskrift 3]]</f>
        <v>571 Kabling for instrumentring</v>
      </c>
    </row>
    <row r="245" spans="1:9" x14ac:dyDescent="0.35">
      <c r="A245">
        <v>5</v>
      </c>
      <c r="B245" t="s">
        <v>1647</v>
      </c>
      <c r="C245">
        <v>57</v>
      </c>
      <c r="D245" t="s">
        <v>1691</v>
      </c>
      <c r="E245">
        <v>572</v>
      </c>
      <c r="F245" t="s">
        <v>1694</v>
      </c>
      <c r="G245" t="str">
        <f>Bygningsdeler[[#This Row],[Siffer 1]]&amp;" "&amp;Bygningsdeler[[#This Row],[Overskrift 1]]</f>
        <v>5 TELE- OG AUTOMATISERING</v>
      </c>
      <c r="H245" t="str">
        <f>Bygningsdeler[[#This Row],[Siffer 2]]&amp;" "&amp;Bygningsdeler[[#This Row],[Overskrift 2]]</f>
        <v>57 Instrumentering</v>
      </c>
      <c r="I245" t="str">
        <f>Bygningsdeler[[#This Row],[Siffer 3]]&amp;" "&amp;Bygningsdeler[[#This Row],[Overskrift 3]]</f>
        <v>572 Instrumentering for måling av mengde</v>
      </c>
    </row>
    <row r="246" spans="1:9" x14ac:dyDescent="0.35">
      <c r="A246">
        <v>5</v>
      </c>
      <c r="B246" t="s">
        <v>1647</v>
      </c>
      <c r="C246">
        <v>57</v>
      </c>
      <c r="D246" t="s">
        <v>1691</v>
      </c>
      <c r="E246">
        <v>573</v>
      </c>
      <c r="F246" t="s">
        <v>1695</v>
      </c>
      <c r="G246" t="str">
        <f>Bygningsdeler[[#This Row],[Siffer 1]]&amp;" "&amp;Bygningsdeler[[#This Row],[Overskrift 1]]</f>
        <v>5 TELE- OG AUTOMATISERING</v>
      </c>
      <c r="H246" t="str">
        <f>Bygningsdeler[[#This Row],[Siffer 2]]&amp;" "&amp;Bygningsdeler[[#This Row],[Overskrift 2]]</f>
        <v>57 Instrumentering</v>
      </c>
      <c r="I246" t="str">
        <f>Bygningsdeler[[#This Row],[Siffer 3]]&amp;" "&amp;Bygningsdeler[[#This Row],[Overskrift 3]]</f>
        <v>573 Instrumentering for måling av trykk</v>
      </c>
    </row>
    <row r="247" spans="1:9" x14ac:dyDescent="0.35">
      <c r="A247">
        <v>5</v>
      </c>
      <c r="B247" t="s">
        <v>1647</v>
      </c>
      <c r="C247">
        <v>57</v>
      </c>
      <c r="D247" t="s">
        <v>1691</v>
      </c>
      <c r="E247">
        <v>574</v>
      </c>
      <c r="F247" t="s">
        <v>1696</v>
      </c>
      <c r="G247" t="str">
        <f>Bygningsdeler[[#This Row],[Siffer 1]]&amp;" "&amp;Bygningsdeler[[#This Row],[Overskrift 1]]</f>
        <v>5 TELE- OG AUTOMATISERING</v>
      </c>
      <c r="H247" t="str">
        <f>Bygningsdeler[[#This Row],[Siffer 2]]&amp;" "&amp;Bygningsdeler[[#This Row],[Overskrift 2]]</f>
        <v>57 Instrumentering</v>
      </c>
      <c r="I247" t="str">
        <f>Bygningsdeler[[#This Row],[Siffer 3]]&amp;" "&amp;Bygningsdeler[[#This Row],[Overskrift 3]]</f>
        <v>574 Instrumentering for måling av temperatur</v>
      </c>
    </row>
    <row r="248" spans="1:9" x14ac:dyDescent="0.35">
      <c r="A248">
        <v>5</v>
      </c>
      <c r="B248" t="s">
        <v>1647</v>
      </c>
      <c r="C248">
        <v>57</v>
      </c>
      <c r="D248" t="s">
        <v>1691</v>
      </c>
      <c r="E248">
        <v>575</v>
      </c>
      <c r="F248" t="s">
        <v>1697</v>
      </c>
      <c r="G248" t="str">
        <f>Bygningsdeler[[#This Row],[Siffer 1]]&amp;" "&amp;Bygningsdeler[[#This Row],[Overskrift 1]]</f>
        <v>5 TELE- OG AUTOMATISERING</v>
      </c>
      <c r="H248" t="str">
        <f>Bygningsdeler[[#This Row],[Siffer 2]]&amp;" "&amp;Bygningsdeler[[#This Row],[Overskrift 2]]</f>
        <v>57 Instrumentering</v>
      </c>
      <c r="I248" t="str">
        <f>Bygningsdeler[[#This Row],[Siffer 3]]&amp;" "&amp;Bygningsdeler[[#This Row],[Overskrift 3]]</f>
        <v>575 Instrumentering for måling av lengde</v>
      </c>
    </row>
    <row r="249" spans="1:9" x14ac:dyDescent="0.35">
      <c r="A249">
        <v>5</v>
      </c>
      <c r="B249" t="s">
        <v>1647</v>
      </c>
      <c r="C249">
        <v>57</v>
      </c>
      <c r="D249" t="s">
        <v>1691</v>
      </c>
      <c r="E249">
        <v>576</v>
      </c>
      <c r="F249" t="s">
        <v>1698</v>
      </c>
      <c r="G249" t="str">
        <f>Bygningsdeler[[#This Row],[Siffer 1]]&amp;" "&amp;Bygningsdeler[[#This Row],[Overskrift 1]]</f>
        <v>5 TELE- OG AUTOMATISERING</v>
      </c>
      <c r="H249" t="str">
        <f>Bygningsdeler[[#This Row],[Siffer 2]]&amp;" "&amp;Bygningsdeler[[#This Row],[Overskrift 2]]</f>
        <v>57 Instrumentering</v>
      </c>
      <c r="I249" t="str">
        <f>Bygningsdeler[[#This Row],[Siffer 3]]&amp;" "&amp;Bygningsdeler[[#This Row],[Overskrift 3]]</f>
        <v>576 Instrumentering for måling av vekt</v>
      </c>
    </row>
    <row r="250" spans="1:9" x14ac:dyDescent="0.35">
      <c r="A250">
        <v>5</v>
      </c>
      <c r="B250" t="s">
        <v>1647</v>
      </c>
      <c r="C250">
        <v>57</v>
      </c>
      <c r="D250" t="s">
        <v>1691</v>
      </c>
      <c r="E250">
        <v>577</v>
      </c>
      <c r="F250" t="s">
        <v>1699</v>
      </c>
      <c r="G250" t="str">
        <f>Bygningsdeler[[#This Row],[Siffer 1]]&amp;" "&amp;Bygningsdeler[[#This Row],[Overskrift 1]]</f>
        <v>5 TELE- OG AUTOMATISERING</v>
      </c>
      <c r="H250" t="str">
        <f>Bygningsdeler[[#This Row],[Siffer 2]]&amp;" "&amp;Bygningsdeler[[#This Row],[Overskrift 2]]</f>
        <v>57 Instrumentering</v>
      </c>
      <c r="I250" t="str">
        <f>Bygningsdeler[[#This Row],[Siffer 3]]&amp;" "&amp;Bygningsdeler[[#This Row],[Overskrift 3]]</f>
        <v>577 Instrumentering for måling av elektriske størrelser</v>
      </c>
    </row>
    <row r="251" spans="1:9" x14ac:dyDescent="0.35">
      <c r="A251">
        <v>5</v>
      </c>
      <c r="B251" t="s">
        <v>1647</v>
      </c>
      <c r="C251">
        <v>57</v>
      </c>
      <c r="D251" t="s">
        <v>1691</v>
      </c>
      <c r="E251">
        <v>578</v>
      </c>
      <c r="F251" t="s">
        <v>1700</v>
      </c>
      <c r="G251" t="str">
        <f>Bygningsdeler[[#This Row],[Siffer 1]]&amp;" "&amp;Bygningsdeler[[#This Row],[Overskrift 1]]</f>
        <v>5 TELE- OG AUTOMATISERING</v>
      </c>
      <c r="H251" t="str">
        <f>Bygningsdeler[[#This Row],[Siffer 2]]&amp;" "&amp;Bygningsdeler[[#This Row],[Overskrift 2]]</f>
        <v>57 Instrumentering</v>
      </c>
      <c r="I251" t="str">
        <f>Bygningsdeler[[#This Row],[Siffer 3]]&amp;" "&amp;Bygningsdeler[[#This Row],[Overskrift 3]]</f>
        <v>578 Instrumentering for analyse</v>
      </c>
    </row>
    <row r="252" spans="1:9" x14ac:dyDescent="0.35">
      <c r="A252">
        <v>5</v>
      </c>
      <c r="B252" t="s">
        <v>1647</v>
      </c>
      <c r="C252">
        <v>57</v>
      </c>
      <c r="D252" t="s">
        <v>1691</v>
      </c>
      <c r="E252">
        <v>579</v>
      </c>
      <c r="F252" t="s">
        <v>1701</v>
      </c>
      <c r="G252" t="str">
        <f>Bygningsdeler[[#This Row],[Siffer 1]]&amp;" "&amp;Bygningsdeler[[#This Row],[Overskrift 1]]</f>
        <v>5 TELE- OG AUTOMATISERING</v>
      </c>
      <c r="H252" t="str">
        <f>Bygningsdeler[[#This Row],[Siffer 2]]&amp;" "&amp;Bygningsdeler[[#This Row],[Overskrift 2]]</f>
        <v>57 Instrumentering</v>
      </c>
      <c r="I252" t="str">
        <f>Bygningsdeler[[#This Row],[Siffer 3]]&amp;" "&amp;Bygningsdeler[[#This Row],[Overskrift 3]]</f>
        <v>579 Annen instrumentering</v>
      </c>
    </row>
    <row r="253" spans="1:9" x14ac:dyDescent="0.35">
      <c r="A253">
        <v>5</v>
      </c>
      <c r="B253" t="s">
        <v>1647</v>
      </c>
      <c r="C253">
        <v>59</v>
      </c>
      <c r="D253" t="s">
        <v>1702</v>
      </c>
      <c r="E253">
        <v>590</v>
      </c>
      <c r="F253" t="s">
        <v>1703</v>
      </c>
      <c r="G253" t="str">
        <f>Bygningsdeler[[#This Row],[Siffer 1]]&amp;" "&amp;Bygningsdeler[[#This Row],[Overskrift 1]]</f>
        <v>5 TELE- OG AUTOMATISERING</v>
      </c>
      <c r="H253" t="str">
        <f>Bygningsdeler[[#This Row],[Siffer 2]]&amp;" "&amp;Bygningsdeler[[#This Row],[Overskrift 2]]</f>
        <v>59 Andre installasjoner for tele og automatisering</v>
      </c>
      <c r="I253" t="str">
        <f>Bygningsdeler[[#This Row],[Siffer 3]]&amp;" "&amp;Bygningsdeler[[#This Row],[Overskrift 3]]</f>
        <v>590 Andre installasjoner for tele og automatisering, generelt</v>
      </c>
    </row>
    <row r="254" spans="1:9" x14ac:dyDescent="0.35">
      <c r="A254">
        <v>6</v>
      </c>
      <c r="B254" t="s">
        <v>1704</v>
      </c>
      <c r="C254">
        <v>60</v>
      </c>
      <c r="D254" t="s">
        <v>1705</v>
      </c>
      <c r="E254">
        <v>600</v>
      </c>
      <c r="F254" t="s">
        <v>1705</v>
      </c>
      <c r="G254" t="str">
        <f>Bygningsdeler[[#This Row],[Siffer 1]]&amp;" "&amp;Bygningsdeler[[#This Row],[Overskrift 1]]</f>
        <v>6 ANDRE INSTALLASJONER</v>
      </c>
      <c r="H254" t="str">
        <f>Bygningsdeler[[#This Row],[Siffer 2]]&amp;" "&amp;Bygningsdeler[[#This Row],[Overskrift 2]]</f>
        <v>60 Andre installasjoner, generelt</v>
      </c>
      <c r="I254" t="str">
        <f>Bygningsdeler[[#This Row],[Siffer 3]]&amp;" "&amp;Bygningsdeler[[#This Row],[Overskrift 3]]</f>
        <v>600 Andre installasjoner, generelt</v>
      </c>
    </row>
    <row r="255" spans="1:9" x14ac:dyDescent="0.35">
      <c r="A255">
        <v>6</v>
      </c>
      <c r="B255" t="s">
        <v>1704</v>
      </c>
      <c r="C255">
        <v>61</v>
      </c>
      <c r="D255" t="s">
        <v>1706</v>
      </c>
      <c r="E255">
        <v>610</v>
      </c>
      <c r="F255" t="s">
        <v>1707</v>
      </c>
      <c r="G255" t="str">
        <f>Bygningsdeler[[#This Row],[Siffer 1]]&amp;" "&amp;Bygningsdeler[[#This Row],[Overskrift 1]]</f>
        <v>6 ANDRE INSTALLASJONER</v>
      </c>
      <c r="H255" t="str">
        <f>Bygningsdeler[[#This Row],[Siffer 2]]&amp;" "&amp;Bygningsdeler[[#This Row],[Overskrift 2]]</f>
        <v>61 Prefabrikkerte rom</v>
      </c>
      <c r="I255" t="str">
        <f>Bygningsdeler[[#This Row],[Siffer 3]]&amp;" "&amp;Bygningsdeler[[#This Row],[Overskrift 3]]</f>
        <v>610 Prefabrikkerte rom, generelt</v>
      </c>
    </row>
    <row r="256" spans="1:9" x14ac:dyDescent="0.35">
      <c r="A256">
        <v>6</v>
      </c>
      <c r="B256" t="s">
        <v>1704</v>
      </c>
      <c r="C256">
        <v>62</v>
      </c>
      <c r="D256" t="s">
        <v>1708</v>
      </c>
      <c r="E256">
        <v>620</v>
      </c>
      <c r="F256" t="s">
        <v>1709</v>
      </c>
      <c r="G256" t="str">
        <f>Bygningsdeler[[#This Row],[Siffer 1]]&amp;" "&amp;Bygningsdeler[[#This Row],[Overskrift 1]]</f>
        <v>6 ANDRE INSTALLASJONER</v>
      </c>
      <c r="H256" t="str">
        <f>Bygningsdeler[[#This Row],[Siffer 2]]&amp;" "&amp;Bygningsdeler[[#This Row],[Overskrift 2]]</f>
        <v>62 Person- og varetransport</v>
      </c>
      <c r="I256" t="str">
        <f>Bygningsdeler[[#This Row],[Siffer 3]]&amp;" "&amp;Bygningsdeler[[#This Row],[Overskrift 3]]</f>
        <v>620 Person- og varetransport, generelt</v>
      </c>
    </row>
    <row r="257" spans="1:9" x14ac:dyDescent="0.35">
      <c r="A257">
        <v>6</v>
      </c>
      <c r="B257" t="s">
        <v>1704</v>
      </c>
      <c r="C257">
        <v>62</v>
      </c>
      <c r="D257" t="s">
        <v>1708</v>
      </c>
      <c r="E257">
        <v>621</v>
      </c>
      <c r="F257" t="s">
        <v>1710</v>
      </c>
      <c r="G257" t="str">
        <f>Bygningsdeler[[#This Row],[Siffer 1]]&amp;" "&amp;Bygningsdeler[[#This Row],[Overskrift 1]]</f>
        <v>6 ANDRE INSTALLASJONER</v>
      </c>
      <c r="H257" t="str">
        <f>Bygningsdeler[[#This Row],[Siffer 2]]&amp;" "&amp;Bygningsdeler[[#This Row],[Overskrift 2]]</f>
        <v>62 Person- og varetransport</v>
      </c>
      <c r="I257" t="str">
        <f>Bygningsdeler[[#This Row],[Siffer 3]]&amp;" "&amp;Bygningsdeler[[#This Row],[Overskrift 3]]</f>
        <v>621 Heiser</v>
      </c>
    </row>
    <row r="258" spans="1:9" x14ac:dyDescent="0.35">
      <c r="A258">
        <v>6</v>
      </c>
      <c r="B258" t="s">
        <v>1704</v>
      </c>
      <c r="C258">
        <v>62</v>
      </c>
      <c r="D258" t="s">
        <v>1708</v>
      </c>
      <c r="E258">
        <v>622</v>
      </c>
      <c r="F258" t="s">
        <v>1711</v>
      </c>
      <c r="G258" t="str">
        <f>Bygningsdeler[[#This Row],[Siffer 1]]&amp;" "&amp;Bygningsdeler[[#This Row],[Overskrift 1]]</f>
        <v>6 ANDRE INSTALLASJONER</v>
      </c>
      <c r="H258" t="str">
        <f>Bygningsdeler[[#This Row],[Siffer 2]]&amp;" "&amp;Bygningsdeler[[#This Row],[Overskrift 2]]</f>
        <v>62 Person- og varetransport</v>
      </c>
      <c r="I258" t="str">
        <f>Bygningsdeler[[#This Row],[Siffer 3]]&amp;" "&amp;Bygningsdeler[[#This Row],[Overskrift 3]]</f>
        <v>622 Rulletrapper</v>
      </c>
    </row>
    <row r="259" spans="1:9" x14ac:dyDescent="0.35">
      <c r="A259">
        <v>6</v>
      </c>
      <c r="B259" t="s">
        <v>1704</v>
      </c>
      <c r="C259">
        <v>62</v>
      </c>
      <c r="D259" t="s">
        <v>1708</v>
      </c>
      <c r="E259">
        <v>623</v>
      </c>
      <c r="F259" t="s">
        <v>1712</v>
      </c>
      <c r="G259" t="str">
        <f>Bygningsdeler[[#This Row],[Siffer 1]]&amp;" "&amp;Bygningsdeler[[#This Row],[Overskrift 1]]</f>
        <v>6 ANDRE INSTALLASJONER</v>
      </c>
      <c r="H259" t="str">
        <f>Bygningsdeler[[#This Row],[Siffer 2]]&amp;" "&amp;Bygningsdeler[[#This Row],[Overskrift 2]]</f>
        <v>62 Person- og varetransport</v>
      </c>
      <c r="I259" t="str">
        <f>Bygningsdeler[[#This Row],[Siffer 3]]&amp;" "&amp;Bygningsdeler[[#This Row],[Overskrift 3]]</f>
        <v>623 Rullebånd</v>
      </c>
    </row>
    <row r="260" spans="1:9" x14ac:dyDescent="0.35">
      <c r="A260">
        <v>6</v>
      </c>
      <c r="B260" t="s">
        <v>1704</v>
      </c>
      <c r="C260">
        <v>62</v>
      </c>
      <c r="D260" t="s">
        <v>1708</v>
      </c>
      <c r="E260">
        <v>624</v>
      </c>
      <c r="F260" t="s">
        <v>1713</v>
      </c>
      <c r="G260" t="str">
        <f>Bygningsdeler[[#This Row],[Siffer 1]]&amp;" "&amp;Bygningsdeler[[#This Row],[Overskrift 1]]</f>
        <v>6 ANDRE INSTALLASJONER</v>
      </c>
      <c r="H260" t="str">
        <f>Bygningsdeler[[#This Row],[Siffer 2]]&amp;" "&amp;Bygningsdeler[[#This Row],[Overskrift 2]]</f>
        <v>62 Person- og varetransport</v>
      </c>
      <c r="I260" t="str">
        <f>Bygningsdeler[[#This Row],[Siffer 3]]&amp;" "&amp;Bygningsdeler[[#This Row],[Overskrift 3]]</f>
        <v>624 Løftebord</v>
      </c>
    </row>
    <row r="261" spans="1:9" x14ac:dyDescent="0.35">
      <c r="A261">
        <v>6</v>
      </c>
      <c r="B261" t="s">
        <v>1704</v>
      </c>
      <c r="C261">
        <v>62</v>
      </c>
      <c r="D261" t="s">
        <v>1708</v>
      </c>
      <c r="E261">
        <v>625</v>
      </c>
      <c r="F261" t="s">
        <v>1714</v>
      </c>
      <c r="G261" t="str">
        <f>Bygningsdeler[[#This Row],[Siffer 1]]&amp;" "&amp;Bygningsdeler[[#This Row],[Overskrift 1]]</f>
        <v>6 ANDRE INSTALLASJONER</v>
      </c>
      <c r="H261" t="str">
        <f>Bygningsdeler[[#This Row],[Siffer 2]]&amp;" "&amp;Bygningsdeler[[#This Row],[Overskrift 2]]</f>
        <v>62 Person- og varetransport</v>
      </c>
      <c r="I261" t="str">
        <f>Bygningsdeler[[#This Row],[Siffer 3]]&amp;" "&amp;Bygningsdeler[[#This Row],[Overskrift 3]]</f>
        <v>625 Trappeheiser</v>
      </c>
    </row>
    <row r="262" spans="1:9" x14ac:dyDescent="0.35">
      <c r="A262">
        <v>6</v>
      </c>
      <c r="B262" t="s">
        <v>1704</v>
      </c>
      <c r="C262">
        <v>62</v>
      </c>
      <c r="D262" t="s">
        <v>1708</v>
      </c>
      <c r="E262">
        <v>626</v>
      </c>
      <c r="F262" t="s">
        <v>1715</v>
      </c>
      <c r="G262" t="str">
        <f>Bygningsdeler[[#This Row],[Siffer 1]]&amp;" "&amp;Bygningsdeler[[#This Row],[Overskrift 1]]</f>
        <v>6 ANDRE INSTALLASJONER</v>
      </c>
      <c r="H262" t="str">
        <f>Bygningsdeler[[#This Row],[Siffer 2]]&amp;" "&amp;Bygningsdeler[[#This Row],[Overskrift 2]]</f>
        <v>62 Person- og varetransport</v>
      </c>
      <c r="I262" t="str">
        <f>Bygningsdeler[[#This Row],[Siffer 3]]&amp;" "&amp;Bygningsdeler[[#This Row],[Overskrift 3]]</f>
        <v>626 Kraner</v>
      </c>
    </row>
    <row r="263" spans="1:9" x14ac:dyDescent="0.35">
      <c r="A263">
        <v>6</v>
      </c>
      <c r="B263" t="s">
        <v>1704</v>
      </c>
      <c r="C263">
        <v>62</v>
      </c>
      <c r="D263" t="s">
        <v>1708</v>
      </c>
      <c r="E263">
        <v>627</v>
      </c>
      <c r="F263" t="s">
        <v>1716</v>
      </c>
      <c r="G263" t="str">
        <f>Bygningsdeler[[#This Row],[Siffer 1]]&amp;" "&amp;Bygningsdeler[[#This Row],[Overskrift 1]]</f>
        <v>6 ANDRE INSTALLASJONER</v>
      </c>
      <c r="H263" t="str">
        <f>Bygningsdeler[[#This Row],[Siffer 2]]&amp;" "&amp;Bygningsdeler[[#This Row],[Overskrift 2]]</f>
        <v>62 Person- og varetransport</v>
      </c>
      <c r="I263" t="str">
        <f>Bygningsdeler[[#This Row],[Siffer 3]]&amp;" "&amp;Bygningsdeler[[#This Row],[Overskrift 3]]</f>
        <v>627 Fasade- og takvask</v>
      </c>
    </row>
    <row r="264" spans="1:9" x14ac:dyDescent="0.35">
      <c r="A264">
        <v>6</v>
      </c>
      <c r="B264" t="s">
        <v>1704</v>
      </c>
      <c r="C264">
        <v>62</v>
      </c>
      <c r="D264" t="s">
        <v>1708</v>
      </c>
      <c r="E264">
        <v>629</v>
      </c>
      <c r="F264" t="s">
        <v>1717</v>
      </c>
      <c r="G264" t="str">
        <f>Bygningsdeler[[#This Row],[Siffer 1]]&amp;" "&amp;Bygningsdeler[[#This Row],[Overskrift 1]]</f>
        <v>6 ANDRE INSTALLASJONER</v>
      </c>
      <c r="H264" t="str">
        <f>Bygningsdeler[[#This Row],[Siffer 2]]&amp;" "&amp;Bygningsdeler[[#This Row],[Overskrift 2]]</f>
        <v>62 Person- og varetransport</v>
      </c>
      <c r="I264" t="str">
        <f>Bygningsdeler[[#This Row],[Siffer 3]]&amp;" "&amp;Bygningsdeler[[#This Row],[Overskrift 3]]</f>
        <v>629 Annen person- og varetransport</v>
      </c>
    </row>
    <row r="265" spans="1:9" x14ac:dyDescent="0.35">
      <c r="A265">
        <v>6</v>
      </c>
      <c r="B265" t="s">
        <v>1704</v>
      </c>
      <c r="C265">
        <v>63</v>
      </c>
      <c r="D265" t="s">
        <v>1718</v>
      </c>
      <c r="E265">
        <v>630</v>
      </c>
      <c r="F265" t="s">
        <v>1719</v>
      </c>
      <c r="G265" t="str">
        <f>Bygningsdeler[[#This Row],[Siffer 1]]&amp;" "&amp;Bygningsdeler[[#This Row],[Overskrift 1]]</f>
        <v>6 ANDRE INSTALLASJONER</v>
      </c>
      <c r="H265" t="str">
        <f>Bygningsdeler[[#This Row],[Siffer 2]]&amp;" "&amp;Bygningsdeler[[#This Row],[Overskrift 2]]</f>
        <v>63 Transportanlegg for småvarer m.v.</v>
      </c>
      <c r="I265" t="str">
        <f>Bygningsdeler[[#This Row],[Siffer 3]]&amp;" "&amp;Bygningsdeler[[#This Row],[Overskrift 3]]</f>
        <v>630 Transportanlegg for småvarer m.v., generelt</v>
      </c>
    </row>
    <row r="266" spans="1:9" x14ac:dyDescent="0.35">
      <c r="A266">
        <v>6</v>
      </c>
      <c r="B266" t="s">
        <v>1704</v>
      </c>
      <c r="C266">
        <v>63</v>
      </c>
      <c r="D266" t="s">
        <v>1718</v>
      </c>
      <c r="E266">
        <v>631</v>
      </c>
      <c r="F266" t="s">
        <v>1720</v>
      </c>
      <c r="G266" t="str">
        <f>Bygningsdeler[[#This Row],[Siffer 1]]&amp;" "&amp;Bygningsdeler[[#This Row],[Overskrift 1]]</f>
        <v>6 ANDRE INSTALLASJONER</v>
      </c>
      <c r="H266" t="str">
        <f>Bygningsdeler[[#This Row],[Siffer 2]]&amp;" "&amp;Bygningsdeler[[#This Row],[Overskrift 2]]</f>
        <v>63 Transportanlegg for småvarer m.v.</v>
      </c>
      <c r="I266" t="str">
        <f>Bygningsdeler[[#This Row],[Siffer 3]]&amp;" "&amp;Bygningsdeler[[#This Row],[Overskrift 3]]</f>
        <v>631 Dokument- og småvaretransportører</v>
      </c>
    </row>
    <row r="267" spans="1:9" x14ac:dyDescent="0.35">
      <c r="A267">
        <v>6</v>
      </c>
      <c r="B267" t="s">
        <v>1704</v>
      </c>
      <c r="C267">
        <v>63</v>
      </c>
      <c r="D267" t="s">
        <v>1718</v>
      </c>
      <c r="E267">
        <v>632</v>
      </c>
      <c r="F267" t="s">
        <v>1721</v>
      </c>
      <c r="G267" t="str">
        <f>Bygningsdeler[[#This Row],[Siffer 1]]&amp;" "&amp;Bygningsdeler[[#This Row],[Overskrift 1]]</f>
        <v>6 ANDRE INSTALLASJONER</v>
      </c>
      <c r="H267" t="str">
        <f>Bygningsdeler[[#This Row],[Siffer 2]]&amp;" "&amp;Bygningsdeler[[#This Row],[Overskrift 2]]</f>
        <v>63 Transportanlegg for småvarer m.v.</v>
      </c>
      <c r="I267" t="str">
        <f>Bygningsdeler[[#This Row],[Siffer 3]]&amp;" "&amp;Bygningsdeler[[#This Row],[Overskrift 3]]</f>
        <v>632 Transportanlegg for tørr og løsmasse</v>
      </c>
    </row>
    <row r="268" spans="1:9" x14ac:dyDescent="0.35">
      <c r="A268">
        <v>6</v>
      </c>
      <c r="B268" t="s">
        <v>1704</v>
      </c>
      <c r="C268">
        <v>63</v>
      </c>
      <c r="D268" t="s">
        <v>1718</v>
      </c>
      <c r="E268">
        <v>639</v>
      </c>
      <c r="F268" t="s">
        <v>1722</v>
      </c>
      <c r="G268" t="str">
        <f>Bygningsdeler[[#This Row],[Siffer 1]]&amp;" "&amp;Bygningsdeler[[#This Row],[Overskrift 1]]</f>
        <v>6 ANDRE INSTALLASJONER</v>
      </c>
      <c r="H268" t="str">
        <f>Bygningsdeler[[#This Row],[Siffer 2]]&amp;" "&amp;Bygningsdeler[[#This Row],[Overskrift 2]]</f>
        <v>63 Transportanlegg for småvarer m.v.</v>
      </c>
      <c r="I268" t="str">
        <f>Bygningsdeler[[#This Row],[Siffer 3]]&amp;" "&amp;Bygningsdeler[[#This Row],[Overskrift 3]]</f>
        <v>639 Andre transportanlegg for småvarer mv.</v>
      </c>
    </row>
    <row r="269" spans="1:9" x14ac:dyDescent="0.35">
      <c r="A269">
        <v>6</v>
      </c>
      <c r="B269" t="s">
        <v>1704</v>
      </c>
      <c r="C269">
        <v>64</v>
      </c>
      <c r="D269" t="s">
        <v>1723</v>
      </c>
      <c r="E269">
        <v>640</v>
      </c>
      <c r="F269" t="s">
        <v>1724</v>
      </c>
      <c r="G269" t="str">
        <f>Bygningsdeler[[#This Row],[Siffer 1]]&amp;" "&amp;Bygningsdeler[[#This Row],[Overskrift 1]]</f>
        <v>6 ANDRE INSTALLASJONER</v>
      </c>
      <c r="H269" t="str">
        <f>Bygningsdeler[[#This Row],[Siffer 2]]&amp;" "&amp;Bygningsdeler[[#This Row],[Overskrift 2]]</f>
        <v>64 Sceneteknisk utstyr</v>
      </c>
      <c r="I269" t="str">
        <f>Bygningsdeler[[#This Row],[Siffer 3]]&amp;" "&amp;Bygningsdeler[[#This Row],[Overskrift 3]]</f>
        <v>640 Sceneteknisk utstyr, generelt</v>
      </c>
    </row>
    <row r="270" spans="1:9" x14ac:dyDescent="0.35">
      <c r="A270">
        <v>6</v>
      </c>
      <c r="B270" t="s">
        <v>1704</v>
      </c>
      <c r="C270">
        <v>65</v>
      </c>
      <c r="D270" t="s">
        <v>1725</v>
      </c>
      <c r="E270">
        <v>650</v>
      </c>
      <c r="F270" t="s">
        <v>1726</v>
      </c>
      <c r="G270" t="str">
        <f>Bygningsdeler[[#This Row],[Siffer 1]]&amp;" "&amp;Bygningsdeler[[#This Row],[Overskrift 1]]</f>
        <v>6 ANDRE INSTALLASJONER</v>
      </c>
      <c r="H270" t="str">
        <f>Bygningsdeler[[#This Row],[Siffer 2]]&amp;" "&amp;Bygningsdeler[[#This Row],[Overskrift 2]]</f>
        <v>65 Avfall og støvsuging</v>
      </c>
      <c r="I270" t="str">
        <f>Bygningsdeler[[#This Row],[Siffer 3]]&amp;" "&amp;Bygningsdeler[[#This Row],[Overskrift 3]]</f>
        <v>650 Avfall og støvsuging, generelt</v>
      </c>
    </row>
    <row r="271" spans="1:9" x14ac:dyDescent="0.35">
      <c r="A271">
        <v>6</v>
      </c>
      <c r="B271" t="s">
        <v>1704</v>
      </c>
      <c r="C271">
        <v>65</v>
      </c>
      <c r="D271" t="s">
        <v>1725</v>
      </c>
      <c r="E271">
        <v>651</v>
      </c>
      <c r="F271" t="s">
        <v>1727</v>
      </c>
      <c r="G271" t="str">
        <f>Bygningsdeler[[#This Row],[Siffer 1]]&amp;" "&amp;Bygningsdeler[[#This Row],[Overskrift 1]]</f>
        <v>6 ANDRE INSTALLASJONER</v>
      </c>
      <c r="H271" t="str">
        <f>Bygningsdeler[[#This Row],[Siffer 2]]&amp;" "&amp;Bygningsdeler[[#This Row],[Overskrift 2]]</f>
        <v>65 Avfall og støvsuging</v>
      </c>
      <c r="I271" t="str">
        <f>Bygningsdeler[[#This Row],[Siffer 3]]&amp;" "&amp;Bygningsdeler[[#This Row],[Overskrift 3]]</f>
        <v>651 Utstyr for oppsamling og behandling av avfall</v>
      </c>
    </row>
    <row r="272" spans="1:9" x14ac:dyDescent="0.35">
      <c r="A272">
        <v>6</v>
      </c>
      <c r="B272" t="s">
        <v>1704</v>
      </c>
      <c r="C272">
        <v>65</v>
      </c>
      <c r="D272" t="s">
        <v>1725</v>
      </c>
      <c r="E272">
        <v>652</v>
      </c>
      <c r="F272" t="s">
        <v>1728</v>
      </c>
      <c r="G272" t="str">
        <f>Bygningsdeler[[#This Row],[Siffer 1]]&amp;" "&amp;Bygningsdeler[[#This Row],[Overskrift 1]]</f>
        <v>6 ANDRE INSTALLASJONER</v>
      </c>
      <c r="H272" t="str">
        <f>Bygningsdeler[[#This Row],[Siffer 2]]&amp;" "&amp;Bygningsdeler[[#This Row],[Overskrift 2]]</f>
        <v>65 Avfall og støvsuging</v>
      </c>
      <c r="I272" t="str">
        <f>Bygningsdeler[[#This Row],[Siffer 3]]&amp;" "&amp;Bygningsdeler[[#This Row],[Overskrift 3]]</f>
        <v>652 Sentralstøvsuger</v>
      </c>
    </row>
    <row r="273" spans="1:9" x14ac:dyDescent="0.35">
      <c r="A273">
        <v>6</v>
      </c>
      <c r="B273" t="s">
        <v>1704</v>
      </c>
      <c r="C273">
        <v>65</v>
      </c>
      <c r="D273" t="s">
        <v>1725</v>
      </c>
      <c r="E273">
        <v>653</v>
      </c>
      <c r="F273" t="s">
        <v>1729</v>
      </c>
      <c r="G273" t="str">
        <f>Bygningsdeler[[#This Row],[Siffer 1]]&amp;" "&amp;Bygningsdeler[[#This Row],[Overskrift 1]]</f>
        <v>6 ANDRE INSTALLASJONER</v>
      </c>
      <c r="H273" t="str">
        <f>Bygningsdeler[[#This Row],[Siffer 2]]&amp;" "&amp;Bygningsdeler[[#This Row],[Overskrift 2]]</f>
        <v>65 Avfall og støvsuging</v>
      </c>
      <c r="I273" t="str">
        <f>Bygningsdeler[[#This Row],[Siffer 3]]&amp;" "&amp;Bygningsdeler[[#This Row],[Overskrift 3]]</f>
        <v>653 Pneumatisk søppeltransport</v>
      </c>
    </row>
    <row r="274" spans="1:9" x14ac:dyDescent="0.35">
      <c r="A274">
        <v>6</v>
      </c>
      <c r="B274" t="s">
        <v>1704</v>
      </c>
      <c r="C274">
        <v>65</v>
      </c>
      <c r="D274" t="s">
        <v>1725</v>
      </c>
      <c r="E274">
        <v>659</v>
      </c>
      <c r="F274" t="s">
        <v>1730</v>
      </c>
      <c r="G274" t="str">
        <f>Bygningsdeler[[#This Row],[Siffer 1]]&amp;" "&amp;Bygningsdeler[[#This Row],[Overskrift 1]]</f>
        <v>6 ANDRE INSTALLASJONER</v>
      </c>
      <c r="H274" t="str">
        <f>Bygningsdeler[[#This Row],[Siffer 2]]&amp;" "&amp;Bygningsdeler[[#This Row],[Overskrift 2]]</f>
        <v>65 Avfall og støvsuging</v>
      </c>
      <c r="I274" t="str">
        <f>Bygningsdeler[[#This Row],[Siffer 3]]&amp;" "&amp;Bygningsdeler[[#This Row],[Overskrift 3]]</f>
        <v>659 Andre installasjoner for avfall og støvsuging</v>
      </c>
    </row>
    <row r="275" spans="1:9" x14ac:dyDescent="0.35">
      <c r="A275">
        <v>6</v>
      </c>
      <c r="B275" t="s">
        <v>1704</v>
      </c>
      <c r="C275">
        <v>66</v>
      </c>
      <c r="D275" t="s">
        <v>1731</v>
      </c>
      <c r="E275">
        <v>660</v>
      </c>
      <c r="F275" t="s">
        <v>1731</v>
      </c>
      <c r="G275" t="str">
        <f>Bygningsdeler[[#This Row],[Siffer 1]]&amp;" "&amp;Bygningsdeler[[#This Row],[Overskrift 1]]</f>
        <v>6 ANDRE INSTALLASJONER</v>
      </c>
      <c r="H275" t="str">
        <f>Bygningsdeler[[#This Row],[Siffer 2]]&amp;" "&amp;Bygningsdeler[[#This Row],[Overskrift 2]]</f>
        <v>66 Fastmontert spesialutrustning for virksomhet</v>
      </c>
      <c r="I275" t="str">
        <f>Bygningsdeler[[#This Row],[Siffer 3]]&amp;" "&amp;Bygningsdeler[[#This Row],[Overskrift 3]]</f>
        <v>660 Fastmontert spesialutrustning for virksomhet</v>
      </c>
    </row>
    <row r="276" spans="1:9" x14ac:dyDescent="0.35">
      <c r="A276">
        <v>6</v>
      </c>
      <c r="B276" t="s">
        <v>1704</v>
      </c>
      <c r="C276">
        <v>67</v>
      </c>
      <c r="D276" t="s">
        <v>1732</v>
      </c>
      <c r="E276">
        <v>670</v>
      </c>
      <c r="F276" t="s">
        <v>1732</v>
      </c>
      <c r="G276" t="str">
        <f>Bygningsdeler[[#This Row],[Siffer 1]]&amp;" "&amp;Bygningsdeler[[#This Row],[Overskrift 1]]</f>
        <v>6 ANDRE INSTALLASJONER</v>
      </c>
      <c r="H276" t="str">
        <f>Bygningsdeler[[#This Row],[Siffer 2]]&amp;" "&amp;Bygningsdeler[[#This Row],[Overskrift 2]]</f>
        <v>67 Løs spesialutrustning for virksomhet</v>
      </c>
      <c r="I276" t="str">
        <f>Bygningsdeler[[#This Row],[Siffer 3]]&amp;" "&amp;Bygningsdeler[[#This Row],[Overskrift 3]]</f>
        <v>670 Løs spesialutrustning for virksomhet</v>
      </c>
    </row>
    <row r="277" spans="1:9" x14ac:dyDescent="0.35">
      <c r="A277">
        <v>6</v>
      </c>
      <c r="B277" t="s">
        <v>1704</v>
      </c>
      <c r="C277">
        <v>69</v>
      </c>
      <c r="D277" t="s">
        <v>1733</v>
      </c>
      <c r="E277">
        <v>690</v>
      </c>
      <c r="F277" t="s">
        <v>1733</v>
      </c>
      <c r="G277" t="str">
        <f>Bygningsdeler[[#This Row],[Siffer 1]]&amp;" "&amp;Bygningsdeler[[#This Row],[Overskrift 1]]</f>
        <v>6 ANDRE INSTALLASJONER</v>
      </c>
      <c r="H277" t="str">
        <f>Bygningsdeler[[#This Row],[Siffer 2]]&amp;" "&amp;Bygningsdeler[[#This Row],[Overskrift 2]]</f>
        <v>69 Andre tekniske installasjoner</v>
      </c>
      <c r="I277" t="str">
        <f>Bygningsdeler[[#This Row],[Siffer 3]]&amp;" "&amp;Bygningsdeler[[#This Row],[Overskrift 3]]</f>
        <v>690 Andre tekniske installasjoner</v>
      </c>
    </row>
    <row r="278" spans="1:9" x14ac:dyDescent="0.35">
      <c r="A278">
        <v>7</v>
      </c>
      <c r="B278" t="s">
        <v>1734</v>
      </c>
      <c r="C278">
        <v>70</v>
      </c>
      <c r="D278" t="s">
        <v>1735</v>
      </c>
      <c r="E278">
        <v>700</v>
      </c>
      <c r="F278" t="s">
        <v>1735</v>
      </c>
      <c r="G278" t="str">
        <f>Bygningsdeler[[#This Row],[Siffer 1]]&amp;" "&amp;Bygningsdeler[[#This Row],[Overskrift 1]]</f>
        <v>7 UTENDØRS</v>
      </c>
      <c r="H278" t="str">
        <f>Bygningsdeler[[#This Row],[Siffer 2]]&amp;" "&amp;Bygningsdeler[[#This Row],[Overskrift 2]]</f>
        <v>70 Utendørs, generelt</v>
      </c>
      <c r="I278" t="str">
        <f>Bygningsdeler[[#This Row],[Siffer 3]]&amp;" "&amp;Bygningsdeler[[#This Row],[Overskrift 3]]</f>
        <v>700 Utendørs, generelt</v>
      </c>
    </row>
    <row r="279" spans="1:9" x14ac:dyDescent="0.35">
      <c r="A279">
        <v>7</v>
      </c>
      <c r="B279" t="s">
        <v>1734</v>
      </c>
      <c r="C279">
        <v>71</v>
      </c>
      <c r="D279" t="s">
        <v>1736</v>
      </c>
      <c r="E279">
        <v>710</v>
      </c>
      <c r="F279" t="s">
        <v>1737</v>
      </c>
      <c r="G279" t="str">
        <f>Bygningsdeler[[#This Row],[Siffer 1]]&amp;" "&amp;Bygningsdeler[[#This Row],[Overskrift 1]]</f>
        <v>7 UTENDØRS</v>
      </c>
      <c r="H279" t="str">
        <f>Bygningsdeler[[#This Row],[Siffer 2]]&amp;" "&amp;Bygningsdeler[[#This Row],[Overskrift 2]]</f>
        <v>71 Bearbeidet terreng</v>
      </c>
      <c r="I279" t="str">
        <f>Bygningsdeler[[#This Row],[Siffer 3]]&amp;" "&amp;Bygningsdeler[[#This Row],[Overskrift 3]]</f>
        <v>710 Bearbeidet terreng, generelt</v>
      </c>
    </row>
    <row r="280" spans="1:9" x14ac:dyDescent="0.35">
      <c r="A280">
        <v>7</v>
      </c>
      <c r="B280" t="s">
        <v>1734</v>
      </c>
      <c r="C280">
        <v>71</v>
      </c>
      <c r="D280" t="s">
        <v>1736</v>
      </c>
      <c r="E280">
        <v>711</v>
      </c>
      <c r="F280" t="s">
        <v>1738</v>
      </c>
      <c r="G280" t="str">
        <f>Bygningsdeler[[#This Row],[Siffer 1]]&amp;" "&amp;Bygningsdeler[[#This Row],[Overskrift 1]]</f>
        <v>7 UTENDØRS</v>
      </c>
      <c r="H280" t="str">
        <f>Bygningsdeler[[#This Row],[Siffer 2]]&amp;" "&amp;Bygningsdeler[[#This Row],[Overskrift 2]]</f>
        <v>71 Bearbeidet terreng</v>
      </c>
      <c r="I280" t="str">
        <f>Bygningsdeler[[#This Row],[Siffer 3]]&amp;" "&amp;Bygningsdeler[[#This Row],[Overskrift 3]]</f>
        <v>711 Grovplanert terreng</v>
      </c>
    </row>
    <row r="281" spans="1:9" x14ac:dyDescent="0.35">
      <c r="A281">
        <v>7</v>
      </c>
      <c r="B281" t="s">
        <v>1734</v>
      </c>
      <c r="C281">
        <v>71</v>
      </c>
      <c r="D281" t="s">
        <v>1736</v>
      </c>
      <c r="E281">
        <v>712</v>
      </c>
      <c r="F281" t="s">
        <v>1467</v>
      </c>
      <c r="G281" t="str">
        <f>Bygningsdeler[[#This Row],[Siffer 1]]&amp;" "&amp;Bygningsdeler[[#This Row],[Overskrift 1]]</f>
        <v>7 UTENDØRS</v>
      </c>
      <c r="H281" t="str">
        <f>Bygningsdeler[[#This Row],[Siffer 2]]&amp;" "&amp;Bygningsdeler[[#This Row],[Overskrift 2]]</f>
        <v>71 Bearbeidet terreng</v>
      </c>
      <c r="I281" t="str">
        <f>Bygningsdeler[[#This Row],[Siffer 3]]&amp;" "&amp;Bygningsdeler[[#This Row],[Overskrift 3]]</f>
        <v>712 Drenering</v>
      </c>
    </row>
    <row r="282" spans="1:9" x14ac:dyDescent="0.35">
      <c r="A282">
        <v>7</v>
      </c>
      <c r="B282" t="s">
        <v>1734</v>
      </c>
      <c r="C282">
        <v>71</v>
      </c>
      <c r="D282" t="s">
        <v>1736</v>
      </c>
      <c r="E282">
        <v>713</v>
      </c>
      <c r="F282" t="s">
        <v>1739</v>
      </c>
      <c r="G282" t="str">
        <f>Bygningsdeler[[#This Row],[Siffer 1]]&amp;" "&amp;Bygningsdeler[[#This Row],[Overskrift 1]]</f>
        <v>7 UTENDØRS</v>
      </c>
      <c r="H282" t="str">
        <f>Bygningsdeler[[#This Row],[Siffer 2]]&amp;" "&amp;Bygningsdeler[[#This Row],[Overskrift 2]]</f>
        <v>71 Bearbeidet terreng</v>
      </c>
      <c r="I282" t="str">
        <f>Bygningsdeler[[#This Row],[Siffer 3]]&amp;" "&amp;Bygningsdeler[[#This Row],[Overskrift 3]]</f>
        <v>713 Forsterket grunn</v>
      </c>
    </row>
    <row r="283" spans="1:9" x14ac:dyDescent="0.35">
      <c r="A283">
        <v>7</v>
      </c>
      <c r="B283" t="s">
        <v>1734</v>
      </c>
      <c r="C283">
        <v>71</v>
      </c>
      <c r="D283" t="s">
        <v>1736</v>
      </c>
      <c r="E283">
        <v>714</v>
      </c>
      <c r="F283" t="s">
        <v>1740</v>
      </c>
      <c r="G283" t="str">
        <f>Bygningsdeler[[#This Row],[Siffer 1]]&amp;" "&amp;Bygningsdeler[[#This Row],[Overskrift 1]]</f>
        <v>7 UTENDØRS</v>
      </c>
      <c r="H283" t="str">
        <f>Bygningsdeler[[#This Row],[Siffer 2]]&amp;" "&amp;Bygningsdeler[[#This Row],[Overskrift 2]]</f>
        <v>71 Bearbeidet terreng</v>
      </c>
      <c r="I283" t="str">
        <f>Bygningsdeler[[#This Row],[Siffer 3]]&amp;" "&amp;Bygningsdeler[[#This Row],[Overskrift 3]]</f>
        <v>714 Grøfter og groper for tekniske installasjoner</v>
      </c>
    </row>
    <row r="284" spans="1:9" x14ac:dyDescent="0.35">
      <c r="A284">
        <v>7</v>
      </c>
      <c r="B284" t="s">
        <v>1734</v>
      </c>
      <c r="C284">
        <v>71</v>
      </c>
      <c r="D284" t="s">
        <v>1736</v>
      </c>
      <c r="E284">
        <v>719</v>
      </c>
      <c r="F284" t="s">
        <v>1741</v>
      </c>
      <c r="G284" t="str">
        <f>Bygningsdeler[[#This Row],[Siffer 1]]&amp;" "&amp;Bygningsdeler[[#This Row],[Overskrift 1]]</f>
        <v>7 UTENDØRS</v>
      </c>
      <c r="H284" t="str">
        <f>Bygningsdeler[[#This Row],[Siffer 2]]&amp;" "&amp;Bygningsdeler[[#This Row],[Overskrift 2]]</f>
        <v>71 Bearbeidet terreng</v>
      </c>
      <c r="I284" t="str">
        <f>Bygningsdeler[[#This Row],[Siffer 3]]&amp;" "&amp;Bygningsdeler[[#This Row],[Overskrift 3]]</f>
        <v>719 Annen terrengbearbeiding</v>
      </c>
    </row>
    <row r="285" spans="1:9" x14ac:dyDescent="0.35">
      <c r="A285">
        <v>7</v>
      </c>
      <c r="B285" t="s">
        <v>1734</v>
      </c>
      <c r="C285">
        <v>72</v>
      </c>
      <c r="D285" t="s">
        <v>1742</v>
      </c>
      <c r="E285">
        <v>720</v>
      </c>
      <c r="F285" t="s">
        <v>1743</v>
      </c>
      <c r="G285" t="str">
        <f>Bygningsdeler[[#This Row],[Siffer 1]]&amp;" "&amp;Bygningsdeler[[#This Row],[Overskrift 1]]</f>
        <v>7 UTENDØRS</v>
      </c>
      <c r="H285" t="str">
        <f>Bygningsdeler[[#This Row],[Siffer 2]]&amp;" "&amp;Bygningsdeler[[#This Row],[Overskrift 2]]</f>
        <v>72 Utendørs konstruksjoner</v>
      </c>
      <c r="I285" t="str">
        <f>Bygningsdeler[[#This Row],[Siffer 3]]&amp;" "&amp;Bygningsdeler[[#This Row],[Overskrift 3]]</f>
        <v>720 Utendørs konstruksjoner, generelt</v>
      </c>
    </row>
    <row r="286" spans="1:9" x14ac:dyDescent="0.35">
      <c r="A286">
        <v>7</v>
      </c>
      <c r="B286" t="s">
        <v>1734</v>
      </c>
      <c r="C286">
        <v>72</v>
      </c>
      <c r="D286" t="s">
        <v>1742</v>
      </c>
      <c r="E286">
        <v>721</v>
      </c>
      <c r="F286" t="s">
        <v>1744</v>
      </c>
      <c r="G286" t="str">
        <f>Bygningsdeler[[#This Row],[Siffer 1]]&amp;" "&amp;Bygningsdeler[[#This Row],[Overskrift 1]]</f>
        <v>7 UTENDØRS</v>
      </c>
      <c r="H286" t="str">
        <f>Bygningsdeler[[#This Row],[Siffer 2]]&amp;" "&amp;Bygningsdeler[[#This Row],[Overskrift 2]]</f>
        <v>72 Utendørs konstruksjoner</v>
      </c>
      <c r="I286" t="str">
        <f>Bygningsdeler[[#This Row],[Siffer 3]]&amp;" "&amp;Bygningsdeler[[#This Row],[Overskrift 3]]</f>
        <v>721 Støttemurer og andre murer</v>
      </c>
    </row>
    <row r="287" spans="1:9" x14ac:dyDescent="0.35">
      <c r="A287">
        <v>7</v>
      </c>
      <c r="B287" t="s">
        <v>1734</v>
      </c>
      <c r="C287">
        <v>72</v>
      </c>
      <c r="D287" t="s">
        <v>1742</v>
      </c>
      <c r="E287">
        <v>722</v>
      </c>
      <c r="F287" t="s">
        <v>1745</v>
      </c>
      <c r="G287" t="str">
        <f>Bygningsdeler[[#This Row],[Siffer 1]]&amp;" "&amp;Bygningsdeler[[#This Row],[Overskrift 1]]</f>
        <v>7 UTENDØRS</v>
      </c>
      <c r="H287" t="str">
        <f>Bygningsdeler[[#This Row],[Siffer 2]]&amp;" "&amp;Bygningsdeler[[#This Row],[Overskrift 2]]</f>
        <v>72 Utendørs konstruksjoner</v>
      </c>
      <c r="I287" t="str">
        <f>Bygningsdeler[[#This Row],[Siffer 3]]&amp;" "&amp;Bygningsdeler[[#This Row],[Overskrift 3]]</f>
        <v>722 Trapper og ramper i terreng</v>
      </c>
    </row>
    <row r="288" spans="1:9" x14ac:dyDescent="0.35">
      <c r="A288">
        <v>7</v>
      </c>
      <c r="B288" t="s">
        <v>1734</v>
      </c>
      <c r="C288">
        <v>72</v>
      </c>
      <c r="D288" t="s">
        <v>1742</v>
      </c>
      <c r="E288">
        <v>723</v>
      </c>
      <c r="F288" t="s">
        <v>1746</v>
      </c>
      <c r="G288" t="str">
        <f>Bygningsdeler[[#This Row],[Siffer 1]]&amp;" "&amp;Bygningsdeler[[#This Row],[Overskrift 1]]</f>
        <v>7 UTENDØRS</v>
      </c>
      <c r="H288" t="str">
        <f>Bygningsdeler[[#This Row],[Siffer 2]]&amp;" "&amp;Bygningsdeler[[#This Row],[Overskrift 2]]</f>
        <v>72 Utendørs konstruksjoner</v>
      </c>
      <c r="I288" t="str">
        <f>Bygningsdeler[[#This Row],[Siffer 3]]&amp;" "&amp;Bygningsdeler[[#This Row],[Overskrift 3]]</f>
        <v>723 Frittstående skjermtak, leskur mv</v>
      </c>
    </row>
    <row r="289" spans="1:9" x14ac:dyDescent="0.35">
      <c r="A289">
        <v>7</v>
      </c>
      <c r="B289" t="s">
        <v>1734</v>
      </c>
      <c r="C289">
        <v>72</v>
      </c>
      <c r="D289" t="s">
        <v>1742</v>
      </c>
      <c r="E289">
        <v>724</v>
      </c>
      <c r="F289" t="s">
        <v>1747</v>
      </c>
      <c r="G289" t="str">
        <f>Bygningsdeler[[#This Row],[Siffer 1]]&amp;" "&amp;Bygningsdeler[[#This Row],[Overskrift 1]]</f>
        <v>7 UTENDØRS</v>
      </c>
      <c r="H289" t="str">
        <f>Bygningsdeler[[#This Row],[Siffer 2]]&amp;" "&amp;Bygningsdeler[[#This Row],[Overskrift 2]]</f>
        <v>72 Utendørs konstruksjoner</v>
      </c>
      <c r="I289" t="str">
        <f>Bygningsdeler[[#This Row],[Siffer 3]]&amp;" "&amp;Bygningsdeler[[#This Row],[Overskrift 3]]</f>
        <v>724 Svømmebassenger mv.</v>
      </c>
    </row>
    <row r="290" spans="1:9" x14ac:dyDescent="0.35">
      <c r="A290">
        <v>7</v>
      </c>
      <c r="B290" t="s">
        <v>1734</v>
      </c>
      <c r="C290">
        <v>72</v>
      </c>
      <c r="D290" t="s">
        <v>1742</v>
      </c>
      <c r="E290">
        <v>725</v>
      </c>
      <c r="F290" t="s">
        <v>1748</v>
      </c>
      <c r="G290" t="str">
        <f>Bygningsdeler[[#This Row],[Siffer 1]]&amp;" "&amp;Bygningsdeler[[#This Row],[Overskrift 1]]</f>
        <v>7 UTENDØRS</v>
      </c>
      <c r="H290" t="str">
        <f>Bygningsdeler[[#This Row],[Siffer 2]]&amp;" "&amp;Bygningsdeler[[#This Row],[Overskrift 2]]</f>
        <v>72 Utendørs konstruksjoner</v>
      </c>
      <c r="I290" t="str">
        <f>Bygningsdeler[[#This Row],[Siffer 3]]&amp;" "&amp;Bygningsdeler[[#This Row],[Overskrift 3]]</f>
        <v>725 Gjerder, porter og bommer</v>
      </c>
    </row>
    <row r="291" spans="1:9" x14ac:dyDescent="0.35">
      <c r="A291">
        <v>7</v>
      </c>
      <c r="B291" t="s">
        <v>1734</v>
      </c>
      <c r="C291">
        <v>72</v>
      </c>
      <c r="D291" t="s">
        <v>1742</v>
      </c>
      <c r="E291">
        <v>726</v>
      </c>
      <c r="F291" t="s">
        <v>1749</v>
      </c>
      <c r="G291" t="str">
        <f>Bygningsdeler[[#This Row],[Siffer 1]]&amp;" "&amp;Bygningsdeler[[#This Row],[Overskrift 1]]</f>
        <v>7 UTENDØRS</v>
      </c>
      <c r="H291" t="str">
        <f>Bygningsdeler[[#This Row],[Siffer 2]]&amp;" "&amp;Bygningsdeler[[#This Row],[Overskrift 2]]</f>
        <v>72 Utendørs konstruksjoner</v>
      </c>
      <c r="I291" t="str">
        <f>Bygningsdeler[[#This Row],[Siffer 3]]&amp;" "&amp;Bygningsdeler[[#This Row],[Overskrift 3]]</f>
        <v>726 Kanaler og kulverter for tekniske installasjoner</v>
      </c>
    </row>
    <row r="292" spans="1:9" x14ac:dyDescent="0.35">
      <c r="A292">
        <v>7</v>
      </c>
      <c r="B292" t="s">
        <v>1734</v>
      </c>
      <c r="C292">
        <v>72</v>
      </c>
      <c r="D292" t="s">
        <v>1742</v>
      </c>
      <c r="E292">
        <v>727</v>
      </c>
      <c r="F292" t="s">
        <v>1750</v>
      </c>
      <c r="G292" t="str">
        <f>Bygningsdeler[[#This Row],[Siffer 1]]&amp;" "&amp;Bygningsdeler[[#This Row],[Overskrift 1]]</f>
        <v>7 UTENDØRS</v>
      </c>
      <c r="H292" t="str">
        <f>Bygningsdeler[[#This Row],[Siffer 2]]&amp;" "&amp;Bygningsdeler[[#This Row],[Overskrift 2]]</f>
        <v>72 Utendørs konstruksjoner</v>
      </c>
      <c r="I292" t="str">
        <f>Bygningsdeler[[#This Row],[Siffer 3]]&amp;" "&amp;Bygningsdeler[[#This Row],[Overskrift 3]]</f>
        <v>727 Kummer og tanker for tekniske installasjoner</v>
      </c>
    </row>
    <row r="293" spans="1:9" x14ac:dyDescent="0.35">
      <c r="A293">
        <v>7</v>
      </c>
      <c r="B293" t="s">
        <v>1734</v>
      </c>
      <c r="C293">
        <v>72</v>
      </c>
      <c r="D293" t="s">
        <v>1742</v>
      </c>
      <c r="E293">
        <v>729</v>
      </c>
      <c r="F293" t="s">
        <v>1751</v>
      </c>
      <c r="G293" t="str">
        <f>Bygningsdeler[[#This Row],[Siffer 1]]&amp;" "&amp;Bygningsdeler[[#This Row],[Overskrift 1]]</f>
        <v>7 UTENDØRS</v>
      </c>
      <c r="H293" t="str">
        <f>Bygningsdeler[[#This Row],[Siffer 2]]&amp;" "&amp;Bygningsdeler[[#This Row],[Overskrift 2]]</f>
        <v>72 Utendørs konstruksjoner</v>
      </c>
      <c r="I293" t="str">
        <f>Bygningsdeler[[#This Row],[Siffer 3]]&amp;" "&amp;Bygningsdeler[[#This Row],[Overskrift 3]]</f>
        <v>729 Andre utendørs konstruksjoner</v>
      </c>
    </row>
    <row r="294" spans="1:9" x14ac:dyDescent="0.35">
      <c r="A294">
        <v>7</v>
      </c>
      <c r="B294" t="s">
        <v>1734</v>
      </c>
      <c r="C294">
        <v>73</v>
      </c>
      <c r="D294" t="s">
        <v>1752</v>
      </c>
      <c r="E294">
        <v>730</v>
      </c>
      <c r="F294" t="s">
        <v>1753</v>
      </c>
      <c r="G294" t="str">
        <f>Bygningsdeler[[#This Row],[Siffer 1]]&amp;" "&amp;Bygningsdeler[[#This Row],[Overskrift 1]]</f>
        <v>7 UTENDØRS</v>
      </c>
      <c r="H294" t="str">
        <f>Bygningsdeler[[#This Row],[Siffer 2]]&amp;" "&amp;Bygningsdeler[[#This Row],[Overskrift 2]]</f>
        <v>73 Utendørs VVS</v>
      </c>
      <c r="I294" t="str">
        <f>Bygningsdeler[[#This Row],[Siffer 3]]&amp;" "&amp;Bygningsdeler[[#This Row],[Overskrift 3]]</f>
        <v>730 Utendørs VVS, generelt</v>
      </c>
    </row>
    <row r="295" spans="1:9" x14ac:dyDescent="0.35">
      <c r="A295">
        <v>7</v>
      </c>
      <c r="B295" t="s">
        <v>1734</v>
      </c>
      <c r="C295">
        <v>73</v>
      </c>
      <c r="D295" t="s">
        <v>1752</v>
      </c>
      <c r="E295">
        <v>731</v>
      </c>
      <c r="F295" t="s">
        <v>1754</v>
      </c>
      <c r="G295" t="str">
        <f>Bygningsdeler[[#This Row],[Siffer 1]]&amp;" "&amp;Bygningsdeler[[#This Row],[Overskrift 1]]</f>
        <v>7 UTENDØRS</v>
      </c>
      <c r="H295" t="str">
        <f>Bygningsdeler[[#This Row],[Siffer 2]]&amp;" "&amp;Bygningsdeler[[#This Row],[Overskrift 2]]</f>
        <v>73 Utendørs VVS</v>
      </c>
      <c r="I295" t="str">
        <f>Bygningsdeler[[#This Row],[Siffer 3]]&amp;" "&amp;Bygningsdeler[[#This Row],[Overskrift 3]]</f>
        <v>731 Utendørs VA</v>
      </c>
    </row>
    <row r="296" spans="1:9" x14ac:dyDescent="0.35">
      <c r="A296">
        <v>7</v>
      </c>
      <c r="B296" t="s">
        <v>1734</v>
      </c>
      <c r="C296">
        <v>73</v>
      </c>
      <c r="D296" t="s">
        <v>1752</v>
      </c>
      <c r="E296">
        <v>732</v>
      </c>
      <c r="F296" t="s">
        <v>1755</v>
      </c>
      <c r="G296" t="str">
        <f>Bygningsdeler[[#This Row],[Siffer 1]]&amp;" "&amp;Bygningsdeler[[#This Row],[Overskrift 1]]</f>
        <v>7 UTENDØRS</v>
      </c>
      <c r="H296" t="str">
        <f>Bygningsdeler[[#This Row],[Siffer 2]]&amp;" "&amp;Bygningsdeler[[#This Row],[Overskrift 2]]</f>
        <v>73 Utendørs VVS</v>
      </c>
      <c r="I296" t="str">
        <f>Bygningsdeler[[#This Row],[Siffer 3]]&amp;" "&amp;Bygningsdeler[[#This Row],[Overskrift 3]]</f>
        <v>732 Utendørs varme</v>
      </c>
    </row>
    <row r="297" spans="1:9" x14ac:dyDescent="0.35">
      <c r="A297">
        <v>7</v>
      </c>
      <c r="B297" t="s">
        <v>1734</v>
      </c>
      <c r="C297">
        <v>73</v>
      </c>
      <c r="D297" t="s">
        <v>1752</v>
      </c>
      <c r="E297">
        <v>733</v>
      </c>
      <c r="F297" t="s">
        <v>1756</v>
      </c>
      <c r="G297" t="str">
        <f>Bygningsdeler[[#This Row],[Siffer 1]]&amp;" "&amp;Bygningsdeler[[#This Row],[Overskrift 1]]</f>
        <v>7 UTENDØRS</v>
      </c>
      <c r="H297" t="str">
        <f>Bygningsdeler[[#This Row],[Siffer 2]]&amp;" "&amp;Bygningsdeler[[#This Row],[Overskrift 2]]</f>
        <v>73 Utendørs VVS</v>
      </c>
      <c r="I297" t="str">
        <f>Bygningsdeler[[#This Row],[Siffer 3]]&amp;" "&amp;Bygningsdeler[[#This Row],[Overskrift 3]]</f>
        <v>733 Utendørs brannslokking</v>
      </c>
    </row>
    <row r="298" spans="1:9" x14ac:dyDescent="0.35">
      <c r="A298">
        <v>7</v>
      </c>
      <c r="B298" t="s">
        <v>1734</v>
      </c>
      <c r="C298">
        <v>73</v>
      </c>
      <c r="D298" t="s">
        <v>1752</v>
      </c>
      <c r="E298">
        <v>734</v>
      </c>
      <c r="F298" t="s">
        <v>1757</v>
      </c>
      <c r="G298" t="str">
        <f>Bygningsdeler[[#This Row],[Siffer 1]]&amp;" "&amp;Bygningsdeler[[#This Row],[Overskrift 1]]</f>
        <v>7 UTENDØRS</v>
      </c>
      <c r="H298" t="str">
        <f>Bygningsdeler[[#This Row],[Siffer 2]]&amp;" "&amp;Bygningsdeler[[#This Row],[Overskrift 2]]</f>
        <v>73 Utendørs VVS</v>
      </c>
      <c r="I298" t="str">
        <f>Bygningsdeler[[#This Row],[Siffer 3]]&amp;" "&amp;Bygningsdeler[[#This Row],[Overskrift 3]]</f>
        <v>734 Utendørs gassinstallasjoner</v>
      </c>
    </row>
    <row r="299" spans="1:9" x14ac:dyDescent="0.35">
      <c r="A299">
        <v>7</v>
      </c>
      <c r="B299" t="s">
        <v>1734</v>
      </c>
      <c r="C299">
        <v>73</v>
      </c>
      <c r="D299" t="s">
        <v>1752</v>
      </c>
      <c r="E299">
        <v>735</v>
      </c>
      <c r="F299" t="s">
        <v>1758</v>
      </c>
      <c r="G299" t="str">
        <f>Bygningsdeler[[#This Row],[Siffer 1]]&amp;" "&amp;Bygningsdeler[[#This Row],[Overskrift 1]]</f>
        <v>7 UTENDØRS</v>
      </c>
      <c r="H299" t="str">
        <f>Bygningsdeler[[#This Row],[Siffer 2]]&amp;" "&amp;Bygningsdeler[[#This Row],[Overskrift 2]]</f>
        <v>73 Utendørs VVS</v>
      </c>
      <c r="I299" t="str">
        <f>Bygningsdeler[[#This Row],[Siffer 3]]&amp;" "&amp;Bygningsdeler[[#This Row],[Overskrift 3]]</f>
        <v>735 Utendørs kjøling for idrettsbaner</v>
      </c>
    </row>
    <row r="300" spans="1:9" x14ac:dyDescent="0.35">
      <c r="A300">
        <v>7</v>
      </c>
      <c r="B300" t="s">
        <v>1734</v>
      </c>
      <c r="C300">
        <v>73</v>
      </c>
      <c r="D300" t="s">
        <v>1752</v>
      </c>
      <c r="E300">
        <v>736</v>
      </c>
      <c r="F300" t="s">
        <v>1759</v>
      </c>
      <c r="G300" t="str">
        <f>Bygningsdeler[[#This Row],[Siffer 1]]&amp;" "&amp;Bygningsdeler[[#This Row],[Overskrift 1]]</f>
        <v>7 UTENDØRS</v>
      </c>
      <c r="H300" t="str">
        <f>Bygningsdeler[[#This Row],[Siffer 2]]&amp;" "&amp;Bygningsdeler[[#This Row],[Overskrift 2]]</f>
        <v>73 Utendørs VVS</v>
      </c>
      <c r="I300" t="str">
        <f>Bygningsdeler[[#This Row],[Siffer 3]]&amp;" "&amp;Bygningsdeler[[#This Row],[Overskrift 3]]</f>
        <v>736 Utendørs luftsbehandlingsanlegg</v>
      </c>
    </row>
    <row r="301" spans="1:9" x14ac:dyDescent="0.35">
      <c r="A301">
        <v>7</v>
      </c>
      <c r="B301" t="s">
        <v>1734</v>
      </c>
      <c r="C301">
        <v>73</v>
      </c>
      <c r="D301" t="s">
        <v>1752</v>
      </c>
      <c r="E301">
        <v>737</v>
      </c>
      <c r="F301" t="s">
        <v>1760</v>
      </c>
      <c r="G301" t="str">
        <f>Bygningsdeler[[#This Row],[Siffer 1]]&amp;" "&amp;Bygningsdeler[[#This Row],[Overskrift 1]]</f>
        <v>7 UTENDØRS</v>
      </c>
      <c r="H301" t="str">
        <f>Bygningsdeler[[#This Row],[Siffer 2]]&amp;" "&amp;Bygningsdeler[[#This Row],[Overskrift 2]]</f>
        <v>73 Utendørs VVS</v>
      </c>
      <c r="I301" t="str">
        <f>Bygningsdeler[[#This Row],[Siffer 3]]&amp;" "&amp;Bygningsdeler[[#This Row],[Overskrift 3]]</f>
        <v>737 Utendørs forsyningsanlegg for termisk energi</v>
      </c>
    </row>
    <row r="302" spans="1:9" x14ac:dyDescent="0.35">
      <c r="A302">
        <v>7</v>
      </c>
      <c r="B302" t="s">
        <v>1734</v>
      </c>
      <c r="C302">
        <v>73</v>
      </c>
      <c r="D302" t="s">
        <v>1752</v>
      </c>
      <c r="E302">
        <v>738</v>
      </c>
      <c r="F302" t="s">
        <v>1761</v>
      </c>
      <c r="G302" t="str">
        <f>Bygningsdeler[[#This Row],[Siffer 1]]&amp;" "&amp;Bygningsdeler[[#This Row],[Overskrift 1]]</f>
        <v>7 UTENDØRS</v>
      </c>
      <c r="H302" t="str">
        <f>Bygningsdeler[[#This Row],[Siffer 2]]&amp;" "&amp;Bygningsdeler[[#This Row],[Overskrift 2]]</f>
        <v>73 Utendørs VVS</v>
      </c>
      <c r="I302" t="str">
        <f>Bygningsdeler[[#This Row],[Siffer 3]]&amp;" "&amp;Bygningsdeler[[#This Row],[Overskrift 3]]</f>
        <v>738 Utendørs fontener og springvann</v>
      </c>
    </row>
    <row r="303" spans="1:9" x14ac:dyDescent="0.35">
      <c r="A303">
        <v>7</v>
      </c>
      <c r="B303" t="s">
        <v>1734</v>
      </c>
      <c r="C303">
        <v>73</v>
      </c>
      <c r="D303" t="s">
        <v>1752</v>
      </c>
      <c r="E303">
        <v>739</v>
      </c>
      <c r="F303" t="s">
        <v>1762</v>
      </c>
      <c r="G303" t="str">
        <f>Bygningsdeler[[#This Row],[Siffer 1]]&amp;" "&amp;Bygningsdeler[[#This Row],[Overskrift 1]]</f>
        <v>7 UTENDØRS</v>
      </c>
      <c r="H303" t="str">
        <f>Bygningsdeler[[#This Row],[Siffer 2]]&amp;" "&amp;Bygningsdeler[[#This Row],[Overskrift 2]]</f>
        <v>73 Utendørs VVS</v>
      </c>
      <c r="I303" t="str">
        <f>Bygningsdeler[[#This Row],[Siffer 3]]&amp;" "&amp;Bygningsdeler[[#This Row],[Overskrift 3]]</f>
        <v>739 Andre utendørs røranlegg</v>
      </c>
    </row>
    <row r="304" spans="1:9" x14ac:dyDescent="0.35">
      <c r="A304">
        <v>7</v>
      </c>
      <c r="B304" t="s">
        <v>1734</v>
      </c>
      <c r="C304">
        <v>74</v>
      </c>
      <c r="D304" t="s">
        <v>1763</v>
      </c>
      <c r="E304">
        <v>740</v>
      </c>
      <c r="F304" t="s">
        <v>1764</v>
      </c>
      <c r="G304" t="str">
        <f>Bygningsdeler[[#This Row],[Siffer 1]]&amp;" "&amp;Bygningsdeler[[#This Row],[Overskrift 1]]</f>
        <v>7 UTENDØRS</v>
      </c>
      <c r="H304" t="str">
        <f>Bygningsdeler[[#This Row],[Siffer 2]]&amp;" "&amp;Bygningsdeler[[#This Row],[Overskrift 2]]</f>
        <v xml:space="preserve">74 Utendørs elkraft </v>
      </c>
      <c r="I304" t="str">
        <f>Bygningsdeler[[#This Row],[Siffer 3]]&amp;" "&amp;Bygningsdeler[[#This Row],[Overskrift 3]]</f>
        <v>740 Utendørs elkraft, generelt</v>
      </c>
    </row>
    <row r="305" spans="1:9" x14ac:dyDescent="0.35">
      <c r="A305">
        <v>7</v>
      </c>
      <c r="B305" t="s">
        <v>1734</v>
      </c>
      <c r="C305">
        <v>74</v>
      </c>
      <c r="D305" t="s">
        <v>1763</v>
      </c>
      <c r="E305">
        <v>742</v>
      </c>
      <c r="F305" t="s">
        <v>1765</v>
      </c>
      <c r="G305" t="str">
        <f>Bygningsdeler[[#This Row],[Siffer 1]]&amp;" "&amp;Bygningsdeler[[#This Row],[Overskrift 1]]</f>
        <v>7 UTENDØRS</v>
      </c>
      <c r="H305" t="str">
        <f>Bygningsdeler[[#This Row],[Siffer 2]]&amp;" "&amp;Bygningsdeler[[#This Row],[Overskrift 2]]</f>
        <v xml:space="preserve">74 Utendørs elkraft </v>
      </c>
      <c r="I305" t="str">
        <f>Bygningsdeler[[#This Row],[Siffer 3]]&amp;" "&amp;Bygningsdeler[[#This Row],[Overskrift 3]]</f>
        <v>742 Utendørs høyspent forsyning</v>
      </c>
    </row>
    <row r="306" spans="1:9" x14ac:dyDescent="0.35">
      <c r="A306">
        <v>7</v>
      </c>
      <c r="B306" t="s">
        <v>1734</v>
      </c>
      <c r="C306">
        <v>74</v>
      </c>
      <c r="D306" t="s">
        <v>1763</v>
      </c>
      <c r="E306">
        <v>743</v>
      </c>
      <c r="F306" t="s">
        <v>1766</v>
      </c>
      <c r="G306" t="str">
        <f>Bygningsdeler[[#This Row],[Siffer 1]]&amp;" "&amp;Bygningsdeler[[#This Row],[Overskrift 1]]</f>
        <v>7 UTENDØRS</v>
      </c>
      <c r="H306" t="str">
        <f>Bygningsdeler[[#This Row],[Siffer 2]]&amp;" "&amp;Bygningsdeler[[#This Row],[Overskrift 2]]</f>
        <v xml:space="preserve">74 Utendørs elkraft </v>
      </c>
      <c r="I306" t="str">
        <f>Bygningsdeler[[#This Row],[Siffer 3]]&amp;" "&amp;Bygningsdeler[[#This Row],[Overskrift 3]]</f>
        <v>743 Utendørs lavspent forsyning</v>
      </c>
    </row>
    <row r="307" spans="1:9" x14ac:dyDescent="0.35">
      <c r="A307">
        <v>7</v>
      </c>
      <c r="B307" t="s">
        <v>1734</v>
      </c>
      <c r="C307">
        <v>74</v>
      </c>
      <c r="D307" t="s">
        <v>1763</v>
      </c>
      <c r="E307">
        <v>744</v>
      </c>
      <c r="F307" t="s">
        <v>1767</v>
      </c>
      <c r="G307" t="str">
        <f>Bygningsdeler[[#This Row],[Siffer 1]]&amp;" "&amp;Bygningsdeler[[#This Row],[Overskrift 1]]</f>
        <v>7 UTENDØRS</v>
      </c>
      <c r="H307" t="str">
        <f>Bygningsdeler[[#This Row],[Siffer 2]]&amp;" "&amp;Bygningsdeler[[#This Row],[Overskrift 2]]</f>
        <v xml:space="preserve">74 Utendørs elkraft </v>
      </c>
      <c r="I307" t="str">
        <f>Bygningsdeler[[#This Row],[Siffer 3]]&amp;" "&amp;Bygningsdeler[[#This Row],[Overskrift 3]]</f>
        <v>744 Utendørs lys</v>
      </c>
    </row>
    <row r="308" spans="1:9" x14ac:dyDescent="0.35">
      <c r="A308">
        <v>7</v>
      </c>
      <c r="B308" t="s">
        <v>1734</v>
      </c>
      <c r="C308">
        <v>74</v>
      </c>
      <c r="D308" t="s">
        <v>1763</v>
      </c>
      <c r="E308">
        <v>745</v>
      </c>
      <c r="F308" t="s">
        <v>1768</v>
      </c>
      <c r="G308" t="str">
        <f>Bygningsdeler[[#This Row],[Siffer 1]]&amp;" "&amp;Bygningsdeler[[#This Row],[Overskrift 1]]</f>
        <v>7 UTENDØRS</v>
      </c>
      <c r="H308" t="str">
        <f>Bygningsdeler[[#This Row],[Siffer 2]]&amp;" "&amp;Bygningsdeler[[#This Row],[Overskrift 2]]</f>
        <v xml:space="preserve">74 Utendørs elkraft </v>
      </c>
      <c r="I308" t="str">
        <f>Bygningsdeler[[#This Row],[Siffer 3]]&amp;" "&amp;Bygningsdeler[[#This Row],[Overskrift 3]]</f>
        <v>745 Utendørs elvarme</v>
      </c>
    </row>
    <row r="309" spans="1:9" x14ac:dyDescent="0.35">
      <c r="A309">
        <v>7</v>
      </c>
      <c r="B309" t="s">
        <v>1734</v>
      </c>
      <c r="C309">
        <v>74</v>
      </c>
      <c r="D309" t="s">
        <v>1763</v>
      </c>
      <c r="E309">
        <v>746</v>
      </c>
      <c r="F309" t="s">
        <v>1769</v>
      </c>
      <c r="G309" t="str">
        <f>Bygningsdeler[[#This Row],[Siffer 1]]&amp;" "&amp;Bygningsdeler[[#This Row],[Overskrift 1]]</f>
        <v>7 UTENDØRS</v>
      </c>
      <c r="H309" t="str">
        <f>Bygningsdeler[[#This Row],[Siffer 2]]&amp;" "&amp;Bygningsdeler[[#This Row],[Overskrift 2]]</f>
        <v xml:space="preserve">74 Utendørs elkraft </v>
      </c>
      <c r="I309" t="str">
        <f>Bygningsdeler[[#This Row],[Siffer 3]]&amp;" "&amp;Bygningsdeler[[#This Row],[Overskrift 3]]</f>
        <v>746 Utendørs reservekraft</v>
      </c>
    </row>
    <row r="310" spans="1:9" x14ac:dyDescent="0.35">
      <c r="A310">
        <v>7</v>
      </c>
      <c r="B310" t="s">
        <v>1734</v>
      </c>
      <c r="C310">
        <v>74</v>
      </c>
      <c r="D310" t="s">
        <v>1763</v>
      </c>
      <c r="E310">
        <v>749</v>
      </c>
      <c r="F310" t="s">
        <v>1770</v>
      </c>
      <c r="G310" t="str">
        <f>Bygningsdeler[[#This Row],[Siffer 1]]&amp;" "&amp;Bygningsdeler[[#This Row],[Overskrift 1]]</f>
        <v>7 UTENDØRS</v>
      </c>
      <c r="H310" t="str">
        <f>Bygningsdeler[[#This Row],[Siffer 2]]&amp;" "&amp;Bygningsdeler[[#This Row],[Overskrift 2]]</f>
        <v xml:space="preserve">74 Utendørs elkraft </v>
      </c>
      <c r="I310" t="str">
        <f>Bygningsdeler[[#This Row],[Siffer 3]]&amp;" "&amp;Bygningsdeler[[#This Row],[Overskrift 3]]</f>
        <v>749 Andre installasjoner for utendørs elkraft</v>
      </c>
    </row>
    <row r="311" spans="1:9" x14ac:dyDescent="0.35">
      <c r="A311">
        <v>7</v>
      </c>
      <c r="B311" t="s">
        <v>1734</v>
      </c>
      <c r="C311">
        <v>75</v>
      </c>
      <c r="D311" t="s">
        <v>1771</v>
      </c>
      <c r="E311">
        <v>750</v>
      </c>
      <c r="F311" t="s">
        <v>1772</v>
      </c>
      <c r="G311" t="str">
        <f>Bygningsdeler[[#This Row],[Siffer 1]]&amp;" "&amp;Bygningsdeler[[#This Row],[Overskrift 1]]</f>
        <v>7 UTENDØRS</v>
      </c>
      <c r="H311" t="str">
        <f>Bygningsdeler[[#This Row],[Siffer 2]]&amp;" "&amp;Bygningsdeler[[#This Row],[Overskrift 2]]</f>
        <v>75 Utendørs tele og automatisering</v>
      </c>
      <c r="I311" t="str">
        <f>Bygningsdeler[[#This Row],[Siffer 3]]&amp;" "&amp;Bygningsdeler[[#This Row],[Overskrift 3]]</f>
        <v>750 Utendørs tele og automatisering, generelt</v>
      </c>
    </row>
    <row r="312" spans="1:9" x14ac:dyDescent="0.35">
      <c r="A312">
        <v>7</v>
      </c>
      <c r="B312" t="s">
        <v>1734</v>
      </c>
      <c r="C312">
        <v>75</v>
      </c>
      <c r="D312" t="s">
        <v>1771</v>
      </c>
      <c r="E312">
        <v>752</v>
      </c>
      <c r="F312" t="s">
        <v>1773</v>
      </c>
      <c r="G312" t="str">
        <f>Bygningsdeler[[#This Row],[Siffer 1]]&amp;" "&amp;Bygningsdeler[[#This Row],[Overskrift 1]]</f>
        <v>7 UTENDØRS</v>
      </c>
      <c r="H312" t="str">
        <f>Bygningsdeler[[#This Row],[Siffer 2]]&amp;" "&amp;Bygningsdeler[[#This Row],[Overskrift 2]]</f>
        <v>75 Utendørs tele og automatisering</v>
      </c>
      <c r="I312" t="str">
        <f>Bygningsdeler[[#This Row],[Siffer 3]]&amp;" "&amp;Bygningsdeler[[#This Row],[Overskrift 3]]</f>
        <v>752 Utendørs integrert kommunikasjon</v>
      </c>
    </row>
    <row r="313" spans="1:9" x14ac:dyDescent="0.35">
      <c r="A313">
        <v>7</v>
      </c>
      <c r="B313" t="s">
        <v>1734</v>
      </c>
      <c r="C313">
        <v>75</v>
      </c>
      <c r="D313" t="s">
        <v>1771</v>
      </c>
      <c r="E313">
        <v>753</v>
      </c>
      <c r="F313" t="s">
        <v>1774</v>
      </c>
      <c r="G313" t="str">
        <f>Bygningsdeler[[#This Row],[Siffer 1]]&amp;" "&amp;Bygningsdeler[[#This Row],[Overskrift 1]]</f>
        <v>7 UTENDØRS</v>
      </c>
      <c r="H313" t="str">
        <f>Bygningsdeler[[#This Row],[Siffer 2]]&amp;" "&amp;Bygningsdeler[[#This Row],[Overskrift 2]]</f>
        <v>75 Utendørs tele og automatisering</v>
      </c>
      <c r="I313" t="str">
        <f>Bygningsdeler[[#This Row],[Siffer 3]]&amp;" "&amp;Bygningsdeler[[#This Row],[Overskrift 3]]</f>
        <v>753 Utendørs telefoni og personsøking</v>
      </c>
    </row>
    <row r="314" spans="1:9" x14ac:dyDescent="0.35">
      <c r="A314">
        <v>7</v>
      </c>
      <c r="B314" t="s">
        <v>1734</v>
      </c>
      <c r="C314">
        <v>75</v>
      </c>
      <c r="D314" t="s">
        <v>1771</v>
      </c>
      <c r="E314">
        <v>754</v>
      </c>
      <c r="F314" t="s">
        <v>1775</v>
      </c>
      <c r="G314" t="str">
        <f>Bygningsdeler[[#This Row],[Siffer 1]]&amp;" "&amp;Bygningsdeler[[#This Row],[Overskrift 1]]</f>
        <v>7 UTENDØRS</v>
      </c>
      <c r="H314" t="str">
        <f>Bygningsdeler[[#This Row],[Siffer 2]]&amp;" "&amp;Bygningsdeler[[#This Row],[Overskrift 2]]</f>
        <v>75 Utendørs tele og automatisering</v>
      </c>
      <c r="I314" t="str">
        <f>Bygningsdeler[[#This Row],[Siffer 3]]&amp;" "&amp;Bygningsdeler[[#This Row],[Overskrift 3]]</f>
        <v>754 Utendørs alarm og signal</v>
      </c>
    </row>
    <row r="315" spans="1:9" x14ac:dyDescent="0.35">
      <c r="A315">
        <v>7</v>
      </c>
      <c r="B315" t="s">
        <v>1734</v>
      </c>
      <c r="C315">
        <v>75</v>
      </c>
      <c r="D315" t="s">
        <v>1771</v>
      </c>
      <c r="E315">
        <v>755</v>
      </c>
      <c r="F315" t="s">
        <v>1776</v>
      </c>
      <c r="G315" t="str">
        <f>Bygningsdeler[[#This Row],[Siffer 1]]&amp;" "&amp;Bygningsdeler[[#This Row],[Overskrift 1]]</f>
        <v>7 UTENDØRS</v>
      </c>
      <c r="H315" t="str">
        <f>Bygningsdeler[[#This Row],[Siffer 2]]&amp;" "&amp;Bygningsdeler[[#This Row],[Overskrift 2]]</f>
        <v>75 Utendørs tele og automatisering</v>
      </c>
      <c r="I315" t="str">
        <f>Bygningsdeler[[#This Row],[Siffer 3]]&amp;" "&amp;Bygningsdeler[[#This Row],[Overskrift 3]]</f>
        <v>755 Utendørs lyd og bilde</v>
      </c>
    </row>
    <row r="316" spans="1:9" x14ac:dyDescent="0.35">
      <c r="A316">
        <v>7</v>
      </c>
      <c r="B316" t="s">
        <v>1734</v>
      </c>
      <c r="C316">
        <v>75</v>
      </c>
      <c r="D316" t="s">
        <v>1771</v>
      </c>
      <c r="E316">
        <v>756</v>
      </c>
      <c r="F316" t="s">
        <v>1777</v>
      </c>
      <c r="G316" t="str">
        <f>Bygningsdeler[[#This Row],[Siffer 1]]&amp;" "&amp;Bygningsdeler[[#This Row],[Overskrift 1]]</f>
        <v>7 UTENDØRS</v>
      </c>
      <c r="H316" t="str">
        <f>Bygningsdeler[[#This Row],[Siffer 2]]&amp;" "&amp;Bygningsdeler[[#This Row],[Overskrift 2]]</f>
        <v>75 Utendørs tele og automatisering</v>
      </c>
      <c r="I316" t="str">
        <f>Bygningsdeler[[#This Row],[Siffer 3]]&amp;" "&amp;Bygningsdeler[[#This Row],[Overskrift 3]]</f>
        <v>756 Utendørs automatisering</v>
      </c>
    </row>
    <row r="317" spans="1:9" x14ac:dyDescent="0.35">
      <c r="A317">
        <v>7</v>
      </c>
      <c r="B317" t="s">
        <v>1734</v>
      </c>
      <c r="C317">
        <v>75</v>
      </c>
      <c r="D317" t="s">
        <v>1771</v>
      </c>
      <c r="E317">
        <v>759</v>
      </c>
      <c r="F317" t="s">
        <v>1778</v>
      </c>
      <c r="G317" t="str">
        <f>Bygningsdeler[[#This Row],[Siffer 1]]&amp;" "&amp;Bygningsdeler[[#This Row],[Overskrift 1]]</f>
        <v>7 UTENDØRS</v>
      </c>
      <c r="H317" t="str">
        <f>Bygningsdeler[[#This Row],[Siffer 2]]&amp;" "&amp;Bygningsdeler[[#This Row],[Overskrift 2]]</f>
        <v>75 Utendørs tele og automatisering</v>
      </c>
      <c r="I317" t="str">
        <f>Bygningsdeler[[#This Row],[Siffer 3]]&amp;" "&amp;Bygningsdeler[[#This Row],[Overskrift 3]]</f>
        <v>759 Andre installasjoner for utendørs tele og automatisering</v>
      </c>
    </row>
    <row r="318" spans="1:9" x14ac:dyDescent="0.35">
      <c r="A318">
        <v>7</v>
      </c>
      <c r="B318" t="s">
        <v>1734</v>
      </c>
      <c r="C318">
        <v>76</v>
      </c>
      <c r="D318" t="s">
        <v>1779</v>
      </c>
      <c r="E318">
        <v>760</v>
      </c>
      <c r="F318" t="s">
        <v>1780</v>
      </c>
      <c r="G318" t="str">
        <f>Bygningsdeler[[#This Row],[Siffer 1]]&amp;" "&amp;Bygningsdeler[[#This Row],[Overskrift 1]]</f>
        <v>7 UTENDØRS</v>
      </c>
      <c r="H318" t="str">
        <f>Bygningsdeler[[#This Row],[Siffer 2]]&amp;" "&amp;Bygningsdeler[[#This Row],[Overskrift 2]]</f>
        <v>76 Veger og plasser</v>
      </c>
      <c r="I318" t="str">
        <f>Bygningsdeler[[#This Row],[Siffer 3]]&amp;" "&amp;Bygningsdeler[[#This Row],[Overskrift 3]]</f>
        <v>760 Veger og plasser, generelt</v>
      </c>
    </row>
    <row r="319" spans="1:9" x14ac:dyDescent="0.35">
      <c r="A319">
        <v>7</v>
      </c>
      <c r="B319" t="s">
        <v>1734</v>
      </c>
      <c r="C319">
        <v>76</v>
      </c>
      <c r="D319" t="s">
        <v>1779</v>
      </c>
      <c r="E319">
        <v>761</v>
      </c>
      <c r="F319" t="s">
        <v>1781</v>
      </c>
      <c r="G319" t="str">
        <f>Bygningsdeler[[#This Row],[Siffer 1]]&amp;" "&amp;Bygningsdeler[[#This Row],[Overskrift 1]]</f>
        <v>7 UTENDØRS</v>
      </c>
      <c r="H319" t="str">
        <f>Bygningsdeler[[#This Row],[Siffer 2]]&amp;" "&amp;Bygningsdeler[[#This Row],[Overskrift 2]]</f>
        <v>76 Veger og plasser</v>
      </c>
      <c r="I319" t="str">
        <f>Bygningsdeler[[#This Row],[Siffer 3]]&amp;" "&amp;Bygningsdeler[[#This Row],[Overskrift 3]]</f>
        <v>761 Veger</v>
      </c>
    </row>
    <row r="320" spans="1:9" x14ac:dyDescent="0.35">
      <c r="A320">
        <v>7</v>
      </c>
      <c r="B320" t="s">
        <v>1734</v>
      </c>
      <c r="C320">
        <v>76</v>
      </c>
      <c r="D320" t="s">
        <v>1779</v>
      </c>
      <c r="E320">
        <v>762</v>
      </c>
      <c r="F320" t="s">
        <v>1782</v>
      </c>
      <c r="G320" t="str">
        <f>Bygningsdeler[[#This Row],[Siffer 1]]&amp;" "&amp;Bygningsdeler[[#This Row],[Overskrift 1]]</f>
        <v>7 UTENDØRS</v>
      </c>
      <c r="H320" t="str">
        <f>Bygningsdeler[[#This Row],[Siffer 2]]&amp;" "&amp;Bygningsdeler[[#This Row],[Overskrift 2]]</f>
        <v>76 Veger og plasser</v>
      </c>
      <c r="I320" t="str">
        <f>Bygningsdeler[[#This Row],[Siffer 3]]&amp;" "&amp;Bygningsdeler[[#This Row],[Overskrift 3]]</f>
        <v>762 Plasser</v>
      </c>
    </row>
    <row r="321" spans="1:9" x14ac:dyDescent="0.35">
      <c r="A321">
        <v>7</v>
      </c>
      <c r="B321" t="s">
        <v>1734</v>
      </c>
      <c r="C321">
        <v>76</v>
      </c>
      <c r="D321" t="s">
        <v>1779</v>
      </c>
      <c r="E321">
        <v>763</v>
      </c>
      <c r="F321" t="s">
        <v>1783</v>
      </c>
      <c r="G321" t="str">
        <f>Bygningsdeler[[#This Row],[Siffer 1]]&amp;" "&amp;Bygningsdeler[[#This Row],[Overskrift 1]]</f>
        <v>7 UTENDØRS</v>
      </c>
      <c r="H321" t="str">
        <f>Bygningsdeler[[#This Row],[Siffer 2]]&amp;" "&amp;Bygningsdeler[[#This Row],[Overskrift 2]]</f>
        <v>76 Veger og plasser</v>
      </c>
      <c r="I321" t="str">
        <f>Bygningsdeler[[#This Row],[Siffer 3]]&amp;" "&amp;Bygningsdeler[[#This Row],[Overskrift 3]]</f>
        <v>763 Skilter</v>
      </c>
    </row>
    <row r="322" spans="1:9" x14ac:dyDescent="0.35">
      <c r="A322">
        <v>7</v>
      </c>
      <c r="B322" t="s">
        <v>1734</v>
      </c>
      <c r="C322">
        <v>76</v>
      </c>
      <c r="D322" t="s">
        <v>1779</v>
      </c>
      <c r="E322">
        <v>764</v>
      </c>
      <c r="F322" t="s">
        <v>1784</v>
      </c>
      <c r="G322" t="str">
        <f>Bygningsdeler[[#This Row],[Siffer 1]]&amp;" "&amp;Bygningsdeler[[#This Row],[Overskrift 1]]</f>
        <v>7 UTENDØRS</v>
      </c>
      <c r="H322" t="str">
        <f>Bygningsdeler[[#This Row],[Siffer 2]]&amp;" "&amp;Bygningsdeler[[#This Row],[Overskrift 2]]</f>
        <v>76 Veger og plasser</v>
      </c>
      <c r="I322" t="str">
        <f>Bygningsdeler[[#This Row],[Siffer 3]]&amp;" "&amp;Bygningsdeler[[#This Row],[Overskrift 3]]</f>
        <v>764 Sikkerhetsrekkverk, avvisere mv.</v>
      </c>
    </row>
    <row r="323" spans="1:9" x14ac:dyDescent="0.35">
      <c r="A323">
        <v>7</v>
      </c>
      <c r="B323" t="s">
        <v>1734</v>
      </c>
      <c r="C323">
        <v>76</v>
      </c>
      <c r="D323" t="s">
        <v>1779</v>
      </c>
      <c r="E323">
        <v>769</v>
      </c>
      <c r="F323" t="s">
        <v>1785</v>
      </c>
      <c r="G323" t="str">
        <f>Bygningsdeler[[#This Row],[Siffer 1]]&amp;" "&amp;Bygningsdeler[[#This Row],[Overskrift 1]]</f>
        <v>7 UTENDØRS</v>
      </c>
      <c r="H323" t="str">
        <f>Bygningsdeler[[#This Row],[Siffer 2]]&amp;" "&amp;Bygningsdeler[[#This Row],[Overskrift 2]]</f>
        <v>76 Veger og plasser</v>
      </c>
      <c r="I323" t="str">
        <f>Bygningsdeler[[#This Row],[Siffer 3]]&amp;" "&amp;Bygningsdeler[[#This Row],[Overskrift 3]]</f>
        <v>769 Andre deler for veger og plasser</v>
      </c>
    </row>
    <row r="324" spans="1:9" x14ac:dyDescent="0.35">
      <c r="A324">
        <v>7</v>
      </c>
      <c r="B324" t="s">
        <v>1734</v>
      </c>
      <c r="C324">
        <v>77</v>
      </c>
      <c r="D324" t="s">
        <v>1786</v>
      </c>
      <c r="E324">
        <v>770</v>
      </c>
      <c r="F324" t="s">
        <v>1787</v>
      </c>
      <c r="G324" t="str">
        <f>Bygningsdeler[[#This Row],[Siffer 1]]&amp;" "&amp;Bygningsdeler[[#This Row],[Overskrift 1]]</f>
        <v>7 UTENDØRS</v>
      </c>
      <c r="H324" t="str">
        <f>Bygningsdeler[[#This Row],[Siffer 2]]&amp;" "&amp;Bygningsdeler[[#This Row],[Overskrift 2]]</f>
        <v>77 Parker og hager</v>
      </c>
      <c r="I324" t="str">
        <f>Bygningsdeler[[#This Row],[Siffer 3]]&amp;" "&amp;Bygningsdeler[[#This Row],[Overskrift 3]]</f>
        <v>770 Parker og hager, generelt</v>
      </c>
    </row>
    <row r="325" spans="1:9" x14ac:dyDescent="0.35">
      <c r="A325">
        <v>7</v>
      </c>
      <c r="B325" t="s">
        <v>1734</v>
      </c>
      <c r="C325">
        <v>77</v>
      </c>
      <c r="D325" t="s">
        <v>1786</v>
      </c>
      <c r="E325">
        <v>771</v>
      </c>
      <c r="F325" t="s">
        <v>1788</v>
      </c>
      <c r="G325" t="str">
        <f>Bygningsdeler[[#This Row],[Siffer 1]]&amp;" "&amp;Bygningsdeler[[#This Row],[Overskrift 1]]</f>
        <v>7 UTENDØRS</v>
      </c>
      <c r="H325" t="str">
        <f>Bygningsdeler[[#This Row],[Siffer 2]]&amp;" "&amp;Bygningsdeler[[#This Row],[Overskrift 2]]</f>
        <v>77 Parker og hager</v>
      </c>
      <c r="I325" t="str">
        <f>Bygningsdeler[[#This Row],[Siffer 3]]&amp;" "&amp;Bygningsdeler[[#This Row],[Overskrift 3]]</f>
        <v xml:space="preserve">771 Gressarealer </v>
      </c>
    </row>
    <row r="326" spans="1:9" x14ac:dyDescent="0.35">
      <c r="A326">
        <v>7</v>
      </c>
      <c r="B326" t="s">
        <v>1734</v>
      </c>
      <c r="C326">
        <v>77</v>
      </c>
      <c r="D326" t="s">
        <v>1786</v>
      </c>
      <c r="E326">
        <v>772</v>
      </c>
      <c r="F326" t="s">
        <v>1789</v>
      </c>
      <c r="G326" t="str">
        <f>Bygningsdeler[[#This Row],[Siffer 1]]&amp;" "&amp;Bygningsdeler[[#This Row],[Overskrift 1]]</f>
        <v>7 UTENDØRS</v>
      </c>
      <c r="H326" t="str">
        <f>Bygningsdeler[[#This Row],[Siffer 2]]&amp;" "&amp;Bygningsdeler[[#This Row],[Overskrift 2]]</f>
        <v>77 Parker og hager</v>
      </c>
      <c r="I326" t="str">
        <f>Bygningsdeler[[#This Row],[Siffer 3]]&amp;" "&amp;Bygningsdeler[[#This Row],[Overskrift 3]]</f>
        <v xml:space="preserve">772 Beplantning </v>
      </c>
    </row>
    <row r="327" spans="1:9" x14ac:dyDescent="0.35">
      <c r="A327">
        <v>7</v>
      </c>
      <c r="B327" t="s">
        <v>1734</v>
      </c>
      <c r="C327">
        <v>77</v>
      </c>
      <c r="D327" t="s">
        <v>1786</v>
      </c>
      <c r="E327">
        <v>773</v>
      </c>
      <c r="F327" t="s">
        <v>1790</v>
      </c>
      <c r="G327" t="str">
        <f>Bygningsdeler[[#This Row],[Siffer 1]]&amp;" "&amp;Bygningsdeler[[#This Row],[Overskrift 1]]</f>
        <v>7 UTENDØRS</v>
      </c>
      <c r="H327" t="str">
        <f>Bygningsdeler[[#This Row],[Siffer 2]]&amp;" "&amp;Bygningsdeler[[#This Row],[Overskrift 2]]</f>
        <v>77 Parker og hager</v>
      </c>
      <c r="I327" t="str">
        <f>Bygningsdeler[[#This Row],[Siffer 3]]&amp;" "&amp;Bygningsdeler[[#This Row],[Overskrift 3]]</f>
        <v>773 Utstyr</v>
      </c>
    </row>
    <row r="328" spans="1:9" x14ac:dyDescent="0.35">
      <c r="A328">
        <v>7</v>
      </c>
      <c r="B328" t="s">
        <v>1734</v>
      </c>
      <c r="C328">
        <v>77</v>
      </c>
      <c r="D328" t="s">
        <v>1786</v>
      </c>
      <c r="E328">
        <v>779</v>
      </c>
      <c r="F328" t="s">
        <v>1791</v>
      </c>
      <c r="G328" t="str">
        <f>Bygningsdeler[[#This Row],[Siffer 1]]&amp;" "&amp;Bygningsdeler[[#This Row],[Overskrift 1]]</f>
        <v>7 UTENDØRS</v>
      </c>
      <c r="H328" t="str">
        <f>Bygningsdeler[[#This Row],[Siffer 2]]&amp;" "&amp;Bygningsdeler[[#This Row],[Overskrift 2]]</f>
        <v>77 Parker og hager</v>
      </c>
      <c r="I328" t="str">
        <f>Bygningsdeler[[#This Row],[Siffer 3]]&amp;" "&amp;Bygningsdeler[[#This Row],[Overskrift 3]]</f>
        <v>779 Andre deler for parker og hager</v>
      </c>
    </row>
    <row r="329" spans="1:9" x14ac:dyDescent="0.35">
      <c r="A329">
        <v>7</v>
      </c>
      <c r="B329" t="s">
        <v>1734</v>
      </c>
      <c r="C329">
        <v>78</v>
      </c>
      <c r="D329" t="s">
        <v>1792</v>
      </c>
      <c r="E329">
        <v>780</v>
      </c>
      <c r="F329" t="s">
        <v>1793</v>
      </c>
      <c r="G329" t="str">
        <f>Bygningsdeler[[#This Row],[Siffer 1]]&amp;" "&amp;Bygningsdeler[[#This Row],[Overskrift 1]]</f>
        <v>7 UTENDØRS</v>
      </c>
      <c r="H329" t="str">
        <f>Bygningsdeler[[#This Row],[Siffer 2]]&amp;" "&amp;Bygningsdeler[[#This Row],[Overskrift 2]]</f>
        <v>78 Utendørs infrastuktur</v>
      </c>
      <c r="I329" t="str">
        <f>Bygningsdeler[[#This Row],[Siffer 3]]&amp;" "&amp;Bygningsdeler[[#This Row],[Overskrift 3]]</f>
        <v>780 Utendørs infrastuktur, generelt</v>
      </c>
    </row>
    <row r="330" spans="1:9" x14ac:dyDescent="0.35">
      <c r="A330">
        <v>7</v>
      </c>
      <c r="B330" t="s">
        <v>1734</v>
      </c>
      <c r="C330">
        <v>78</v>
      </c>
      <c r="D330" t="s">
        <v>1792</v>
      </c>
      <c r="E330">
        <v>783</v>
      </c>
      <c r="F330" t="s">
        <v>1794</v>
      </c>
      <c r="G330" t="str">
        <f>Bygningsdeler[[#This Row],[Siffer 1]]&amp;" "&amp;Bygningsdeler[[#This Row],[Overskrift 1]]</f>
        <v>7 UTENDØRS</v>
      </c>
      <c r="H330" t="str">
        <f>Bygningsdeler[[#This Row],[Siffer 2]]&amp;" "&amp;Bygningsdeler[[#This Row],[Overskrift 2]]</f>
        <v>78 Utendørs infrastuktur</v>
      </c>
      <c r="I330" t="str">
        <f>Bygningsdeler[[#This Row],[Siffer 3]]&amp;" "&amp;Bygningsdeler[[#This Row],[Overskrift 3]]</f>
        <v>783 Tilknytning til eksterne nett for vannforsyning, avløp og fjernvarme</v>
      </c>
    </row>
    <row r="331" spans="1:9" x14ac:dyDescent="0.35">
      <c r="A331">
        <v>7</v>
      </c>
      <c r="B331" t="s">
        <v>1734</v>
      </c>
      <c r="C331">
        <v>78</v>
      </c>
      <c r="D331" t="s">
        <v>1792</v>
      </c>
      <c r="E331">
        <v>784</v>
      </c>
      <c r="F331" t="s">
        <v>1795</v>
      </c>
      <c r="G331" t="str">
        <f>Bygningsdeler[[#This Row],[Siffer 1]]&amp;" "&amp;Bygningsdeler[[#This Row],[Overskrift 1]]</f>
        <v>7 UTENDØRS</v>
      </c>
      <c r="H331" t="str">
        <f>Bygningsdeler[[#This Row],[Siffer 2]]&amp;" "&amp;Bygningsdeler[[#This Row],[Overskrift 2]]</f>
        <v>78 Utendørs infrastuktur</v>
      </c>
      <c r="I331" t="str">
        <f>Bygningsdeler[[#This Row],[Siffer 3]]&amp;" "&amp;Bygningsdeler[[#This Row],[Overskrift 3]]</f>
        <v>784 Tilknytning til eksternt elkraftnett</v>
      </c>
    </row>
    <row r="332" spans="1:9" x14ac:dyDescent="0.35">
      <c r="A332">
        <v>7</v>
      </c>
      <c r="B332" t="s">
        <v>1734</v>
      </c>
      <c r="C332">
        <v>78</v>
      </c>
      <c r="D332" t="s">
        <v>1792</v>
      </c>
      <c r="E332">
        <v>785</v>
      </c>
      <c r="F332" t="s">
        <v>1796</v>
      </c>
      <c r="G332" t="str">
        <f>Bygningsdeler[[#This Row],[Siffer 1]]&amp;" "&amp;Bygningsdeler[[#This Row],[Overskrift 1]]</f>
        <v>7 UTENDØRS</v>
      </c>
      <c r="H332" t="str">
        <f>Bygningsdeler[[#This Row],[Siffer 2]]&amp;" "&amp;Bygningsdeler[[#This Row],[Overskrift 2]]</f>
        <v>78 Utendørs infrastuktur</v>
      </c>
      <c r="I332" t="str">
        <f>Bygningsdeler[[#This Row],[Siffer 3]]&amp;" "&amp;Bygningsdeler[[#This Row],[Overskrift 3]]</f>
        <v>785 Tilknytning til eksternt telenett</v>
      </c>
    </row>
    <row r="333" spans="1:9" x14ac:dyDescent="0.35">
      <c r="A333">
        <v>7</v>
      </c>
      <c r="B333" t="s">
        <v>1734</v>
      </c>
      <c r="C333">
        <v>78</v>
      </c>
      <c r="D333" t="s">
        <v>1792</v>
      </c>
      <c r="E333">
        <v>789</v>
      </c>
      <c r="F333" t="s">
        <v>1797</v>
      </c>
      <c r="G333" t="str">
        <f>Bygningsdeler[[#This Row],[Siffer 1]]&amp;" "&amp;Bygningsdeler[[#This Row],[Overskrift 1]]</f>
        <v>7 UTENDØRS</v>
      </c>
      <c r="H333" t="str">
        <f>Bygningsdeler[[#This Row],[Siffer 2]]&amp;" "&amp;Bygningsdeler[[#This Row],[Overskrift 2]]</f>
        <v>78 Utendørs infrastuktur</v>
      </c>
      <c r="I333" t="str">
        <f>Bygningsdeler[[#This Row],[Siffer 3]]&amp;" "&amp;Bygningsdeler[[#This Row],[Overskrift 3]]</f>
        <v>789 Andre deler for utendørs infrastruktur</v>
      </c>
    </row>
    <row r="334" spans="1:9" x14ac:dyDescent="0.35">
      <c r="A334">
        <v>7</v>
      </c>
      <c r="B334" t="s">
        <v>1734</v>
      </c>
      <c r="C334">
        <v>79</v>
      </c>
      <c r="D334" t="s">
        <v>1798</v>
      </c>
      <c r="E334">
        <v>790</v>
      </c>
      <c r="F334" t="s">
        <v>1799</v>
      </c>
      <c r="G334" t="str">
        <f>Bygningsdeler[[#This Row],[Siffer 1]]&amp;" "&amp;Bygningsdeler[[#This Row],[Overskrift 1]]</f>
        <v>7 UTENDØRS</v>
      </c>
      <c r="H334" t="str">
        <f>Bygningsdeler[[#This Row],[Siffer 2]]&amp;" "&amp;Bygningsdeler[[#This Row],[Overskrift 2]]</f>
        <v>79 Andre utendørs anlegg</v>
      </c>
      <c r="I334" t="str">
        <f>Bygningsdeler[[#This Row],[Siffer 3]]&amp;" "&amp;Bygningsdeler[[#This Row],[Overskrift 3]]</f>
        <v>790 Andre utendørs anlegg, generelt</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B821-A29B-4DF2-AC12-22E7DEEAEEC1}">
  <dimension ref="B3:G113"/>
  <sheetViews>
    <sheetView topLeftCell="A15" workbookViewId="0">
      <selection activeCell="C113" sqref="C113:E113"/>
    </sheetView>
  </sheetViews>
  <sheetFormatPr baseColWidth="10" defaultColWidth="11.453125" defaultRowHeight="14.5" x14ac:dyDescent="0.35"/>
  <cols>
    <col min="1" max="1" width="18.1796875" bestFit="1" customWidth="1"/>
    <col min="3" max="3" width="26.81640625" style="248" customWidth="1"/>
    <col min="5" max="5" width="20.54296875" customWidth="1"/>
  </cols>
  <sheetData>
    <row r="3" spans="2:7" x14ac:dyDescent="0.35">
      <c r="B3" t="s">
        <v>1800</v>
      </c>
      <c r="C3" s="248" t="s">
        <v>1801</v>
      </c>
      <c r="D3" t="s">
        <v>1802</v>
      </c>
      <c r="E3" t="s">
        <v>1803</v>
      </c>
    </row>
    <row r="4" spans="2:7" ht="29" x14ac:dyDescent="0.35">
      <c r="B4">
        <v>926</v>
      </c>
      <c r="C4" s="248" t="s">
        <v>1804</v>
      </c>
      <c r="D4" s="247">
        <v>45239</v>
      </c>
      <c r="E4">
        <v>2</v>
      </c>
    </row>
    <row r="5" spans="2:7" ht="29" x14ac:dyDescent="0.35">
      <c r="B5">
        <v>908</v>
      </c>
      <c r="C5" s="248" t="s">
        <v>1805</v>
      </c>
      <c r="D5" s="247">
        <v>45239</v>
      </c>
      <c r="E5">
        <v>2</v>
      </c>
    </row>
    <row r="6" spans="2:7" ht="29" x14ac:dyDescent="0.35">
      <c r="B6">
        <v>903</v>
      </c>
      <c r="C6" s="248" t="s">
        <v>1806</v>
      </c>
      <c r="D6" s="247">
        <v>45239</v>
      </c>
      <c r="E6">
        <v>2</v>
      </c>
    </row>
    <row r="7" spans="2:7" x14ac:dyDescent="0.35">
      <c r="B7">
        <v>933</v>
      </c>
      <c r="C7" s="248" t="s">
        <v>1976</v>
      </c>
      <c r="D7" s="247">
        <v>45239</v>
      </c>
      <c r="E7">
        <v>2</v>
      </c>
    </row>
    <row r="8" spans="2:7" x14ac:dyDescent="0.35">
      <c r="B8" t="s">
        <v>1807</v>
      </c>
      <c r="C8" s="248" t="s">
        <v>1808</v>
      </c>
      <c r="D8" s="247">
        <v>45239</v>
      </c>
      <c r="E8">
        <v>2</v>
      </c>
    </row>
    <row r="9" spans="2:7" ht="29" x14ac:dyDescent="0.35">
      <c r="B9">
        <v>736</v>
      </c>
      <c r="C9" s="248" t="s">
        <v>1977</v>
      </c>
      <c r="D9" s="247">
        <v>45209</v>
      </c>
      <c r="E9">
        <v>2</v>
      </c>
    </row>
    <row r="10" spans="2:7" ht="29" x14ac:dyDescent="0.35">
      <c r="B10">
        <v>518</v>
      </c>
      <c r="C10" s="248" t="s">
        <v>1980</v>
      </c>
      <c r="D10" s="247">
        <v>45209</v>
      </c>
      <c r="E10">
        <v>2</v>
      </c>
      <c r="G10" s="248"/>
    </row>
    <row r="11" spans="2:7" ht="29" x14ac:dyDescent="0.35">
      <c r="B11">
        <v>519</v>
      </c>
      <c r="C11" s="248" t="s">
        <v>1980</v>
      </c>
      <c r="D11" s="247">
        <v>45209</v>
      </c>
      <c r="E11">
        <v>2</v>
      </c>
    </row>
    <row r="12" spans="2:7" ht="29" x14ac:dyDescent="0.35">
      <c r="B12">
        <v>520</v>
      </c>
      <c r="C12" s="248" t="s">
        <v>1980</v>
      </c>
      <c r="D12" s="247">
        <v>45209</v>
      </c>
      <c r="E12">
        <v>2</v>
      </c>
    </row>
    <row r="13" spans="2:7" ht="29" x14ac:dyDescent="0.35">
      <c r="B13">
        <v>521</v>
      </c>
      <c r="C13" s="248" t="s">
        <v>1980</v>
      </c>
      <c r="D13" s="247">
        <v>45209</v>
      </c>
      <c r="E13">
        <v>2</v>
      </c>
    </row>
    <row r="14" spans="2:7" ht="29" x14ac:dyDescent="0.35">
      <c r="B14">
        <v>548</v>
      </c>
      <c r="C14" s="248" t="s">
        <v>1980</v>
      </c>
      <c r="D14" s="247">
        <v>45209</v>
      </c>
      <c r="E14">
        <v>2</v>
      </c>
    </row>
    <row r="15" spans="2:7" ht="29" x14ac:dyDescent="0.35">
      <c r="B15">
        <v>1008</v>
      </c>
      <c r="C15" s="248" t="s">
        <v>1983</v>
      </c>
      <c r="D15" s="247">
        <v>45209</v>
      </c>
      <c r="E15">
        <v>2</v>
      </c>
    </row>
    <row r="16" spans="2:7" ht="29" x14ac:dyDescent="0.35">
      <c r="B16">
        <v>976</v>
      </c>
      <c r="C16" s="248" t="s">
        <v>1981</v>
      </c>
      <c r="D16" s="247">
        <v>45209</v>
      </c>
      <c r="E16">
        <v>2</v>
      </c>
    </row>
    <row r="17" spans="2:5" ht="29" x14ac:dyDescent="0.35">
      <c r="B17">
        <v>975</v>
      </c>
      <c r="C17" s="248" t="s">
        <v>1982</v>
      </c>
      <c r="D17" s="247">
        <v>45209</v>
      </c>
      <c r="E17">
        <v>2</v>
      </c>
    </row>
    <row r="18" spans="2:5" x14ac:dyDescent="0.35">
      <c r="B18">
        <v>29</v>
      </c>
      <c r="C18" s="248" t="s">
        <v>1986</v>
      </c>
      <c r="D18" s="247"/>
      <c r="E18">
        <v>3</v>
      </c>
    </row>
    <row r="19" spans="2:5" ht="29" x14ac:dyDescent="0.35">
      <c r="B19">
        <v>92</v>
      </c>
      <c r="C19" s="248" t="s">
        <v>1987</v>
      </c>
      <c r="D19" s="247"/>
      <c r="E19">
        <v>3</v>
      </c>
    </row>
    <row r="20" spans="2:5" ht="29" x14ac:dyDescent="0.35">
      <c r="B20">
        <v>1215</v>
      </c>
      <c r="C20" s="248" t="s">
        <v>1990</v>
      </c>
      <c r="D20" s="247"/>
      <c r="E20">
        <v>3</v>
      </c>
    </row>
    <row r="21" spans="2:5" ht="29" x14ac:dyDescent="0.35">
      <c r="B21">
        <v>1216</v>
      </c>
      <c r="C21" s="248" t="s">
        <v>1990</v>
      </c>
      <c r="D21" s="247"/>
      <c r="E21">
        <v>3</v>
      </c>
    </row>
    <row r="22" spans="2:5" ht="43.5" x14ac:dyDescent="0.35">
      <c r="B22">
        <v>93</v>
      </c>
      <c r="C22" s="248" t="s">
        <v>2015</v>
      </c>
      <c r="D22" s="247"/>
      <c r="E22">
        <v>3</v>
      </c>
    </row>
    <row r="23" spans="2:5" x14ac:dyDescent="0.35">
      <c r="B23">
        <v>99</v>
      </c>
      <c r="C23" s="248" t="s">
        <v>1986</v>
      </c>
      <c r="D23" s="247"/>
      <c r="E23">
        <v>3</v>
      </c>
    </row>
    <row r="24" spans="2:5" x14ac:dyDescent="0.35">
      <c r="B24">
        <v>303</v>
      </c>
      <c r="C24" s="248" t="s">
        <v>1986</v>
      </c>
      <c r="D24" s="247"/>
      <c r="E24">
        <v>3</v>
      </c>
    </row>
    <row r="25" spans="2:5" ht="43.5" x14ac:dyDescent="0.35">
      <c r="B25">
        <v>608</v>
      </c>
      <c r="C25" s="248" t="s">
        <v>2017</v>
      </c>
      <c r="D25" s="247"/>
      <c r="E25">
        <v>3</v>
      </c>
    </row>
    <row r="26" spans="2:5" x14ac:dyDescent="0.35">
      <c r="B26">
        <v>1218</v>
      </c>
      <c r="C26" s="248" t="s">
        <v>2019</v>
      </c>
      <c r="D26" s="247"/>
      <c r="E26">
        <v>3</v>
      </c>
    </row>
    <row r="27" spans="2:5" ht="29" x14ac:dyDescent="0.35">
      <c r="B27">
        <v>907</v>
      </c>
      <c r="C27" s="248" t="s">
        <v>2021</v>
      </c>
      <c r="D27" s="247">
        <v>45372</v>
      </c>
      <c r="E27">
        <v>3</v>
      </c>
    </row>
    <row r="28" spans="2:5" ht="29" x14ac:dyDescent="0.35">
      <c r="B28">
        <v>950</v>
      </c>
      <c r="C28" s="248" t="s">
        <v>2022</v>
      </c>
      <c r="D28" s="247">
        <v>45372</v>
      </c>
      <c r="E28">
        <v>3</v>
      </c>
    </row>
    <row r="29" spans="2:5" ht="29" x14ac:dyDescent="0.35">
      <c r="B29">
        <v>951</v>
      </c>
      <c r="C29" s="248" t="s">
        <v>2026</v>
      </c>
      <c r="D29" s="247">
        <v>45372</v>
      </c>
      <c r="E29">
        <v>3</v>
      </c>
    </row>
    <row r="30" spans="2:5" ht="29" x14ac:dyDescent="0.35">
      <c r="B30">
        <v>220</v>
      </c>
      <c r="C30" s="47" t="s">
        <v>2027</v>
      </c>
      <c r="D30" s="247">
        <v>45373</v>
      </c>
      <c r="E30">
        <v>3</v>
      </c>
    </row>
    <row r="31" spans="2:5" ht="43.5" x14ac:dyDescent="0.35">
      <c r="B31">
        <v>342</v>
      </c>
      <c r="C31" s="248" t="s">
        <v>2029</v>
      </c>
      <c r="D31" s="247">
        <v>45373</v>
      </c>
      <c r="E31">
        <v>3</v>
      </c>
    </row>
    <row r="32" spans="2:5" ht="29" x14ac:dyDescent="0.35">
      <c r="B32">
        <v>543</v>
      </c>
      <c r="C32" s="248" t="s">
        <v>2030</v>
      </c>
      <c r="D32" s="247">
        <v>45373</v>
      </c>
      <c r="E32">
        <v>3</v>
      </c>
    </row>
    <row r="33" spans="2:5" ht="29" x14ac:dyDescent="0.35">
      <c r="B33">
        <v>119</v>
      </c>
      <c r="C33" s="248" t="s">
        <v>2031</v>
      </c>
      <c r="D33" s="247">
        <v>45373</v>
      </c>
      <c r="E33">
        <v>3</v>
      </c>
    </row>
    <row r="34" spans="2:5" ht="43.5" x14ac:dyDescent="0.35">
      <c r="B34">
        <v>237</v>
      </c>
      <c r="C34" s="248" t="s">
        <v>2035</v>
      </c>
      <c r="D34" s="247">
        <v>45373</v>
      </c>
      <c r="E34">
        <v>3</v>
      </c>
    </row>
    <row r="35" spans="2:5" ht="43.5" x14ac:dyDescent="0.35">
      <c r="B35">
        <v>239</v>
      </c>
      <c r="C35" s="248" t="s">
        <v>2037</v>
      </c>
      <c r="D35" s="247">
        <v>45373</v>
      </c>
      <c r="E35">
        <v>3</v>
      </c>
    </row>
    <row r="36" spans="2:5" ht="29" x14ac:dyDescent="0.35">
      <c r="B36">
        <v>246</v>
      </c>
      <c r="C36" s="248" t="s">
        <v>2038</v>
      </c>
      <c r="D36" s="247">
        <v>45373</v>
      </c>
      <c r="E36">
        <v>3</v>
      </c>
    </row>
    <row r="37" spans="2:5" ht="43.5" x14ac:dyDescent="0.35">
      <c r="B37">
        <v>287</v>
      </c>
      <c r="C37" s="248" t="s">
        <v>2040</v>
      </c>
      <c r="D37" s="247">
        <v>45373</v>
      </c>
      <c r="E37">
        <v>3</v>
      </c>
    </row>
    <row r="38" spans="2:5" ht="29" x14ac:dyDescent="0.35">
      <c r="B38">
        <v>290</v>
      </c>
      <c r="C38" s="248" t="s">
        <v>2041</v>
      </c>
      <c r="D38" s="247">
        <v>45373</v>
      </c>
      <c r="E38">
        <v>3</v>
      </c>
    </row>
    <row r="39" spans="2:5" ht="29" x14ac:dyDescent="0.35">
      <c r="B39">
        <v>305</v>
      </c>
      <c r="C39" s="248" t="s">
        <v>2043</v>
      </c>
      <c r="D39" s="247">
        <v>45373</v>
      </c>
      <c r="E39">
        <v>3</v>
      </c>
    </row>
    <row r="40" spans="2:5" ht="29" x14ac:dyDescent="0.35">
      <c r="B40">
        <v>307</v>
      </c>
      <c r="C40" s="248" t="s">
        <v>2044</v>
      </c>
      <c r="D40" s="247">
        <v>45373</v>
      </c>
      <c r="E40">
        <v>3</v>
      </c>
    </row>
    <row r="41" spans="2:5" ht="29" x14ac:dyDescent="0.35">
      <c r="B41">
        <v>534</v>
      </c>
      <c r="C41" s="248" t="s">
        <v>2045</v>
      </c>
      <c r="D41" s="247">
        <v>45373</v>
      </c>
      <c r="E41">
        <v>3</v>
      </c>
    </row>
    <row r="42" spans="2:5" ht="29" x14ac:dyDescent="0.35">
      <c r="B42">
        <v>535</v>
      </c>
      <c r="C42" s="248" t="s">
        <v>2048</v>
      </c>
      <c r="D42" s="247">
        <v>45373</v>
      </c>
      <c r="E42">
        <v>3</v>
      </c>
    </row>
    <row r="43" spans="2:5" ht="29" x14ac:dyDescent="0.35">
      <c r="B43">
        <v>536</v>
      </c>
      <c r="C43" s="248" t="s">
        <v>2048</v>
      </c>
      <c r="D43" s="247">
        <v>45373</v>
      </c>
      <c r="E43">
        <v>3</v>
      </c>
    </row>
    <row r="44" spans="2:5" ht="58" x14ac:dyDescent="0.35">
      <c r="B44">
        <v>657</v>
      </c>
      <c r="C44" s="248" t="s">
        <v>2049</v>
      </c>
      <c r="D44" s="247">
        <v>45376</v>
      </c>
      <c r="E44">
        <v>3</v>
      </c>
    </row>
    <row r="45" spans="2:5" ht="58" x14ac:dyDescent="0.35">
      <c r="B45">
        <v>704</v>
      </c>
      <c r="C45" s="248" t="s">
        <v>2052</v>
      </c>
      <c r="D45" s="247">
        <v>45376</v>
      </c>
      <c r="E45">
        <v>3</v>
      </c>
    </row>
    <row r="46" spans="2:5" ht="43.5" x14ac:dyDescent="0.35">
      <c r="B46">
        <v>707</v>
      </c>
      <c r="C46" s="248" t="s">
        <v>2053</v>
      </c>
      <c r="D46" s="247">
        <v>45376</v>
      </c>
      <c r="E46">
        <v>3</v>
      </c>
    </row>
    <row r="47" spans="2:5" ht="43.5" x14ac:dyDescent="0.35">
      <c r="B47">
        <v>629</v>
      </c>
      <c r="C47" s="248" t="s">
        <v>2054</v>
      </c>
      <c r="D47" s="247">
        <v>45376</v>
      </c>
      <c r="E47">
        <v>3</v>
      </c>
    </row>
    <row r="48" spans="2:5" ht="43.5" x14ac:dyDescent="0.35">
      <c r="B48">
        <v>636</v>
      </c>
      <c r="C48" s="248" t="s">
        <v>2056</v>
      </c>
      <c r="D48" s="247">
        <v>45376</v>
      </c>
      <c r="E48">
        <v>3</v>
      </c>
    </row>
    <row r="49" spans="2:5" ht="43.5" x14ac:dyDescent="0.35">
      <c r="B49">
        <v>748</v>
      </c>
      <c r="C49" s="248" t="s">
        <v>2057</v>
      </c>
      <c r="D49" s="247">
        <v>45376</v>
      </c>
      <c r="E49">
        <v>3</v>
      </c>
    </row>
    <row r="50" spans="2:5" x14ac:dyDescent="0.35">
      <c r="B50">
        <v>1234</v>
      </c>
      <c r="C50" s="248" t="s">
        <v>2062</v>
      </c>
      <c r="D50" s="247">
        <v>45376</v>
      </c>
      <c r="E50">
        <v>3</v>
      </c>
    </row>
    <row r="51" spans="2:5" x14ac:dyDescent="0.35">
      <c r="B51">
        <v>1235</v>
      </c>
      <c r="C51" s="248" t="s">
        <v>2062</v>
      </c>
      <c r="D51" s="247">
        <v>45376</v>
      </c>
      <c r="E51">
        <v>3</v>
      </c>
    </row>
    <row r="52" spans="2:5" x14ac:dyDescent="0.35">
      <c r="B52">
        <v>1236</v>
      </c>
      <c r="C52" s="248" t="s">
        <v>2062</v>
      </c>
      <c r="D52" s="247">
        <v>45376</v>
      </c>
      <c r="E52">
        <v>3</v>
      </c>
    </row>
    <row r="53" spans="2:5" x14ac:dyDescent="0.35">
      <c r="B53">
        <v>1237</v>
      </c>
      <c r="C53" s="248" t="s">
        <v>2062</v>
      </c>
      <c r="D53" s="247">
        <v>45376</v>
      </c>
      <c r="E53">
        <v>3</v>
      </c>
    </row>
    <row r="54" spans="2:5" x14ac:dyDescent="0.35">
      <c r="B54">
        <v>1238</v>
      </c>
      <c r="C54" s="248" t="s">
        <v>2062</v>
      </c>
      <c r="D54" s="247">
        <v>45376</v>
      </c>
      <c r="E54">
        <v>3</v>
      </c>
    </row>
    <row r="55" spans="2:5" x14ac:dyDescent="0.35">
      <c r="B55">
        <v>1239</v>
      </c>
      <c r="C55" s="248" t="s">
        <v>2062</v>
      </c>
      <c r="D55" s="247">
        <v>45376</v>
      </c>
      <c r="E55">
        <v>3</v>
      </c>
    </row>
    <row r="56" spans="2:5" x14ac:dyDescent="0.35">
      <c r="B56">
        <v>1240</v>
      </c>
      <c r="C56" s="248" t="s">
        <v>2062</v>
      </c>
      <c r="D56" s="247">
        <v>45376</v>
      </c>
      <c r="E56">
        <v>3</v>
      </c>
    </row>
    <row r="57" spans="2:5" x14ac:dyDescent="0.35">
      <c r="B57">
        <v>1241</v>
      </c>
      <c r="C57" s="248" t="s">
        <v>2062</v>
      </c>
      <c r="D57" s="247">
        <v>45376</v>
      </c>
      <c r="E57">
        <v>3</v>
      </c>
    </row>
    <row r="58" spans="2:5" x14ac:dyDescent="0.35">
      <c r="B58">
        <v>1242</v>
      </c>
      <c r="C58" s="248" t="s">
        <v>2062</v>
      </c>
      <c r="D58" s="247">
        <v>45376</v>
      </c>
      <c r="E58">
        <v>3</v>
      </c>
    </row>
    <row r="59" spans="2:5" ht="29" x14ac:dyDescent="0.35">
      <c r="B59">
        <v>1213</v>
      </c>
      <c r="C59" s="248" t="s">
        <v>2074</v>
      </c>
      <c r="D59" s="247">
        <v>45376</v>
      </c>
      <c r="E59">
        <v>3</v>
      </c>
    </row>
    <row r="60" spans="2:5" ht="29" x14ac:dyDescent="0.35">
      <c r="B60">
        <v>973</v>
      </c>
      <c r="C60" s="248" t="s">
        <v>2077</v>
      </c>
      <c r="D60" s="247">
        <v>45376</v>
      </c>
      <c r="E60">
        <v>3</v>
      </c>
    </row>
    <row r="61" spans="2:5" x14ac:dyDescent="0.35">
      <c r="B61">
        <v>1244</v>
      </c>
      <c r="C61" s="248" t="s">
        <v>2062</v>
      </c>
      <c r="D61" s="247">
        <v>45377</v>
      </c>
      <c r="E61">
        <v>3</v>
      </c>
    </row>
    <row r="62" spans="2:5" x14ac:dyDescent="0.35">
      <c r="B62">
        <v>1245</v>
      </c>
      <c r="C62" s="248" t="s">
        <v>2062</v>
      </c>
      <c r="D62" s="247">
        <v>45377</v>
      </c>
      <c r="E62">
        <v>3</v>
      </c>
    </row>
    <row r="63" spans="2:5" ht="43.5" x14ac:dyDescent="0.35">
      <c r="B63">
        <v>1187</v>
      </c>
      <c r="C63" s="248" t="s">
        <v>2084</v>
      </c>
      <c r="D63" s="247">
        <v>45377</v>
      </c>
      <c r="E63">
        <v>3</v>
      </c>
    </row>
    <row r="64" spans="2:5" x14ac:dyDescent="0.35">
      <c r="B64">
        <v>1247</v>
      </c>
      <c r="C64" s="248" t="s">
        <v>2062</v>
      </c>
      <c r="D64" s="247">
        <v>45377</v>
      </c>
      <c r="E64">
        <v>3</v>
      </c>
    </row>
    <row r="65" spans="2:5" ht="29" x14ac:dyDescent="0.35">
      <c r="B65">
        <v>918</v>
      </c>
      <c r="C65" s="248" t="s">
        <v>2087</v>
      </c>
      <c r="D65" s="247">
        <v>45377</v>
      </c>
      <c r="E65">
        <v>3</v>
      </c>
    </row>
    <row r="66" spans="2:5" x14ac:dyDescent="0.35">
      <c r="B66">
        <v>1249</v>
      </c>
      <c r="C66" s="248" t="s">
        <v>2062</v>
      </c>
      <c r="D66" s="247">
        <v>45377</v>
      </c>
      <c r="E66">
        <v>3</v>
      </c>
    </row>
    <row r="67" spans="2:5" x14ac:dyDescent="0.35">
      <c r="B67">
        <v>1250</v>
      </c>
      <c r="C67" s="248" t="s">
        <v>2062</v>
      </c>
      <c r="D67" s="247">
        <v>45377</v>
      </c>
      <c r="E67">
        <v>3</v>
      </c>
    </row>
    <row r="68" spans="2:5" x14ac:dyDescent="0.35">
      <c r="B68">
        <v>1251</v>
      </c>
      <c r="C68" s="248" t="s">
        <v>2062</v>
      </c>
      <c r="D68" s="247">
        <v>45377</v>
      </c>
      <c r="E68">
        <v>3</v>
      </c>
    </row>
    <row r="69" spans="2:5" x14ac:dyDescent="0.35">
      <c r="B69">
        <v>1252</v>
      </c>
      <c r="C69" s="248" t="s">
        <v>2062</v>
      </c>
      <c r="D69" s="247">
        <v>45377</v>
      </c>
      <c r="E69">
        <v>3</v>
      </c>
    </row>
    <row r="70" spans="2:5" x14ac:dyDescent="0.35">
      <c r="B70">
        <v>1253</v>
      </c>
      <c r="C70" s="248" t="s">
        <v>2062</v>
      </c>
      <c r="D70" s="247">
        <v>45377</v>
      </c>
      <c r="E70">
        <v>3</v>
      </c>
    </row>
    <row r="71" spans="2:5" x14ac:dyDescent="0.35">
      <c r="B71">
        <v>1254</v>
      </c>
      <c r="C71" s="248" t="s">
        <v>2062</v>
      </c>
      <c r="D71" s="247">
        <v>45377</v>
      </c>
      <c r="E71">
        <v>3</v>
      </c>
    </row>
    <row r="72" spans="2:5" x14ac:dyDescent="0.35">
      <c r="B72">
        <v>1255</v>
      </c>
      <c r="C72" s="248" t="s">
        <v>2062</v>
      </c>
      <c r="D72" s="247">
        <v>45377</v>
      </c>
      <c r="E72">
        <v>3</v>
      </c>
    </row>
    <row r="73" spans="2:5" x14ac:dyDescent="0.35">
      <c r="B73">
        <v>1256</v>
      </c>
      <c r="C73" s="248" t="s">
        <v>2062</v>
      </c>
      <c r="D73" s="247">
        <v>45377</v>
      </c>
      <c r="E73">
        <v>3</v>
      </c>
    </row>
    <row r="74" spans="2:5" x14ac:dyDescent="0.35">
      <c r="B74">
        <v>1257</v>
      </c>
      <c r="C74" s="248" t="s">
        <v>2062</v>
      </c>
      <c r="D74" s="247">
        <v>45377</v>
      </c>
      <c r="E74">
        <v>3</v>
      </c>
    </row>
    <row r="75" spans="2:5" x14ac:dyDescent="0.35">
      <c r="B75">
        <v>1258</v>
      </c>
      <c r="C75" s="248" t="s">
        <v>2062</v>
      </c>
      <c r="D75" s="247">
        <v>45377</v>
      </c>
      <c r="E75">
        <v>3</v>
      </c>
    </row>
    <row r="76" spans="2:5" ht="43.5" x14ac:dyDescent="0.35">
      <c r="B76">
        <v>1199</v>
      </c>
      <c r="C76" s="248" t="s">
        <v>2111</v>
      </c>
      <c r="D76" s="247">
        <v>45377</v>
      </c>
      <c r="E76">
        <v>3</v>
      </c>
    </row>
    <row r="77" spans="2:5" x14ac:dyDescent="0.35">
      <c r="B77">
        <v>1260</v>
      </c>
      <c r="C77" s="248" t="s">
        <v>2062</v>
      </c>
      <c r="D77" s="247">
        <v>45377</v>
      </c>
      <c r="E77">
        <v>3</v>
      </c>
    </row>
    <row r="78" spans="2:5" x14ac:dyDescent="0.35">
      <c r="B78">
        <v>1261</v>
      </c>
      <c r="C78" s="248" t="s">
        <v>2062</v>
      </c>
      <c r="D78" s="247">
        <v>45377</v>
      </c>
      <c r="E78">
        <v>3</v>
      </c>
    </row>
    <row r="79" spans="2:5" x14ac:dyDescent="0.35">
      <c r="B79">
        <v>1262</v>
      </c>
      <c r="C79" s="248" t="s">
        <v>2062</v>
      </c>
      <c r="D79" s="247">
        <v>45377</v>
      </c>
      <c r="E79">
        <v>3</v>
      </c>
    </row>
    <row r="80" spans="2:5" x14ac:dyDescent="0.35">
      <c r="B80">
        <v>1263</v>
      </c>
      <c r="C80" s="248" t="s">
        <v>2062</v>
      </c>
      <c r="D80" s="247">
        <v>45377</v>
      </c>
      <c r="E80">
        <v>3</v>
      </c>
    </row>
    <row r="81" spans="2:5" x14ac:dyDescent="0.35">
      <c r="B81">
        <v>1264</v>
      </c>
      <c r="C81" s="248" t="s">
        <v>2062</v>
      </c>
      <c r="D81" s="247">
        <v>45377</v>
      </c>
      <c r="E81">
        <v>3</v>
      </c>
    </row>
    <row r="82" spans="2:5" ht="29" x14ac:dyDescent="0.35">
      <c r="B82">
        <v>1182</v>
      </c>
      <c r="C82" s="248" t="s">
        <v>2123</v>
      </c>
      <c r="D82" s="247">
        <v>45377</v>
      </c>
      <c r="E82">
        <v>3</v>
      </c>
    </row>
    <row r="83" spans="2:5" x14ac:dyDescent="0.35">
      <c r="B83">
        <v>1266</v>
      </c>
      <c r="C83" s="248" t="s">
        <v>2062</v>
      </c>
      <c r="D83" s="247">
        <v>45377</v>
      </c>
      <c r="E83">
        <v>3</v>
      </c>
    </row>
    <row r="84" spans="2:5" x14ac:dyDescent="0.35">
      <c r="B84">
        <v>1267</v>
      </c>
      <c r="C84" s="248" t="s">
        <v>2062</v>
      </c>
      <c r="D84" s="247">
        <v>45377</v>
      </c>
      <c r="E84">
        <v>3</v>
      </c>
    </row>
    <row r="85" spans="2:5" x14ac:dyDescent="0.35">
      <c r="B85">
        <v>1268</v>
      </c>
      <c r="C85" s="248" t="s">
        <v>2062</v>
      </c>
      <c r="D85" s="247">
        <v>45377</v>
      </c>
      <c r="E85">
        <v>3</v>
      </c>
    </row>
    <row r="86" spans="2:5" x14ac:dyDescent="0.35">
      <c r="B86">
        <v>1269</v>
      </c>
      <c r="C86" s="248" t="s">
        <v>2062</v>
      </c>
      <c r="D86" s="247">
        <v>45377</v>
      </c>
      <c r="E86">
        <v>3</v>
      </c>
    </row>
    <row r="87" spans="2:5" ht="29" x14ac:dyDescent="0.35">
      <c r="B87">
        <v>901</v>
      </c>
      <c r="C87" s="248" t="s">
        <v>2133</v>
      </c>
      <c r="D87" s="247">
        <v>45377</v>
      </c>
      <c r="E87">
        <v>3</v>
      </c>
    </row>
    <row r="88" spans="2:5" x14ac:dyDescent="0.35">
      <c r="B88">
        <v>1271</v>
      </c>
      <c r="C88" s="248" t="s">
        <v>2062</v>
      </c>
      <c r="D88" s="247">
        <v>45377</v>
      </c>
      <c r="E88">
        <v>3</v>
      </c>
    </row>
    <row r="89" spans="2:5" x14ac:dyDescent="0.35">
      <c r="B89">
        <v>1272</v>
      </c>
      <c r="C89" s="248" t="s">
        <v>2062</v>
      </c>
      <c r="D89" s="247">
        <v>45377</v>
      </c>
      <c r="E89">
        <v>3</v>
      </c>
    </row>
    <row r="90" spans="2:5" x14ac:dyDescent="0.35">
      <c r="B90">
        <v>1273</v>
      </c>
      <c r="C90" s="248" t="s">
        <v>2062</v>
      </c>
      <c r="D90" s="247">
        <v>45377</v>
      </c>
      <c r="E90">
        <v>3</v>
      </c>
    </row>
    <row r="91" spans="2:5" ht="29" x14ac:dyDescent="0.35">
      <c r="B91">
        <v>1102</v>
      </c>
      <c r="C91" s="248" t="s">
        <v>2139</v>
      </c>
      <c r="D91" s="247">
        <v>45377</v>
      </c>
      <c r="E91">
        <v>3</v>
      </c>
    </row>
    <row r="92" spans="2:5" x14ac:dyDescent="0.35">
      <c r="B92">
        <v>1275</v>
      </c>
      <c r="C92" s="248" t="s">
        <v>2062</v>
      </c>
      <c r="D92" s="247">
        <v>45377</v>
      </c>
      <c r="E92">
        <v>3</v>
      </c>
    </row>
    <row r="93" spans="2:5" x14ac:dyDescent="0.35">
      <c r="B93">
        <v>1276</v>
      </c>
      <c r="C93" s="248" t="s">
        <v>2062</v>
      </c>
      <c r="D93" s="247">
        <v>45377</v>
      </c>
      <c r="E93">
        <v>3</v>
      </c>
    </row>
    <row r="94" spans="2:5" x14ac:dyDescent="0.35">
      <c r="B94">
        <v>1277</v>
      </c>
      <c r="C94" s="248" t="s">
        <v>2062</v>
      </c>
      <c r="D94" s="247">
        <v>45377</v>
      </c>
      <c r="E94">
        <v>3</v>
      </c>
    </row>
    <row r="95" spans="2:5" x14ac:dyDescent="0.35">
      <c r="B95">
        <v>1278</v>
      </c>
      <c r="C95" s="248" t="s">
        <v>2062</v>
      </c>
      <c r="D95" s="247">
        <v>45377</v>
      </c>
      <c r="E95">
        <v>3</v>
      </c>
    </row>
    <row r="96" spans="2:5" ht="29" x14ac:dyDescent="0.35">
      <c r="B96">
        <v>1027</v>
      </c>
      <c r="C96" s="248" t="s">
        <v>2178</v>
      </c>
      <c r="D96" s="247">
        <v>45377</v>
      </c>
      <c r="E96">
        <v>3</v>
      </c>
    </row>
    <row r="97" spans="2:5" x14ac:dyDescent="0.35">
      <c r="B97">
        <v>1149</v>
      </c>
      <c r="C97" s="248" t="s">
        <v>2181</v>
      </c>
      <c r="D97" s="247">
        <v>45377</v>
      </c>
      <c r="E97">
        <v>3</v>
      </c>
    </row>
    <row r="98" spans="2:5" x14ac:dyDescent="0.35">
      <c r="B98">
        <v>1151</v>
      </c>
      <c r="C98" s="248" t="s">
        <v>2205</v>
      </c>
      <c r="D98" s="247">
        <v>45377</v>
      </c>
      <c r="E98">
        <v>3</v>
      </c>
    </row>
    <row r="99" spans="2:5" x14ac:dyDescent="0.35">
      <c r="B99">
        <v>1279</v>
      </c>
      <c r="C99" s="248" t="s">
        <v>2062</v>
      </c>
      <c r="D99" s="247">
        <v>45377</v>
      </c>
      <c r="E99">
        <v>3</v>
      </c>
    </row>
    <row r="100" spans="2:5" x14ac:dyDescent="0.35">
      <c r="B100">
        <v>1065</v>
      </c>
      <c r="C100" s="248" t="s">
        <v>2181</v>
      </c>
      <c r="D100" s="247">
        <v>45377</v>
      </c>
      <c r="E100">
        <v>3</v>
      </c>
    </row>
    <row r="101" spans="2:5" x14ac:dyDescent="0.35">
      <c r="B101">
        <v>1067</v>
      </c>
      <c r="C101" s="248" t="s">
        <v>2181</v>
      </c>
      <c r="D101" s="247">
        <v>45377</v>
      </c>
      <c r="E101">
        <v>3</v>
      </c>
    </row>
    <row r="102" spans="2:5" x14ac:dyDescent="0.35">
      <c r="B102">
        <v>1069</v>
      </c>
      <c r="C102" s="248" t="s">
        <v>2181</v>
      </c>
      <c r="D102" s="247">
        <v>45377</v>
      </c>
      <c r="E102">
        <v>3</v>
      </c>
    </row>
    <row r="103" spans="2:5" ht="29" x14ac:dyDescent="0.35">
      <c r="B103">
        <v>1140</v>
      </c>
      <c r="C103" s="248" t="s">
        <v>2186</v>
      </c>
      <c r="D103" s="247">
        <v>45377</v>
      </c>
      <c r="E103">
        <v>3</v>
      </c>
    </row>
    <row r="104" spans="2:5" x14ac:dyDescent="0.35">
      <c r="B104">
        <v>1281</v>
      </c>
      <c r="C104" s="248" t="s">
        <v>2062</v>
      </c>
      <c r="D104" s="247">
        <v>45377</v>
      </c>
      <c r="E104">
        <v>3</v>
      </c>
    </row>
    <row r="105" spans="2:5" ht="29" x14ac:dyDescent="0.35">
      <c r="B105">
        <v>1193</v>
      </c>
      <c r="C105" s="248" t="s">
        <v>2189</v>
      </c>
      <c r="D105" s="247">
        <v>45377</v>
      </c>
      <c r="E105">
        <v>3</v>
      </c>
    </row>
    <row r="106" spans="2:5" x14ac:dyDescent="0.35">
      <c r="B106">
        <v>1283</v>
      </c>
      <c r="C106" s="248" t="s">
        <v>2062</v>
      </c>
      <c r="D106" s="247">
        <v>45377</v>
      </c>
      <c r="E106">
        <v>3</v>
      </c>
    </row>
    <row r="107" spans="2:5" x14ac:dyDescent="0.35">
      <c r="B107">
        <v>1284</v>
      </c>
      <c r="C107" s="248" t="s">
        <v>2062</v>
      </c>
      <c r="D107" s="247">
        <v>45377</v>
      </c>
      <c r="E107">
        <v>3</v>
      </c>
    </row>
    <row r="108" spans="2:5" x14ac:dyDescent="0.35">
      <c r="B108">
        <v>1285</v>
      </c>
      <c r="C108" s="248" t="s">
        <v>2062</v>
      </c>
      <c r="D108" s="247">
        <v>45377</v>
      </c>
      <c r="E108">
        <v>3</v>
      </c>
    </row>
    <row r="109" spans="2:5" ht="29" x14ac:dyDescent="0.35">
      <c r="B109">
        <v>1139</v>
      </c>
      <c r="C109" s="248" t="s">
        <v>2197</v>
      </c>
      <c r="D109" s="247">
        <v>45377</v>
      </c>
      <c r="E109">
        <v>3</v>
      </c>
    </row>
    <row r="110" spans="2:5" x14ac:dyDescent="0.35">
      <c r="B110">
        <v>1287</v>
      </c>
      <c r="C110" s="248" t="s">
        <v>2062</v>
      </c>
      <c r="D110" s="247">
        <v>45377</v>
      </c>
      <c r="E110">
        <v>3</v>
      </c>
    </row>
    <row r="111" spans="2:5" x14ac:dyDescent="0.35">
      <c r="B111">
        <v>1288</v>
      </c>
      <c r="C111" s="248" t="s">
        <v>2062</v>
      </c>
      <c r="D111" s="247">
        <v>45377</v>
      </c>
      <c r="E111">
        <v>3</v>
      </c>
    </row>
    <row r="112" spans="2:5" x14ac:dyDescent="0.35">
      <c r="B112">
        <v>1289</v>
      </c>
      <c r="C112" s="248" t="s">
        <v>2062</v>
      </c>
      <c r="D112" s="247">
        <v>45377</v>
      </c>
      <c r="E112">
        <v>3</v>
      </c>
    </row>
    <row r="113" spans="2:5" x14ac:dyDescent="0.35">
      <c r="B113">
        <v>1141</v>
      </c>
      <c r="C113" s="248" t="s">
        <v>2181</v>
      </c>
      <c r="D113" s="247">
        <v>45377</v>
      </c>
      <c r="E113">
        <v>3</v>
      </c>
    </row>
  </sheetData>
  <phoneticPr fontId="4"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87F-E513-4296-AC35-858AF6B9E003}">
  <dimension ref="B1:H43"/>
  <sheetViews>
    <sheetView showGridLines="0" showRowColHeaders="0" defaultGridColor="0" colorId="55" zoomScaleNormal="100" workbookViewId="0">
      <selection activeCell="C31" sqref="C31"/>
    </sheetView>
  </sheetViews>
  <sheetFormatPr baseColWidth="10" defaultColWidth="10.26953125" defaultRowHeight="10" x14ac:dyDescent="0.35"/>
  <cols>
    <col min="1" max="1" width="1.453125" style="118" customWidth="1"/>
    <col min="2" max="2" width="15.7265625" style="119" customWidth="1"/>
    <col min="3" max="3" width="6.453125" style="119" customWidth="1"/>
    <col min="4" max="4" width="11.26953125" style="119" customWidth="1"/>
    <col min="5" max="5" width="5.453125" style="119" customWidth="1"/>
    <col min="6" max="6" width="16.26953125" style="118" customWidth="1"/>
    <col min="7" max="7" width="6.453125" style="118" customWidth="1"/>
    <col min="8" max="8" width="25.54296875" style="118" customWidth="1"/>
    <col min="9" max="9" width="3" style="118" customWidth="1"/>
    <col min="10" max="16384" width="10.26953125" style="118"/>
  </cols>
  <sheetData>
    <row r="1" spans="2:8" s="170" customFormat="1" ht="22.5" customHeight="1" x14ac:dyDescent="0.35">
      <c r="B1" s="187" t="s">
        <v>1809</v>
      </c>
      <c r="C1" s="186"/>
      <c r="D1" s="186"/>
    </row>
    <row r="2" spans="2:8" s="170" customFormat="1" ht="7.5" customHeight="1" x14ac:dyDescent="0.35">
      <c r="B2" s="186"/>
      <c r="C2" s="186"/>
      <c r="D2" s="186"/>
    </row>
    <row r="3" spans="2:8" s="184" customFormat="1" ht="18.75" customHeight="1" thickBot="1" x14ac:dyDescent="0.4">
      <c r="B3" s="185" t="s">
        <v>1810</v>
      </c>
      <c r="C3" s="185"/>
      <c r="D3" s="168"/>
      <c r="E3" s="168"/>
      <c r="F3" s="168"/>
      <c r="G3" s="168"/>
    </row>
    <row r="4" spans="2:8" s="169" customFormat="1" ht="13.5" thickBot="1" x14ac:dyDescent="0.35">
      <c r="B4" s="183" t="s">
        <v>1811</v>
      </c>
      <c r="C4" s="325"/>
      <c r="D4" s="325"/>
      <c r="E4" s="325"/>
      <c r="F4" s="182" t="s">
        <v>1812</v>
      </c>
      <c r="G4" s="323"/>
      <c r="H4" s="324"/>
    </row>
    <row r="5" spans="2:8" s="178" customFormat="1" ht="13" x14ac:dyDescent="0.3">
      <c r="B5" s="171" t="s">
        <v>1813</v>
      </c>
      <c r="C5" s="296"/>
      <c r="D5" s="296"/>
      <c r="E5" s="297"/>
      <c r="F5" s="179" t="s">
        <v>1814</v>
      </c>
      <c r="G5" s="293"/>
      <c r="H5" s="294"/>
    </row>
    <row r="6" spans="2:8" s="169" customFormat="1" ht="12.5" x14ac:dyDescent="0.35">
      <c r="B6" s="133"/>
      <c r="C6" s="297"/>
      <c r="D6" s="297"/>
      <c r="E6" s="297"/>
      <c r="F6" s="181" t="s">
        <v>1815</v>
      </c>
      <c r="G6" s="298"/>
      <c r="H6" s="299"/>
    </row>
    <row r="7" spans="2:8" s="169" customFormat="1" ht="14" x14ac:dyDescent="0.35">
      <c r="B7" s="120" t="s">
        <v>1816</v>
      </c>
      <c r="C7" s="295"/>
      <c r="D7" s="295"/>
      <c r="E7" s="320"/>
      <c r="F7" s="177" t="s">
        <v>1817</v>
      </c>
      <c r="G7" s="321"/>
      <c r="H7" s="322"/>
    </row>
    <row r="8" spans="2:8" s="169" customFormat="1" ht="12.5" x14ac:dyDescent="0.35">
      <c r="B8" s="122"/>
      <c r="C8" s="295"/>
      <c r="D8" s="295"/>
      <c r="E8" s="320"/>
      <c r="F8" s="180"/>
    </row>
    <row r="9" spans="2:8" s="178" customFormat="1" ht="13" x14ac:dyDescent="0.3">
      <c r="B9" s="173" t="s">
        <v>1818</v>
      </c>
      <c r="C9" s="292"/>
      <c r="D9" s="292"/>
      <c r="E9" s="292"/>
      <c r="F9" s="179" t="s">
        <v>1819</v>
      </c>
      <c r="G9" s="293"/>
      <c r="H9" s="294"/>
    </row>
    <row r="10" spans="2:8" s="169" customFormat="1" ht="12.5" x14ac:dyDescent="0.35">
      <c r="B10" s="120" t="s">
        <v>1820</v>
      </c>
      <c r="C10" s="295"/>
      <c r="D10" s="296"/>
      <c r="E10" s="297"/>
      <c r="F10" s="177" t="s">
        <v>1821</v>
      </c>
      <c r="G10" s="298"/>
      <c r="H10" s="299"/>
    </row>
    <row r="11" spans="2:8" s="169" customFormat="1" ht="12.5" x14ac:dyDescent="0.35">
      <c r="B11" s="120"/>
      <c r="C11" s="296"/>
      <c r="D11" s="296"/>
      <c r="E11" s="297"/>
      <c r="F11" s="177" t="s">
        <v>1822</v>
      </c>
      <c r="G11" s="298"/>
      <c r="H11" s="299"/>
    </row>
    <row r="12" spans="2:8" s="169" customFormat="1" ht="14" x14ac:dyDescent="0.35">
      <c r="B12" s="176"/>
      <c r="C12" s="175"/>
      <c r="D12" s="175"/>
      <c r="E12" s="174"/>
      <c r="F12" s="170" t="s">
        <v>1823</v>
      </c>
      <c r="G12" s="315"/>
      <c r="H12" s="315"/>
    </row>
    <row r="13" spans="2:8" s="169" customFormat="1" ht="14" x14ac:dyDescent="0.3">
      <c r="B13" s="312" t="s">
        <v>1824</v>
      </c>
      <c r="C13" s="312"/>
      <c r="D13" s="173"/>
      <c r="E13" s="172"/>
      <c r="F13" s="171" t="s">
        <v>1825</v>
      </c>
      <c r="G13" s="313"/>
      <c r="H13" s="314"/>
    </row>
    <row r="14" spans="2:8" s="169" customFormat="1" ht="12.5" x14ac:dyDescent="0.35">
      <c r="B14" s="303"/>
      <c r="C14" s="304"/>
      <c r="D14" s="304"/>
      <c r="E14" s="305"/>
      <c r="F14" s="170" t="s">
        <v>1826</v>
      </c>
      <c r="G14" s="300"/>
      <c r="H14" s="300"/>
    </row>
    <row r="15" spans="2:8" s="169" customFormat="1" ht="12.5" x14ac:dyDescent="0.35">
      <c r="B15" s="306"/>
      <c r="C15" s="307"/>
      <c r="D15" s="307"/>
      <c r="E15" s="308"/>
      <c r="F15" s="122" t="s">
        <v>1827</v>
      </c>
      <c r="G15" s="301"/>
      <c r="H15" s="275"/>
    </row>
    <row r="16" spans="2:8" s="169" customFormat="1" ht="11.25" customHeight="1" x14ac:dyDescent="0.2">
      <c r="B16" s="309"/>
      <c r="C16" s="310"/>
      <c r="D16" s="310"/>
      <c r="E16" s="311"/>
      <c r="F16" s="122"/>
      <c r="G16" s="129"/>
    </row>
    <row r="17" spans="2:8" s="120" customFormat="1" ht="25" customHeight="1" x14ac:dyDescent="0.35">
      <c r="B17" s="302" t="s">
        <v>1828</v>
      </c>
      <c r="C17" s="302"/>
      <c r="D17" s="302"/>
      <c r="E17" s="167"/>
      <c r="F17" s="133"/>
      <c r="G17" s="133"/>
      <c r="H17" s="133"/>
    </row>
    <row r="18" spans="2:8" ht="12.75" customHeight="1" x14ac:dyDescent="0.35">
      <c r="B18" s="166" t="s">
        <v>1829</v>
      </c>
      <c r="C18" s="316" t="s">
        <v>1830</v>
      </c>
      <c r="D18" s="316"/>
      <c r="E18" s="316"/>
      <c r="F18" s="316"/>
      <c r="G18" s="316"/>
      <c r="H18" s="317"/>
    </row>
    <row r="19" spans="2:8" ht="14.25" customHeight="1" x14ac:dyDescent="0.2">
      <c r="B19" s="318" t="s">
        <v>1831</v>
      </c>
      <c r="C19" s="319"/>
      <c r="D19" s="158"/>
      <c r="E19" s="165"/>
      <c r="F19" s="318" t="s">
        <v>1832</v>
      </c>
      <c r="G19" s="319"/>
      <c r="H19" s="164" t="s">
        <v>1833</v>
      </c>
    </row>
    <row r="20" spans="2:8" ht="11.25" customHeight="1" x14ac:dyDescent="0.35">
      <c r="B20" s="162" t="s">
        <v>1834</v>
      </c>
      <c r="C20" s="275"/>
      <c r="D20" s="275"/>
      <c r="E20" s="163"/>
      <c r="F20" s="162" t="s">
        <v>1835</v>
      </c>
      <c r="G20" s="156"/>
      <c r="H20" s="155"/>
    </row>
    <row r="21" spans="2:8" ht="11.25" customHeight="1" x14ac:dyDescent="0.35">
      <c r="B21" s="159" t="s">
        <v>1836</v>
      </c>
      <c r="C21" s="275"/>
      <c r="D21" s="275"/>
      <c r="E21" s="160"/>
      <c r="F21" s="159" t="s">
        <v>1837</v>
      </c>
      <c r="G21" s="156"/>
      <c r="H21" s="155"/>
    </row>
    <row r="22" spans="2:8" ht="11.25" customHeight="1" x14ac:dyDescent="0.35">
      <c r="B22" s="159" t="s">
        <v>1838</v>
      </c>
      <c r="C22" s="275"/>
      <c r="D22" s="275"/>
      <c r="E22" s="160"/>
      <c r="F22" s="159" t="s">
        <v>1839</v>
      </c>
      <c r="G22" s="156"/>
      <c r="H22" s="155"/>
    </row>
    <row r="23" spans="2:8" ht="11.25" customHeight="1" x14ac:dyDescent="0.35">
      <c r="B23" s="159" t="s">
        <v>1840</v>
      </c>
      <c r="C23" s="275"/>
      <c r="D23" s="275"/>
      <c r="E23" s="160"/>
      <c r="F23" s="161" t="s">
        <v>1841</v>
      </c>
      <c r="G23" s="156"/>
      <c r="H23" s="155"/>
    </row>
    <row r="24" spans="2:8" ht="11.25" customHeight="1" x14ac:dyDescent="0.35">
      <c r="B24" s="159" t="s">
        <v>1842</v>
      </c>
      <c r="C24" s="287"/>
      <c r="D24" s="275"/>
      <c r="E24" s="160"/>
      <c r="F24" s="159" t="s">
        <v>1837</v>
      </c>
      <c r="G24" s="156"/>
      <c r="H24" s="155"/>
    </row>
    <row r="25" spans="2:8" ht="11.25" customHeight="1" x14ac:dyDescent="0.35">
      <c r="B25" s="137"/>
      <c r="C25" s="279"/>
      <c r="D25" s="280"/>
      <c r="E25" s="158"/>
      <c r="F25" s="157" t="s">
        <v>1839</v>
      </c>
      <c r="G25" s="156"/>
      <c r="H25" s="155"/>
    </row>
    <row r="26" spans="2:8" s="120" customFormat="1" ht="20.149999999999999" customHeight="1" x14ac:dyDescent="0.35">
      <c r="B26" s="281" t="s">
        <v>1843</v>
      </c>
      <c r="C26" s="281"/>
      <c r="D26" s="281"/>
      <c r="E26" s="281"/>
      <c r="F26" s="281"/>
      <c r="G26" s="281"/>
      <c r="H26" s="281"/>
    </row>
    <row r="27" spans="2:8" x14ac:dyDescent="0.35">
      <c r="B27" s="154" t="s">
        <v>1310</v>
      </c>
      <c r="C27" s="153" t="s">
        <v>1311</v>
      </c>
      <c r="D27" s="152" t="s">
        <v>1844</v>
      </c>
      <c r="E27" s="290" t="s">
        <v>1845</v>
      </c>
      <c r="F27" s="290"/>
      <c r="G27" s="151"/>
      <c r="H27" s="150"/>
    </row>
    <row r="28" spans="2:8" ht="12.75" customHeight="1" x14ac:dyDescent="0.35">
      <c r="B28" s="149" t="s">
        <v>1846</v>
      </c>
      <c r="C28" s="145"/>
      <c r="D28" s="144"/>
      <c r="E28" s="273"/>
      <c r="F28" s="274"/>
      <c r="G28" s="288" t="s">
        <v>1847</v>
      </c>
      <c r="H28" s="289"/>
    </row>
    <row r="29" spans="2:8" ht="12.75" customHeight="1" x14ac:dyDescent="0.35">
      <c r="B29" s="141" t="s">
        <v>1846</v>
      </c>
      <c r="C29" s="145"/>
      <c r="D29" s="144"/>
      <c r="E29" s="273"/>
      <c r="F29" s="274"/>
      <c r="G29" s="148">
        <v>0</v>
      </c>
      <c r="H29" s="148"/>
    </row>
    <row r="30" spans="2:8" ht="12.75" customHeight="1" x14ac:dyDescent="0.35">
      <c r="B30" s="141" t="s">
        <v>1846</v>
      </c>
      <c r="C30" s="145"/>
      <c r="D30" s="144"/>
      <c r="E30" s="273"/>
      <c r="F30" s="274"/>
      <c r="G30" s="148">
        <v>1</v>
      </c>
      <c r="H30" s="148"/>
    </row>
    <row r="31" spans="2:8" ht="12.75" customHeight="1" x14ac:dyDescent="0.35">
      <c r="B31" s="141" t="s">
        <v>1848</v>
      </c>
      <c r="C31" s="145"/>
      <c r="D31" s="144"/>
      <c r="E31" s="273"/>
      <c r="F31" s="274"/>
      <c r="G31" s="148">
        <v>2</v>
      </c>
      <c r="H31" s="148"/>
    </row>
    <row r="32" spans="2:8" ht="12.75" customHeight="1" x14ac:dyDescent="0.35">
      <c r="B32" s="141" t="s">
        <v>1848</v>
      </c>
      <c r="C32" s="145"/>
      <c r="D32" s="144"/>
      <c r="E32" s="273"/>
      <c r="F32" s="274"/>
      <c r="G32" s="147">
        <v>3</v>
      </c>
      <c r="H32" s="147"/>
    </row>
    <row r="33" spans="2:8" ht="12.75" customHeight="1" x14ac:dyDescent="0.35">
      <c r="B33" s="146" t="s">
        <v>1849</v>
      </c>
      <c r="C33" s="145"/>
      <c r="D33" s="144"/>
      <c r="E33" s="273"/>
      <c r="F33" s="274"/>
      <c r="G33" s="143"/>
      <c r="H33" s="142"/>
    </row>
    <row r="34" spans="2:8" ht="12.75" customHeight="1" x14ac:dyDescent="0.35">
      <c r="B34" s="141" t="s">
        <v>1850</v>
      </c>
      <c r="C34" s="145"/>
      <c r="D34" s="144"/>
      <c r="E34" s="273"/>
      <c r="F34" s="274"/>
      <c r="G34" s="143"/>
      <c r="H34" s="142"/>
    </row>
    <row r="35" spans="2:8" ht="13.5" customHeight="1" thickBot="1" x14ac:dyDescent="0.4">
      <c r="B35" s="141"/>
      <c r="C35" s="140" t="s">
        <v>1851</v>
      </c>
      <c r="D35" s="140" t="s">
        <v>1852</v>
      </c>
      <c r="E35" s="139"/>
      <c r="F35" s="139"/>
      <c r="G35" s="139"/>
      <c r="H35" s="138"/>
    </row>
    <row r="36" spans="2:8" ht="13.5" customHeight="1" thickBot="1" x14ac:dyDescent="0.4">
      <c r="B36" s="137" t="s">
        <v>1853</v>
      </c>
      <c r="C36" s="136"/>
      <c r="D36" s="135"/>
      <c r="E36" s="270"/>
      <c r="F36" s="271"/>
      <c r="G36" s="271"/>
      <c r="H36" s="272"/>
    </row>
    <row r="37" spans="2:8" s="133" customFormat="1" ht="18" customHeight="1" x14ac:dyDescent="0.35">
      <c r="B37" s="134" t="s">
        <v>1854</v>
      </c>
      <c r="C37" s="134"/>
      <c r="D37" s="134"/>
      <c r="E37" s="134"/>
    </row>
    <row r="38" spans="2:8" ht="203.25" customHeight="1" x14ac:dyDescent="0.35">
      <c r="B38" s="282"/>
      <c r="C38" s="283"/>
      <c r="D38" s="283"/>
      <c r="E38" s="283"/>
      <c r="F38" s="283"/>
      <c r="G38" s="283"/>
      <c r="H38" s="284"/>
    </row>
    <row r="39" spans="2:8" s="120" customFormat="1" ht="20.149999999999999" customHeight="1" x14ac:dyDescent="0.35">
      <c r="B39" s="291"/>
      <c r="C39" s="291"/>
      <c r="D39" s="291"/>
      <c r="E39" s="291"/>
      <c r="F39" s="291"/>
      <c r="G39" s="291"/>
      <c r="H39" s="291"/>
    </row>
    <row r="40" spans="2:8" s="124" customFormat="1" ht="20.149999999999999" customHeight="1" x14ac:dyDescent="0.2">
      <c r="B40" s="124" t="s">
        <v>1855</v>
      </c>
      <c r="C40" s="132"/>
      <c r="D40" s="131"/>
      <c r="E40" s="131"/>
    </row>
    <row r="41" spans="2:8" s="124" customFormat="1" ht="20.149999999999999" customHeight="1" x14ac:dyDescent="0.25">
      <c r="B41" s="129" t="s">
        <v>1856</v>
      </c>
      <c r="C41" s="128"/>
      <c r="D41" s="127" t="s">
        <v>1857</v>
      </c>
      <c r="E41" s="269"/>
      <c r="F41" s="269"/>
      <c r="G41" s="126"/>
      <c r="H41" s="130"/>
    </row>
    <row r="42" spans="2:8" s="124" customFormat="1" ht="25" customHeight="1" x14ac:dyDescent="0.3">
      <c r="B42" s="129" t="s">
        <v>1858</v>
      </c>
      <c r="C42" s="128"/>
      <c r="D42" s="127" t="s">
        <v>1859</v>
      </c>
      <c r="E42" s="285"/>
      <c r="F42" s="286"/>
      <c r="G42" s="126"/>
      <c r="H42" s="125"/>
    </row>
    <row r="43" spans="2:8" s="120" customFormat="1" ht="12" customHeight="1" x14ac:dyDescent="0.35">
      <c r="B43" s="123"/>
      <c r="C43" s="276"/>
      <c r="D43" s="277"/>
      <c r="E43" s="278"/>
      <c r="F43" s="278"/>
      <c r="G43" s="122"/>
      <c r="H43" s="121" t="s">
        <v>1860</v>
      </c>
    </row>
  </sheetData>
  <protectedRanges>
    <protectedRange sqref="C4:E4 C20:D24 C28:D34 C36:D36 B19 F19 B38 C40 G20:H20 C42 G22:H25 G8:H11" name="Område1"/>
    <protectedRange sqref="G5:H7" name="Område1_1"/>
    <protectedRange sqref="H42" name="Område1_2"/>
    <protectedRange sqref="G21:H21" name="Område1_3"/>
    <protectedRange sqref="C5:E11" name="Område1_4"/>
    <protectedRange sqref="E42" name="Område1_2_1"/>
    <protectedRange sqref="E41" name="Område1_5"/>
    <protectedRange sqref="C41" name="Område1_6"/>
    <protectedRange sqref="G4:H4" name="Område1_7"/>
  </protectedRanges>
  <mergeCells count="45">
    <mergeCell ref="C7:E8"/>
    <mergeCell ref="G7:H7"/>
    <mergeCell ref="G4:H4"/>
    <mergeCell ref="C5:E6"/>
    <mergeCell ref="G5:H5"/>
    <mergeCell ref="G6:H6"/>
    <mergeCell ref="C4:E4"/>
    <mergeCell ref="C22:D22"/>
    <mergeCell ref="C9:E9"/>
    <mergeCell ref="G9:H9"/>
    <mergeCell ref="C10:E11"/>
    <mergeCell ref="G10:H10"/>
    <mergeCell ref="G11:H11"/>
    <mergeCell ref="G14:H14"/>
    <mergeCell ref="G15:H15"/>
    <mergeCell ref="B17:D17"/>
    <mergeCell ref="B14:E16"/>
    <mergeCell ref="B13:C13"/>
    <mergeCell ref="G13:H13"/>
    <mergeCell ref="G12:H12"/>
    <mergeCell ref="C18:H18"/>
    <mergeCell ref="B19:C19"/>
    <mergeCell ref="F19:G19"/>
    <mergeCell ref="C20:D20"/>
    <mergeCell ref="C21:D21"/>
    <mergeCell ref="C43:D43"/>
    <mergeCell ref="E43:F43"/>
    <mergeCell ref="C25:D25"/>
    <mergeCell ref="B26:H26"/>
    <mergeCell ref="B38:H38"/>
    <mergeCell ref="E31:F31"/>
    <mergeCell ref="E42:F42"/>
    <mergeCell ref="C23:D23"/>
    <mergeCell ref="C24:D24"/>
    <mergeCell ref="G28:H28"/>
    <mergeCell ref="E32:F32"/>
    <mergeCell ref="E33:F33"/>
    <mergeCell ref="E27:F27"/>
    <mergeCell ref="B39:H39"/>
    <mergeCell ref="E41:F41"/>
    <mergeCell ref="E36:H36"/>
    <mergeCell ref="E28:F28"/>
    <mergeCell ref="E29:F29"/>
    <mergeCell ref="E30:F30"/>
    <mergeCell ref="E34:F34"/>
  </mergeCell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locked="0" defaultSize="0" autoFill="0" autoLine="0" autoPict="0">
                <anchor moveWithCells="1">
                  <from>
                    <xdr:col>1</xdr:col>
                    <xdr:colOff>19050</xdr:colOff>
                    <xdr:row>17</xdr:row>
                    <xdr:rowOff>133350</xdr:rowOff>
                  </from>
                  <to>
                    <xdr:col>1</xdr:col>
                    <xdr:colOff>323850</xdr:colOff>
                    <xdr:row>19</xdr:row>
                    <xdr:rowOff>12700</xdr:rowOff>
                  </to>
                </anchor>
              </controlPr>
            </control>
          </mc:Choice>
        </mc:AlternateContent>
        <mc:AlternateContent xmlns:mc="http://schemas.openxmlformats.org/markup-compatibility/2006">
          <mc:Choice Requires="x14">
            <control shapeId="11271" r:id="rId5" name="Check Box 7">
              <controlPr locked="0" defaultSize="0" autoFill="0" autoLine="0" autoPict="0">
                <anchor moveWithCells="1">
                  <from>
                    <xdr:col>5</xdr:col>
                    <xdr:colOff>0</xdr:colOff>
                    <xdr:row>17</xdr:row>
                    <xdr:rowOff>133350</xdr:rowOff>
                  </from>
                  <to>
                    <xdr:col>5</xdr:col>
                    <xdr:colOff>304800</xdr:colOff>
                    <xdr:row>19</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4D7F-70B8-4CAE-84BE-453BFC96825C}">
  <dimension ref="A1:I63"/>
  <sheetViews>
    <sheetView workbookViewId="0"/>
  </sheetViews>
  <sheetFormatPr baseColWidth="10" defaultColWidth="11.453125" defaultRowHeight="14.5" x14ac:dyDescent="0.35"/>
  <cols>
    <col min="1" max="1" width="27.1796875" customWidth="1"/>
    <col min="2" max="2" width="26.81640625" customWidth="1"/>
    <col min="3" max="3" width="16.1796875" customWidth="1"/>
    <col min="4" max="4" width="22.1796875" customWidth="1"/>
    <col min="9" max="9" width="9.1796875" bestFit="1" customWidth="1"/>
  </cols>
  <sheetData>
    <row r="1" spans="1:9" x14ac:dyDescent="0.35">
      <c r="A1" s="55"/>
      <c r="B1" s="55"/>
      <c r="C1" s="55"/>
      <c r="D1" s="55"/>
      <c r="E1" s="55"/>
      <c r="F1" s="55"/>
      <c r="G1" s="55"/>
      <c r="H1" s="55"/>
      <c r="I1" s="56" t="s">
        <v>1861</v>
      </c>
    </row>
    <row r="2" spans="1:9" ht="15" thickBot="1" x14ac:dyDescent="0.4">
      <c r="A2" s="55"/>
      <c r="B2" s="55"/>
      <c r="C2" s="55"/>
      <c r="D2" s="55"/>
      <c r="E2" s="55"/>
      <c r="F2" s="55"/>
      <c r="G2" s="55"/>
      <c r="H2" s="55"/>
      <c r="I2" s="56" t="s">
        <v>1862</v>
      </c>
    </row>
    <row r="3" spans="1:9" ht="14.5" customHeight="1" x14ac:dyDescent="0.35">
      <c r="A3" s="326" t="s">
        <v>1863</v>
      </c>
      <c r="B3" s="327"/>
      <c r="C3" s="327"/>
      <c r="D3" s="327"/>
      <c r="E3" s="327"/>
      <c r="F3" s="327"/>
      <c r="G3" s="327"/>
      <c r="H3" s="327"/>
      <c r="I3" s="328"/>
    </row>
    <row r="4" spans="1:9" ht="15" customHeight="1" thickBot="1" x14ac:dyDescent="0.4">
      <c r="A4" s="329"/>
      <c r="B4" s="330"/>
      <c r="C4" s="330"/>
      <c r="D4" s="330"/>
      <c r="E4" s="330"/>
      <c r="F4" s="330"/>
      <c r="G4" s="330"/>
      <c r="H4" s="330"/>
      <c r="I4" s="331"/>
    </row>
    <row r="5" spans="1:9" ht="15" thickBot="1" x14ac:dyDescent="0.4">
      <c r="A5" s="57"/>
      <c r="B5" s="57"/>
      <c r="C5" s="57"/>
      <c r="D5" s="57"/>
      <c r="E5" s="57"/>
      <c r="F5" s="57"/>
      <c r="G5" s="57"/>
      <c r="H5" s="57"/>
      <c r="I5" s="57"/>
    </row>
    <row r="6" spans="1:9" ht="15" thickBot="1" x14ac:dyDescent="0.4">
      <c r="A6" s="58" t="s">
        <v>1864</v>
      </c>
      <c r="B6" s="332"/>
      <c r="C6" s="333"/>
      <c r="D6" s="59" t="s">
        <v>1865</v>
      </c>
      <c r="E6" s="334"/>
      <c r="F6" s="335"/>
      <c r="G6" s="335"/>
      <c r="H6" s="335"/>
      <c r="I6" s="336"/>
    </row>
    <row r="7" spans="1:9" ht="15" thickBot="1" x14ac:dyDescent="0.4">
      <c r="A7" s="57"/>
      <c r="B7" s="57"/>
      <c r="C7" s="57"/>
      <c r="D7" s="60"/>
      <c r="E7" s="57"/>
      <c r="F7" s="57"/>
      <c r="G7" s="57"/>
      <c r="H7" s="57"/>
      <c r="I7" s="57"/>
    </row>
    <row r="8" spans="1:9" ht="15" thickBot="1" x14ac:dyDescent="0.4">
      <c r="A8" s="337" t="s">
        <v>1866</v>
      </c>
      <c r="B8" s="338"/>
      <c r="C8" s="338"/>
      <c r="D8" s="338"/>
      <c r="E8" s="338"/>
      <c r="F8" s="338"/>
      <c r="G8" s="338"/>
      <c r="H8" s="338"/>
      <c r="I8" s="339"/>
    </row>
    <row r="9" spans="1:9" x14ac:dyDescent="0.35">
      <c r="A9" s="61" t="s">
        <v>1867</v>
      </c>
      <c r="B9" s="340"/>
      <c r="C9" s="341"/>
      <c r="D9" s="62" t="s">
        <v>1868</v>
      </c>
      <c r="E9" s="342"/>
      <c r="F9" s="343"/>
      <c r="G9" s="343"/>
      <c r="H9" s="343"/>
      <c r="I9" s="344"/>
    </row>
    <row r="10" spans="1:9" x14ac:dyDescent="0.35">
      <c r="A10" s="63" t="s">
        <v>1869</v>
      </c>
      <c r="B10" s="348"/>
      <c r="C10" s="349"/>
      <c r="D10" s="64" t="s">
        <v>1870</v>
      </c>
      <c r="E10" s="348"/>
      <c r="F10" s="350"/>
      <c r="G10" s="350"/>
      <c r="H10" s="350"/>
      <c r="I10" s="349"/>
    </row>
    <row r="11" spans="1:9" ht="15" thickBot="1" x14ac:dyDescent="0.4">
      <c r="A11" s="65" t="s">
        <v>1871</v>
      </c>
      <c r="B11" s="351"/>
      <c r="C11" s="352"/>
      <c r="D11" s="66" t="s">
        <v>1872</v>
      </c>
      <c r="E11" s="351"/>
      <c r="F11" s="353"/>
      <c r="G11" s="353"/>
      <c r="H11" s="353"/>
      <c r="I11" s="352"/>
    </row>
    <row r="12" spans="1:9" ht="15" thickBot="1" x14ac:dyDescent="0.4">
      <c r="A12" s="67"/>
      <c r="B12" s="354"/>
      <c r="C12" s="354"/>
      <c r="D12" s="354"/>
      <c r="E12" s="354"/>
      <c r="F12" s="354"/>
      <c r="G12" s="354"/>
      <c r="H12" s="354"/>
      <c r="I12" s="354"/>
    </row>
    <row r="13" spans="1:9" ht="15" thickBot="1" x14ac:dyDescent="0.4">
      <c r="A13" s="355" t="s">
        <v>1873</v>
      </c>
      <c r="B13" s="356"/>
      <c r="C13" s="356"/>
      <c r="D13" s="357"/>
      <c r="E13" s="68" t="s">
        <v>1874</v>
      </c>
      <c r="F13" s="358" t="s">
        <v>1875</v>
      </c>
      <c r="G13" s="359"/>
      <c r="H13" s="359"/>
      <c r="I13" s="360"/>
    </row>
    <row r="14" spans="1:9" ht="15" thickBot="1" x14ac:dyDescent="0.4">
      <c r="A14" s="361" t="s">
        <v>1876</v>
      </c>
      <c r="B14" s="362"/>
      <c r="C14" s="362"/>
      <c r="D14" s="363"/>
      <c r="E14" s="69"/>
      <c r="F14" s="364"/>
      <c r="G14" s="365"/>
      <c r="H14" s="365"/>
      <c r="I14" s="366"/>
    </row>
    <row r="15" spans="1:9" ht="15" thickBot="1" x14ac:dyDescent="0.4">
      <c r="A15" s="70"/>
      <c r="B15" s="57"/>
      <c r="C15" s="57"/>
      <c r="D15" s="57"/>
      <c r="E15" s="57"/>
      <c r="F15" s="57"/>
      <c r="G15" s="57"/>
      <c r="H15" s="57"/>
      <c r="I15" s="57"/>
    </row>
    <row r="16" spans="1:9" ht="15" thickBot="1" x14ac:dyDescent="0.4">
      <c r="A16" s="71" t="s">
        <v>1877</v>
      </c>
      <c r="B16" s="59"/>
      <c r="C16" s="57"/>
      <c r="D16" s="71" t="s">
        <v>1878</v>
      </c>
      <c r="E16" s="58" t="s">
        <v>1311</v>
      </c>
      <c r="F16" s="58" t="s">
        <v>1874</v>
      </c>
      <c r="G16" s="367" t="s">
        <v>1879</v>
      </c>
      <c r="H16" s="368"/>
      <c r="I16" s="369"/>
    </row>
    <row r="17" spans="1:9" x14ac:dyDescent="0.35">
      <c r="A17" s="61" t="s">
        <v>1880</v>
      </c>
      <c r="B17" s="72"/>
      <c r="C17" s="73"/>
      <c r="D17" s="62" t="s">
        <v>1881</v>
      </c>
      <c r="E17" s="74"/>
      <c r="F17" s="75"/>
      <c r="G17" s="370"/>
      <c r="H17" s="371"/>
      <c r="I17" s="372"/>
    </row>
    <row r="18" spans="1:9" x14ac:dyDescent="0.35">
      <c r="A18" s="63" t="s">
        <v>1882</v>
      </c>
      <c r="B18" s="76"/>
      <c r="C18" s="73"/>
      <c r="D18" s="77" t="s">
        <v>1883</v>
      </c>
      <c r="E18" s="78"/>
      <c r="F18" s="79"/>
      <c r="G18" s="345"/>
      <c r="H18" s="346"/>
      <c r="I18" s="347"/>
    </row>
    <row r="19" spans="1:9" x14ac:dyDescent="0.35">
      <c r="A19" s="63" t="s">
        <v>1884</v>
      </c>
      <c r="B19" s="76"/>
      <c r="C19" s="73"/>
      <c r="D19" s="64" t="s">
        <v>1885</v>
      </c>
      <c r="E19" s="80"/>
      <c r="F19" s="81"/>
      <c r="G19" s="345"/>
      <c r="H19" s="346"/>
      <c r="I19" s="347"/>
    </row>
    <row r="20" spans="1:9" x14ac:dyDescent="0.35">
      <c r="A20" s="63" t="s">
        <v>1886</v>
      </c>
      <c r="B20" s="76"/>
      <c r="C20" s="73"/>
      <c r="D20" s="64" t="s">
        <v>1887</v>
      </c>
      <c r="E20" s="80"/>
      <c r="F20" s="81"/>
      <c r="G20" s="345"/>
      <c r="H20" s="346"/>
      <c r="I20" s="347"/>
    </row>
    <row r="21" spans="1:9" x14ac:dyDescent="0.35">
      <c r="A21" s="63" t="s">
        <v>1888</v>
      </c>
      <c r="B21" s="76"/>
      <c r="C21" s="73"/>
      <c r="D21" s="64" t="s">
        <v>1889</v>
      </c>
      <c r="E21" s="80"/>
      <c r="F21" s="81"/>
      <c r="G21" s="345"/>
      <c r="H21" s="346"/>
      <c r="I21" s="347"/>
    </row>
    <row r="22" spans="1:9" x14ac:dyDescent="0.35">
      <c r="A22" s="63" t="s">
        <v>1890</v>
      </c>
      <c r="B22" s="76"/>
      <c r="C22" s="73"/>
      <c r="D22" s="64" t="s">
        <v>1891</v>
      </c>
      <c r="E22" s="80"/>
      <c r="F22" s="81"/>
      <c r="G22" s="345"/>
      <c r="H22" s="346"/>
      <c r="I22" s="347"/>
    </row>
    <row r="23" spans="1:9" x14ac:dyDescent="0.35">
      <c r="A23" s="63" t="s">
        <v>1892</v>
      </c>
      <c r="B23" s="76"/>
      <c r="C23" s="73"/>
      <c r="D23" s="64" t="s">
        <v>1893</v>
      </c>
      <c r="E23" s="80"/>
      <c r="F23" s="81"/>
      <c r="G23" s="345"/>
      <c r="H23" s="346"/>
      <c r="I23" s="347"/>
    </row>
    <row r="24" spans="1:9" x14ac:dyDescent="0.35">
      <c r="A24" s="63" t="s">
        <v>1894</v>
      </c>
      <c r="B24" s="76"/>
      <c r="C24" s="73"/>
      <c r="D24" s="64" t="s">
        <v>1895</v>
      </c>
      <c r="E24" s="80"/>
      <c r="F24" s="81"/>
      <c r="G24" s="345"/>
      <c r="H24" s="346"/>
      <c r="I24" s="347"/>
    </row>
    <row r="25" spans="1:9" x14ac:dyDescent="0.35">
      <c r="A25" s="63" t="s">
        <v>1896</v>
      </c>
      <c r="B25" s="76"/>
      <c r="C25" s="73"/>
      <c r="D25" s="64" t="s">
        <v>1897</v>
      </c>
      <c r="E25" s="80"/>
      <c r="F25" s="81"/>
      <c r="G25" s="345"/>
      <c r="H25" s="346"/>
      <c r="I25" s="347"/>
    </row>
    <row r="26" spans="1:9" x14ac:dyDescent="0.35">
      <c r="A26" s="63" t="s">
        <v>1898</v>
      </c>
      <c r="B26" s="76"/>
      <c r="C26" s="73"/>
      <c r="D26" s="64" t="s">
        <v>1899</v>
      </c>
      <c r="E26" s="80"/>
      <c r="F26" s="81"/>
      <c r="G26" s="345"/>
      <c r="H26" s="346"/>
      <c r="I26" s="347"/>
    </row>
    <row r="27" spans="1:9" x14ac:dyDescent="0.35">
      <c r="A27" s="63" t="s">
        <v>1900</v>
      </c>
      <c r="B27" s="76"/>
      <c r="C27" s="73"/>
      <c r="D27" s="64" t="s">
        <v>1901</v>
      </c>
      <c r="E27" s="80"/>
      <c r="F27" s="81"/>
      <c r="G27" s="345"/>
      <c r="H27" s="346"/>
      <c r="I27" s="347"/>
    </row>
    <row r="28" spans="1:9" x14ac:dyDescent="0.35">
      <c r="A28" s="63" t="s">
        <v>1902</v>
      </c>
      <c r="B28" s="82"/>
      <c r="C28" s="73"/>
      <c r="D28" s="64" t="s">
        <v>1903</v>
      </c>
      <c r="E28" s="80"/>
      <c r="F28" s="81"/>
      <c r="G28" s="345"/>
      <c r="H28" s="346"/>
      <c r="I28" s="347"/>
    </row>
    <row r="29" spans="1:9" x14ac:dyDescent="0.35">
      <c r="A29" s="63" t="s">
        <v>1904</v>
      </c>
      <c r="B29" s="82"/>
      <c r="C29" s="73"/>
      <c r="D29" s="64" t="s">
        <v>1905</v>
      </c>
      <c r="E29" s="80"/>
      <c r="F29" s="81"/>
      <c r="G29" s="373" t="s">
        <v>1906</v>
      </c>
      <c r="H29" s="374"/>
      <c r="I29" s="375"/>
    </row>
    <row r="30" spans="1:9" x14ac:dyDescent="0.35">
      <c r="A30" s="63" t="s">
        <v>1907</v>
      </c>
      <c r="B30" s="76"/>
      <c r="C30" s="73"/>
      <c r="D30" s="64" t="s">
        <v>1908</v>
      </c>
      <c r="E30" s="80"/>
      <c r="F30" s="81"/>
      <c r="G30" s="345"/>
      <c r="H30" s="346"/>
      <c r="I30" s="347"/>
    </row>
    <row r="31" spans="1:9" x14ac:dyDescent="0.35">
      <c r="A31" s="63" t="s">
        <v>1909</v>
      </c>
      <c r="B31" s="76"/>
      <c r="C31" s="73"/>
      <c r="D31" s="64" t="s">
        <v>1910</v>
      </c>
      <c r="E31" s="80"/>
      <c r="F31" s="81"/>
      <c r="G31" s="345"/>
      <c r="H31" s="346"/>
      <c r="I31" s="347"/>
    </row>
    <row r="32" spans="1:9" x14ac:dyDescent="0.35">
      <c r="A32" s="63" t="s">
        <v>1911</v>
      </c>
      <c r="B32" s="76"/>
      <c r="C32" s="73"/>
      <c r="D32" s="77" t="s">
        <v>1912</v>
      </c>
      <c r="E32" s="80"/>
      <c r="F32" s="81"/>
      <c r="G32" s="345"/>
      <c r="H32" s="346"/>
      <c r="I32" s="347"/>
    </row>
    <row r="33" spans="1:9" x14ac:dyDescent="0.35">
      <c r="A33" s="63" t="s">
        <v>1913</v>
      </c>
      <c r="B33" s="76"/>
      <c r="C33" s="73"/>
      <c r="D33" s="77" t="s">
        <v>1914</v>
      </c>
      <c r="E33" s="80"/>
      <c r="F33" s="81"/>
      <c r="G33" s="345"/>
      <c r="H33" s="346"/>
      <c r="I33" s="347"/>
    </row>
    <row r="34" spans="1:9" x14ac:dyDescent="0.35">
      <c r="A34" s="63" t="s">
        <v>1915</v>
      </c>
      <c r="B34" s="76"/>
      <c r="C34" s="83"/>
      <c r="D34" s="64" t="s">
        <v>1916</v>
      </c>
      <c r="E34" s="80"/>
      <c r="F34" s="81"/>
      <c r="G34" s="345"/>
      <c r="H34" s="346"/>
      <c r="I34" s="347"/>
    </row>
    <row r="35" spans="1:9" ht="15" thickBot="1" x14ac:dyDescent="0.4">
      <c r="A35" s="65" t="s">
        <v>1881</v>
      </c>
      <c r="B35" s="84"/>
      <c r="C35" s="57"/>
      <c r="D35" s="85" t="s">
        <v>1917</v>
      </c>
      <c r="E35" s="86"/>
      <c r="F35" s="87"/>
      <c r="G35" s="379"/>
      <c r="H35" s="380"/>
      <c r="I35" s="381"/>
    </row>
    <row r="36" spans="1:9" ht="15" thickBot="1" x14ac:dyDescent="0.4">
      <c r="A36" s="382" t="s">
        <v>1918</v>
      </c>
      <c r="B36" s="383"/>
      <c r="C36" s="383"/>
      <c r="D36" s="383"/>
      <c r="E36" s="383"/>
      <c r="F36" s="383"/>
      <c r="G36" s="383"/>
      <c r="H36" s="383"/>
      <c r="I36" s="383"/>
    </row>
    <row r="37" spans="1:9" ht="15" thickBot="1" x14ac:dyDescent="0.4">
      <c r="A37" s="58" t="s">
        <v>1919</v>
      </c>
      <c r="B37" s="88" t="s">
        <v>1920</v>
      </c>
      <c r="C37" s="89" t="s">
        <v>1921</v>
      </c>
      <c r="D37" s="384" t="s">
        <v>1922</v>
      </c>
      <c r="E37" s="385"/>
      <c r="F37" s="385"/>
      <c r="G37" s="385"/>
      <c r="H37" s="385"/>
      <c r="I37" s="386"/>
    </row>
    <row r="38" spans="1:9" x14ac:dyDescent="0.35">
      <c r="A38" s="90" t="s">
        <v>1923</v>
      </c>
      <c r="B38" s="91" t="s">
        <v>1924</v>
      </c>
      <c r="C38" s="92"/>
      <c r="D38" s="387"/>
      <c r="E38" s="388"/>
      <c r="F38" s="388"/>
      <c r="G38" s="388"/>
      <c r="H38" s="388"/>
      <c r="I38" s="389"/>
    </row>
    <row r="39" spans="1:9" x14ac:dyDescent="0.35">
      <c r="A39" s="93" t="s">
        <v>1923</v>
      </c>
      <c r="B39" s="94" t="s">
        <v>1925</v>
      </c>
      <c r="C39" s="78"/>
      <c r="D39" s="390"/>
      <c r="E39" s="391"/>
      <c r="F39" s="391"/>
      <c r="G39" s="391"/>
      <c r="H39" s="391"/>
      <c r="I39" s="392"/>
    </row>
    <row r="40" spans="1:9" x14ac:dyDescent="0.35">
      <c r="A40" s="93" t="s">
        <v>1926</v>
      </c>
      <c r="B40" s="94" t="s">
        <v>1924</v>
      </c>
      <c r="C40" s="78"/>
      <c r="D40" s="390"/>
      <c r="E40" s="391"/>
      <c r="F40" s="391"/>
      <c r="G40" s="391"/>
      <c r="H40" s="391"/>
      <c r="I40" s="392"/>
    </row>
    <row r="41" spans="1:9" x14ac:dyDescent="0.35">
      <c r="A41" s="93" t="s">
        <v>1926</v>
      </c>
      <c r="B41" s="94" t="s">
        <v>1925</v>
      </c>
      <c r="C41" s="78"/>
      <c r="D41" s="390"/>
      <c r="E41" s="391"/>
      <c r="F41" s="391"/>
      <c r="G41" s="391"/>
      <c r="H41" s="391"/>
      <c r="I41" s="392"/>
    </row>
    <row r="42" spans="1:9" x14ac:dyDescent="0.35">
      <c r="A42" s="93" t="s">
        <v>1927</v>
      </c>
      <c r="B42" s="94" t="s">
        <v>1928</v>
      </c>
      <c r="C42" s="78"/>
      <c r="D42" s="390"/>
      <c r="E42" s="391"/>
      <c r="F42" s="391"/>
      <c r="G42" s="391"/>
      <c r="H42" s="391"/>
      <c r="I42" s="392"/>
    </row>
    <row r="43" spans="1:9" x14ac:dyDescent="0.35">
      <c r="A43" s="93" t="s">
        <v>1929</v>
      </c>
      <c r="B43" s="95" t="s">
        <v>1930</v>
      </c>
      <c r="C43" s="80"/>
      <c r="D43" s="376"/>
      <c r="E43" s="377"/>
      <c r="F43" s="377"/>
      <c r="G43" s="377"/>
      <c r="H43" s="377"/>
      <c r="I43" s="378"/>
    </row>
    <row r="44" spans="1:9" x14ac:dyDescent="0.35">
      <c r="A44" s="93" t="s">
        <v>1931</v>
      </c>
      <c r="B44" s="95" t="s">
        <v>1930</v>
      </c>
      <c r="C44" s="80"/>
      <c r="D44" s="376"/>
      <c r="E44" s="377"/>
      <c r="F44" s="377"/>
      <c r="G44" s="377"/>
      <c r="H44" s="377"/>
      <c r="I44" s="378"/>
    </row>
    <row r="45" spans="1:9" x14ac:dyDescent="0.35">
      <c r="A45" s="93" t="s">
        <v>1932</v>
      </c>
      <c r="B45" s="95" t="s">
        <v>1924</v>
      </c>
      <c r="C45" s="80"/>
      <c r="D45" s="376"/>
      <c r="E45" s="377"/>
      <c r="F45" s="377"/>
      <c r="G45" s="377"/>
      <c r="H45" s="377"/>
      <c r="I45" s="378"/>
    </row>
    <row r="46" spans="1:9" ht="15" thickBot="1" x14ac:dyDescent="0.4">
      <c r="A46" s="96" t="s">
        <v>1933</v>
      </c>
      <c r="B46" s="97" t="s">
        <v>1924</v>
      </c>
      <c r="C46" s="98"/>
      <c r="D46" s="401"/>
      <c r="E46" s="402"/>
      <c r="F46" s="402"/>
      <c r="G46" s="402"/>
      <c r="H46" s="402"/>
      <c r="I46" s="403"/>
    </row>
    <row r="47" spans="1:9" ht="15" thickBot="1" x14ac:dyDescent="0.4">
      <c r="A47" s="99" t="s">
        <v>1934</v>
      </c>
      <c r="B47" s="100"/>
      <c r="C47" s="100"/>
      <c r="D47" s="100"/>
      <c r="E47" s="100"/>
      <c r="F47" s="100"/>
      <c r="G47" s="100"/>
      <c r="H47" s="100"/>
      <c r="I47" s="100"/>
    </row>
    <row r="48" spans="1:9" x14ac:dyDescent="0.35">
      <c r="A48" s="101" t="s">
        <v>1935</v>
      </c>
      <c r="B48" s="102" t="s">
        <v>1936</v>
      </c>
      <c r="C48" s="102"/>
      <c r="D48" s="102"/>
      <c r="E48" s="102"/>
      <c r="F48" s="102"/>
      <c r="G48" s="102"/>
      <c r="H48" s="102"/>
      <c r="I48" s="103"/>
    </row>
    <row r="49" spans="1:9" x14ac:dyDescent="0.35">
      <c r="A49" s="404"/>
      <c r="B49" s="405"/>
      <c r="C49" s="405"/>
      <c r="D49" s="405"/>
      <c r="E49" s="405"/>
      <c r="F49" s="405"/>
      <c r="G49" s="405"/>
      <c r="H49" s="405"/>
      <c r="I49" s="406"/>
    </row>
    <row r="50" spans="1:9" x14ac:dyDescent="0.35">
      <c r="A50" s="407"/>
      <c r="B50" s="408"/>
      <c r="C50" s="408"/>
      <c r="D50" s="408"/>
      <c r="E50" s="408"/>
      <c r="F50" s="408"/>
      <c r="G50" s="408"/>
      <c r="H50" s="408"/>
      <c r="I50" s="409"/>
    </row>
    <row r="51" spans="1:9" x14ac:dyDescent="0.35">
      <c r="A51" s="407"/>
      <c r="B51" s="408"/>
      <c r="C51" s="408"/>
      <c r="D51" s="408"/>
      <c r="E51" s="408"/>
      <c r="F51" s="408"/>
      <c r="G51" s="408"/>
      <c r="H51" s="408"/>
      <c r="I51" s="409"/>
    </row>
    <row r="52" spans="1:9" x14ac:dyDescent="0.35">
      <c r="A52" s="407"/>
      <c r="B52" s="408"/>
      <c r="C52" s="408"/>
      <c r="D52" s="408"/>
      <c r="E52" s="408"/>
      <c r="F52" s="408"/>
      <c r="G52" s="408"/>
      <c r="H52" s="408"/>
      <c r="I52" s="409"/>
    </row>
    <row r="53" spans="1:9" x14ac:dyDescent="0.35">
      <c r="A53" s="407"/>
      <c r="B53" s="408"/>
      <c r="C53" s="408"/>
      <c r="D53" s="408"/>
      <c r="E53" s="408"/>
      <c r="F53" s="408"/>
      <c r="G53" s="408"/>
      <c r="H53" s="408"/>
      <c r="I53" s="409"/>
    </row>
    <row r="54" spans="1:9" x14ac:dyDescent="0.35">
      <c r="A54" s="407"/>
      <c r="B54" s="408"/>
      <c r="C54" s="408"/>
      <c r="D54" s="408"/>
      <c r="E54" s="408"/>
      <c r="F54" s="408"/>
      <c r="G54" s="408"/>
      <c r="H54" s="408"/>
      <c r="I54" s="409"/>
    </row>
    <row r="55" spans="1:9" x14ac:dyDescent="0.35">
      <c r="A55" s="407"/>
      <c r="B55" s="408"/>
      <c r="C55" s="408"/>
      <c r="D55" s="408"/>
      <c r="E55" s="408"/>
      <c r="F55" s="408"/>
      <c r="G55" s="408"/>
      <c r="H55" s="408"/>
      <c r="I55" s="409"/>
    </row>
    <row r="56" spans="1:9" x14ac:dyDescent="0.35">
      <c r="A56" s="407"/>
      <c r="B56" s="408"/>
      <c r="C56" s="408"/>
      <c r="D56" s="408"/>
      <c r="E56" s="408"/>
      <c r="F56" s="408"/>
      <c r="G56" s="408"/>
      <c r="H56" s="408"/>
      <c r="I56" s="409"/>
    </row>
    <row r="57" spans="1:9" x14ac:dyDescent="0.35">
      <c r="A57" s="407"/>
      <c r="B57" s="408"/>
      <c r="C57" s="408"/>
      <c r="D57" s="408"/>
      <c r="E57" s="408"/>
      <c r="F57" s="408"/>
      <c r="G57" s="408"/>
      <c r="H57" s="408"/>
      <c r="I57" s="409"/>
    </row>
    <row r="58" spans="1:9" ht="15" thickBot="1" x14ac:dyDescent="0.4">
      <c r="A58" s="410"/>
      <c r="B58" s="411"/>
      <c r="C58" s="411"/>
      <c r="D58" s="411"/>
      <c r="E58" s="411"/>
      <c r="F58" s="411"/>
      <c r="G58" s="411"/>
      <c r="H58" s="411"/>
      <c r="I58" s="412"/>
    </row>
    <row r="59" spans="1:9" ht="15" thickBot="1" x14ac:dyDescent="0.4">
      <c r="A59" s="104" t="s">
        <v>1937</v>
      </c>
      <c r="B59" s="100"/>
      <c r="C59" s="100"/>
      <c r="D59" s="100"/>
      <c r="E59" s="100"/>
      <c r="F59" s="100"/>
      <c r="G59" s="100"/>
      <c r="H59" s="100"/>
      <c r="I59" s="100"/>
    </row>
    <row r="60" spans="1:9" ht="15" thickBot="1" x14ac:dyDescent="0.4">
      <c r="A60" s="105" t="s">
        <v>1938</v>
      </c>
      <c r="B60" s="106"/>
      <c r="C60" s="413" t="s">
        <v>1939</v>
      </c>
      <c r="D60" s="414"/>
      <c r="E60" s="414"/>
      <c r="F60" s="414"/>
      <c r="G60" s="414"/>
      <c r="H60" s="414"/>
      <c r="I60" s="415"/>
    </row>
    <row r="61" spans="1:9" x14ac:dyDescent="0.35">
      <c r="A61" s="77" t="s">
        <v>1940</v>
      </c>
      <c r="B61" s="107"/>
      <c r="C61" s="108" t="s">
        <v>1941</v>
      </c>
      <c r="D61" s="416"/>
      <c r="E61" s="417"/>
      <c r="F61" s="417"/>
      <c r="G61" s="417"/>
      <c r="H61" s="417"/>
      <c r="I61" s="418"/>
    </row>
    <row r="62" spans="1:9" x14ac:dyDescent="0.35">
      <c r="A62" s="109" t="s">
        <v>1942</v>
      </c>
      <c r="B62" s="107"/>
      <c r="C62" s="109" t="s">
        <v>1941</v>
      </c>
      <c r="D62" s="393"/>
      <c r="E62" s="394"/>
      <c r="F62" s="394"/>
      <c r="G62" s="394"/>
      <c r="H62" s="394"/>
      <c r="I62" s="395"/>
    </row>
    <row r="63" spans="1:9" ht="15" thickBot="1" x14ac:dyDescent="0.4">
      <c r="A63" s="396" t="s">
        <v>1943</v>
      </c>
      <c r="B63" s="397"/>
      <c r="C63" s="85" t="s">
        <v>1941</v>
      </c>
      <c r="D63" s="398"/>
      <c r="E63" s="399"/>
      <c r="F63" s="399"/>
      <c r="G63" s="399"/>
      <c r="H63" s="399"/>
      <c r="I63" s="400"/>
    </row>
  </sheetData>
  <mergeCells count="52">
    <mergeCell ref="D62:I62"/>
    <mergeCell ref="A63:B63"/>
    <mergeCell ref="D63:I63"/>
    <mergeCell ref="D44:I44"/>
    <mergeCell ref="D45:I45"/>
    <mergeCell ref="D46:I46"/>
    <mergeCell ref="A49:I58"/>
    <mergeCell ref="C60:I60"/>
    <mergeCell ref="D61:I61"/>
    <mergeCell ref="D43:I43"/>
    <mergeCell ref="G32:I32"/>
    <mergeCell ref="G33:I33"/>
    <mergeCell ref="G34:I34"/>
    <mergeCell ref="G35:I35"/>
    <mergeCell ref="A36:I36"/>
    <mergeCell ref="D37:I37"/>
    <mergeCell ref="D38:I38"/>
    <mergeCell ref="D39:I39"/>
    <mergeCell ref="D40:I40"/>
    <mergeCell ref="D41:I41"/>
    <mergeCell ref="D42:I42"/>
    <mergeCell ref="G31:I31"/>
    <mergeCell ref="G20:I20"/>
    <mergeCell ref="G21:I21"/>
    <mergeCell ref="G22:I22"/>
    <mergeCell ref="G23:I23"/>
    <mergeCell ref="G24:I24"/>
    <mergeCell ref="G25:I25"/>
    <mergeCell ref="G26:I26"/>
    <mergeCell ref="G27:I27"/>
    <mergeCell ref="G28:I28"/>
    <mergeCell ref="G29:I29"/>
    <mergeCell ref="G30:I30"/>
    <mergeCell ref="G19:I19"/>
    <mergeCell ref="B10:C10"/>
    <mergeCell ref="E10:I10"/>
    <mergeCell ref="B11:C11"/>
    <mergeCell ref="E11:I11"/>
    <mergeCell ref="B12:I12"/>
    <mergeCell ref="A13:D13"/>
    <mergeCell ref="F13:I13"/>
    <mergeCell ref="A14:D14"/>
    <mergeCell ref="F14:I14"/>
    <mergeCell ref="G16:I16"/>
    <mergeCell ref="G17:I17"/>
    <mergeCell ref="G18:I18"/>
    <mergeCell ref="A3:I4"/>
    <mergeCell ref="B6:C6"/>
    <mergeCell ref="E6:I6"/>
    <mergeCell ref="A8:I8"/>
    <mergeCell ref="B9:C9"/>
    <mergeCell ref="E9: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A74BF07C2DB44892DE7B1E158827E8" ma:contentTypeVersion="33" ma:contentTypeDescription="Opprett et nytt dokument." ma:contentTypeScope="" ma:versionID="a13ba08022674644b121dde8f0a8692d">
  <xsd:schema xmlns:xsd="http://www.w3.org/2001/XMLSchema" xmlns:xs="http://www.w3.org/2001/XMLSchema" xmlns:p="http://schemas.microsoft.com/office/2006/metadata/properties" xmlns:ns2="9bedcbb6-5a0f-44fc-a1da-8057308da00c" xmlns:ns3="873f626d-56c1-43fa-994a-6b1a5eca6a71" targetNamespace="http://schemas.microsoft.com/office/2006/metadata/properties" ma:root="true" ma:fieldsID="9b3182dc6975b6576cb53aedb178e3f3" ns2:_="" ns3:_="">
    <xsd:import namespace="9bedcbb6-5a0f-44fc-a1da-8057308da00c"/>
    <xsd:import namespace="873f626d-56c1-43fa-994a-6b1a5eca6a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dcbb6-5a0f-44fc-a1da-8057308da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3f626d-56c1-43fa-994a-6b1a5eca6a71"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c0dcb18c-ef1a-4125-9c26-863435d164ab}" ma:internalName="TaxCatchAll" ma:showField="CatchAllData" ma:web="873f626d-56c1-43fa-994a-6b1a5eca6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c E 2 d V K J 5 c d O l A A A A 9 Q A A A B I A H A B D b 2 5 m a W c v U G F j a 2 F n Z S 5 4 b W w g o h g A K K A U A A A A A A A A A A A A A A A A A A A A A A A A A A A A h Y + x D o I w G I R f h X S n L d U Y J D 9 l c B U 1 M T G u t V R o h G J o E d 7 N w U f y F c Q o 6 u Z 4 3 9 0 l d / f r D Z K + K r 2 L a q y u T Y w C T J G n j K w z b f I Y t e 7 o h y j h s B H y J H L l D W F j o 9 7 q G B X O n S N C u q 7 D 3 Q T X T U 4 Y p Q H Z p 8 u t L F Q l f G 2 s E 0 Y q 9 G l l / 1 u I w + 4 1 h j M 8 n + F w y j A F M j J I t f n 6 b J j 7 d H 8 g L N r S t Y 3 i 5 u C v 1 k B G C e R 9 g T 8 A U E s D B B Q A A g A I A H B N n 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T Z 1 U K I p H u A 4 A A A A R A A A A E w A c A E Z v c m 1 1 b G F z L 1 N l Y 3 R p b 2 4 x L m 0 g o h g A K K A U A A A A A A A A A A A A A A A A A A A A A A A A A A A A K 0 5 N L s n M z 1 M I h t C G 1 g B Q S w E C L Q A U A A I A C A B w T Z 1 U o n l x 0 6 U A A A D 1 A A A A E g A A A A A A A A A A A A A A A A A A A A A A Q 2 9 u Z m l n L 1 B h Y 2 t h Z 2 U u e G 1 s U E s B A i 0 A F A A C A A g A c E 2 d V A / K 6 a u k A A A A 6 Q A A A B M A A A A A A A A A A A A A A A A A 8 Q A A A F t D b 2 5 0 Z W 5 0 X 1 R 5 c G V z X S 5 4 b W x Q S w E C L Q A U A A I A C A B w T Z 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Y / R d E s p l 0 W Q R q a r N Z y 7 c Q A A A A A C A A A A A A A D Z g A A w A A A A B A A A A A 0 t a Y E O O i 3 h S 6 9 R P F x 5 p q k A A A A A A S A A A C g A A A A E A A A A I S p l C N + u u J r P o x t A 0 3 L i P J Q A A A A J I J D D u + W R 1 l v v U G d L B o k v x X O X + Y 6 w t I L 4 m 0 V i U k l e u e N Z L 5 e B A w / 0 l G r w a Y i n d d H 5 M j B Q F g g B N j r D n K J d t Q F 7 c c N q A r J o 8 X L N x B a c t u d s c E U A A A A r C y X l w k q g s v 7 m h l q 8 o G g 0 O z x t k s = < / 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873f626d-56c1-43fa-994a-6b1a5eca6a71">
      <UserInfo>
        <DisplayName>Ravndal, Henrik</DisplayName>
        <AccountId>42</AccountId>
        <AccountType/>
      </UserInfo>
      <UserInfo>
        <DisplayName>Manger, Åsmund</DisplayName>
        <AccountId>18</AccountId>
        <AccountType/>
      </UserInfo>
      <UserInfo>
        <DisplayName>Kalnina-Gerharde, Sandra</DisplayName>
        <AccountId>43</AccountId>
        <AccountType/>
      </UserInfo>
      <UserInfo>
        <DisplayName>Yang, Meng-Chieh</DisplayName>
        <AccountId>17</AccountId>
        <AccountType/>
      </UserInfo>
      <UserInfo>
        <DisplayName>Vik, Marit</DisplayName>
        <AccountId>44</AccountId>
        <AccountType/>
      </UserInfo>
      <UserInfo>
        <DisplayName>Hellebø, Hege</DisplayName>
        <AccountId>50</AccountId>
        <AccountType/>
      </UserInfo>
      <UserInfo>
        <DisplayName>Kausland, Åge</DisplayName>
        <AccountId>24</AccountId>
        <AccountType/>
      </UserInfo>
      <UserInfo>
        <DisplayName>Opheim, Øystein</DisplayName>
        <AccountId>20</AccountId>
        <AccountType/>
      </UserInfo>
      <UserInfo>
        <DisplayName>Synnevåg, Frode</DisplayName>
        <AccountId>40</AccountId>
        <AccountType/>
      </UserInfo>
      <UserInfo>
        <DisplayName>Lassen, Thomas</DisplayName>
        <AccountId>14</AccountId>
        <AccountType/>
      </UserInfo>
      <UserInfo>
        <DisplayName>Skarstein, Tommi</DisplayName>
        <AccountId>22</AccountId>
        <AccountType/>
      </UserInfo>
      <UserInfo>
        <DisplayName>Lepsøy, Kristine</DisplayName>
        <AccountId>52</AccountId>
        <AccountType/>
      </UserInfo>
      <UserInfo>
        <DisplayName>Hjertnes, Jostein Karlsen</DisplayName>
        <AccountId>72</AccountId>
        <AccountType/>
      </UserInfo>
      <UserInfo>
        <DisplayName>Kronenberger, John</DisplayName>
        <AccountId>73</AccountId>
        <AccountType/>
      </UserInfo>
    </SharedWithUsers>
    <TaxCatchAll xmlns="873f626d-56c1-43fa-994a-6b1a5eca6a71" xsi:nil="true"/>
    <lcf76f155ced4ddcb4097134ff3c332f xmlns="9bedcbb6-5a0f-44fc-a1da-8057308da00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94997-29C6-45E5-A4A6-AD8D96FFC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dcbb6-5a0f-44fc-a1da-8057308da00c"/>
    <ds:schemaRef ds:uri="873f626d-56c1-43fa-994a-6b1a5eca6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F50970-450D-47DD-9E60-ADDD629E3FB4}">
  <ds:schemaRefs>
    <ds:schemaRef ds:uri="http://schemas.microsoft.com/DataMashup"/>
  </ds:schemaRefs>
</ds:datastoreItem>
</file>

<file path=customXml/itemProps3.xml><?xml version="1.0" encoding="utf-8"?>
<ds:datastoreItem xmlns:ds="http://schemas.openxmlformats.org/officeDocument/2006/customXml" ds:itemID="{656F4BAF-BDA0-4865-ADC2-CCFF59EE66A6}">
  <ds:schemaRefs>
    <ds:schemaRef ds:uri="http://schemas.microsoft.com/office/2006/metadata/properties"/>
    <ds:schemaRef ds:uri="http://schemas.microsoft.com/office/infopath/2007/PartnerControls"/>
    <ds:schemaRef ds:uri="873f626d-56c1-43fa-994a-6b1a5eca6a71"/>
    <ds:schemaRef ds:uri="9bedcbb6-5a0f-44fc-a1da-8057308da00c"/>
  </ds:schemaRefs>
</ds:datastoreItem>
</file>

<file path=customXml/itemProps4.xml><?xml version="1.0" encoding="utf-8"?>
<ds:datastoreItem xmlns:ds="http://schemas.openxmlformats.org/officeDocument/2006/customXml" ds:itemID="{797C3E53-3518-4ADE-9C6D-AA2350269B57}">
  <ds:schemaRefs>
    <ds:schemaRef ds:uri="http://schemas.microsoft.com/sharepoint/v3/contenttype/forms"/>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8</vt:i4>
      </vt:variant>
    </vt:vector>
  </HeadingPairs>
  <TitlesOfParts>
    <vt:vector size="19" baseType="lpstr">
      <vt:lpstr>Forside</vt:lpstr>
      <vt:lpstr>Kravtabell</vt:lpstr>
      <vt:lpstr>Tabeller</vt:lpstr>
      <vt:lpstr>Nettverkstopologi</vt:lpstr>
      <vt:lpstr>Automasjonstopologi</vt:lpstr>
      <vt:lpstr>Bygningsdeler</vt:lpstr>
      <vt:lpstr>Endringer</vt:lpstr>
      <vt:lpstr>Skjema Nødlys </vt:lpstr>
      <vt:lpstr>Skjema Brannalarmanlegg</vt:lpstr>
      <vt:lpstr>Skjema Håndslukkere Brannslange</vt:lpstr>
      <vt:lpstr>Sjekkliste Radon</vt:lpstr>
      <vt:lpstr>Kravtabell!_ftn1</vt:lpstr>
      <vt:lpstr>Kravtabell!_ftn2</vt:lpstr>
      <vt:lpstr>Kravtabell!_ftnref1</vt:lpstr>
      <vt:lpstr>_msoanchor_1</vt:lpstr>
      <vt:lpstr>Kravtabell!_Toc10727485</vt:lpstr>
      <vt:lpstr>Kravtabell!_Toc10727542</vt:lpstr>
      <vt:lpstr>Kravtabell!_Toc10727649</vt:lpstr>
      <vt:lpstr>'Skjema Håndslukkere Brannslange'!Utskriftsområde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Tekniske krav til byggeprosjekter EBE</dc:title>
  <dc:subject/>
  <dc:creator>Postmottak.ebe@bergen.kommune.no</dc:creator>
  <cp:keywords>a</cp:keywords>
  <dc:description/>
  <cp:lastModifiedBy>Stakkestad, Margaret</cp:lastModifiedBy>
  <cp:revision/>
  <dcterms:created xsi:type="dcterms:W3CDTF">2022-04-08T07:24:52Z</dcterms:created>
  <dcterms:modified xsi:type="dcterms:W3CDTF">2024-04-11T12:15:46Z</dcterms:modified>
  <cp:category>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0x010100EDA74BF07C2DB44892DE7B1E158827E8</vt:lpwstr>
  </property>
  <property fmtid="{D5CDD505-2E9C-101B-9397-08002B2CF9AE}" pid="3" name="E.Informasjonstype">
    <vt:lpwstr>Kravoppnåelse</vt:lpwstr>
  </property>
  <property fmtid="{D5CDD505-2E9C-101B-9397-08002B2CF9AE}" pid="4" name="I.Systemnummer">
    <vt:lpwstr>;#001;#</vt:lpwstr>
  </property>
  <property fmtid="{D5CDD505-2E9C-101B-9397-08002B2CF9AE}" pid="5" name="D.Dato">
    <vt:filetime>2022-06-17T08:29:51Z</vt:filetime>
  </property>
  <property fmtid="{D5CDD505-2E9C-101B-9397-08002B2CF9AE}" pid="6" name="K.Kontrollstatus">
    <vt:lpwstr>Ikke kontrollert</vt:lpwstr>
  </property>
  <property fmtid="{D5CDD505-2E9C-101B-9397-08002B2CF9AE}" pid="7" name="MediaServiceImageTags">
    <vt:lpwstr/>
  </property>
</Properties>
</file>