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bergenkommune.sharepoint.com/sites/BkS_BFNE_EBERetningslinjerogKrav/Delte dokumenter/General/Bygning og tekniske anlegg/2. Til publisering/"/>
    </mc:Choice>
  </mc:AlternateContent>
  <xr:revisionPtr revIDLastSave="901" documentId="13_ncr:1_{5962A68A-9D79-4CEA-AB89-735C66CA8DB6}" xr6:coauthVersionLast="47" xr6:coauthVersionMax="47" xr10:uidLastSave="{410A465E-A751-418A-9699-09DBC8F25FC2}"/>
  <bookViews>
    <workbookView xWindow="-10740" yWindow="-21720" windowWidth="50910" windowHeight="21840" xr2:uid="{05D5AADE-2661-4C1E-A2CE-DD5DC939C0AF}"/>
  </bookViews>
  <sheets>
    <sheet name="Forside" sheetId="5" r:id="rId1"/>
    <sheet name="Kravtabell" sheetId="3" r:id="rId2"/>
    <sheet name="Tabeller" sheetId="4" r:id="rId3"/>
    <sheet name="Nettverkstopologi" sheetId="10" r:id="rId4"/>
    <sheet name="Automasjonstopologi" sheetId="19" r:id="rId5"/>
    <sheet name="Endringer" sheetId="17" r:id="rId6"/>
    <sheet name="Bygningsdeler" sheetId="1" r:id="rId7"/>
    <sheet name="Skjema Nødlys " sheetId="15" r:id="rId8"/>
    <sheet name="Skjema Brannalarmanlegg" sheetId="13" r:id="rId9"/>
    <sheet name="Skjema Håndslukkere Brannslange" sheetId="16" r:id="rId10"/>
    <sheet name="Sjekkliste Radon" sheetId="18" r:id="rId11"/>
  </sheets>
  <definedNames>
    <definedName name="_ftn1" localSheetId="1">Kravtabell!$H$72</definedName>
    <definedName name="_ftn2" localSheetId="1">Kravtabell!$H$73</definedName>
    <definedName name="_ftnref1" localSheetId="1">Kravtabell!$H$152</definedName>
    <definedName name="_msoanchor_1">Kravtabell!#REF!</definedName>
    <definedName name="_Toc10727485" localSheetId="1">Kravtabell!$H$104</definedName>
    <definedName name="_Toc10727542" localSheetId="1">Kravtabell!#REF!</definedName>
    <definedName name="_Toc10727649" localSheetId="1">Kravtabell!#REF!</definedName>
    <definedName name="_xlnm.Print_Area" localSheetId="9">'Skjema Håndslukkere Brannslange'!$A$1:$L$39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7" i="3" l="1"/>
  <c r="F57" i="3"/>
  <c r="F242" i="3"/>
  <c r="E242" i="3" s="1"/>
  <c r="F231" i="3"/>
  <c r="E231" i="3" s="1"/>
  <c r="D282" i="3"/>
  <c r="E282" i="3"/>
  <c r="D167" i="3" l="1"/>
  <c r="E167" i="3"/>
  <c r="D57" i="3"/>
  <c r="E57" i="3"/>
  <c r="D242" i="3"/>
  <c r="D231" i="3"/>
  <c r="F405" i="3" l="1"/>
  <c r="F420" i="3" l="1"/>
  <c r="A1" i="3"/>
  <c r="F439" i="3"/>
  <c r="F346" i="3"/>
  <c r="D346" i="3" s="1"/>
  <c r="F343" i="3"/>
  <c r="D343" i="3" s="1"/>
  <c r="F344" i="3"/>
  <c r="D344" i="3" s="1"/>
  <c r="F345" i="3"/>
  <c r="D345" i="3" s="1"/>
  <c r="F340" i="3"/>
  <c r="D340" i="3" s="1"/>
  <c r="F341" i="3"/>
  <c r="D341" i="3" s="1"/>
  <c r="F342" i="3"/>
  <c r="D342" i="3" s="1"/>
  <c r="F336" i="3"/>
  <c r="D336" i="3" s="1"/>
  <c r="F337" i="3"/>
  <c r="D337" i="3" s="1"/>
  <c r="F338" i="3"/>
  <c r="D338" i="3" s="1"/>
  <c r="F339" i="3"/>
  <c r="E339" i="3" s="1"/>
  <c r="F333" i="3"/>
  <c r="D333" i="3" s="1"/>
  <c r="F381" i="3"/>
  <c r="D381" i="3" s="1"/>
  <c r="F389" i="3"/>
  <c r="D389" i="3" s="1"/>
  <c r="F334" i="3"/>
  <c r="E334" i="3" s="1"/>
  <c r="F335" i="3"/>
  <c r="E335" i="3" s="1"/>
  <c r="F328" i="3"/>
  <c r="D328" i="3" s="1"/>
  <c r="F329" i="3"/>
  <c r="D329" i="3" s="1"/>
  <c r="F330" i="3"/>
  <c r="D330" i="3" s="1"/>
  <c r="F331" i="3"/>
  <c r="E331" i="3" s="1"/>
  <c r="F332" i="3"/>
  <c r="E332" i="3" s="1"/>
  <c r="F326" i="3"/>
  <c r="D326" i="3" s="1"/>
  <c r="F327" i="3"/>
  <c r="D327" i="3" s="1"/>
  <c r="F324" i="3"/>
  <c r="D324" i="3" s="1"/>
  <c r="F325" i="3"/>
  <c r="D325" i="3" s="1"/>
  <c r="F380" i="3"/>
  <c r="D380" i="3" s="1"/>
  <c r="F322" i="3"/>
  <c r="D322" i="3" s="1"/>
  <c r="F323" i="3"/>
  <c r="D323" i="3" s="1"/>
  <c r="F376" i="3"/>
  <c r="D376" i="3" s="1"/>
  <c r="F377" i="3"/>
  <c r="D377" i="3" s="1"/>
  <c r="F378" i="3"/>
  <c r="D378" i="3" s="1"/>
  <c r="F385" i="3"/>
  <c r="E385" i="3" s="1"/>
  <c r="F320" i="3"/>
  <c r="E320" i="3" s="1"/>
  <c r="F321" i="3"/>
  <c r="D321" i="3" s="1"/>
  <c r="F379" i="3"/>
  <c r="D379" i="3" s="1"/>
  <c r="E439" i="3" l="1"/>
  <c r="E346" i="3"/>
  <c r="E345" i="3"/>
  <c r="E344" i="3"/>
  <c r="E343" i="3"/>
  <c r="E342" i="3"/>
  <c r="E341" i="3"/>
  <c r="E340" i="3"/>
  <c r="E338" i="3"/>
  <c r="E336" i="3"/>
  <c r="E337" i="3"/>
  <c r="D339" i="3"/>
  <c r="E389" i="3"/>
  <c r="E381" i="3"/>
  <c r="E333" i="3"/>
  <c r="D335" i="3"/>
  <c r="D334" i="3"/>
  <c r="E330" i="3"/>
  <c r="E328" i="3"/>
  <c r="E329" i="3"/>
  <c r="D332" i="3"/>
  <c r="D331" i="3"/>
  <c r="E327" i="3"/>
  <c r="E326" i="3"/>
  <c r="E325" i="3"/>
  <c r="E324" i="3"/>
  <c r="E322" i="3"/>
  <c r="E380" i="3"/>
  <c r="E323" i="3"/>
  <c r="E379" i="3"/>
  <c r="E321" i="3"/>
  <c r="E378" i="3"/>
  <c r="E377" i="3"/>
  <c r="D320" i="3"/>
  <c r="E376" i="3"/>
  <c r="D385" i="3"/>
  <c r="F134" i="3" l="1"/>
  <c r="D134" i="3" s="1"/>
  <c r="F142" i="3"/>
  <c r="D142" i="3" s="1"/>
  <c r="F197" i="3"/>
  <c r="D197" i="3" s="1"/>
  <c r="F111" i="3"/>
  <c r="D111" i="3" s="1"/>
  <c r="F112" i="3"/>
  <c r="D112" i="3" s="1"/>
  <c r="F113" i="3"/>
  <c r="D113" i="3" s="1"/>
  <c r="F114" i="3"/>
  <c r="D114" i="3" s="1"/>
  <c r="F198" i="3"/>
  <c r="D198" i="3" s="1"/>
  <c r="F199" i="3"/>
  <c r="E199" i="3" s="1"/>
  <c r="F201" i="3"/>
  <c r="D201" i="3" s="1"/>
  <c r="D405" i="3"/>
  <c r="F171" i="3"/>
  <c r="D171" i="3" s="1"/>
  <c r="F169" i="3"/>
  <c r="D169" i="3" s="1"/>
  <c r="F150" i="3"/>
  <c r="D150" i="3" s="1"/>
  <c r="E114" i="3" l="1"/>
  <c r="E113" i="3"/>
  <c r="D199" i="3"/>
  <c r="E111" i="3"/>
  <c r="E112" i="3"/>
  <c r="E197" i="3"/>
  <c r="E142" i="3"/>
  <c r="E198" i="3"/>
  <c r="E134" i="3"/>
  <c r="E405" i="3"/>
  <c r="E201" i="3"/>
  <c r="E171" i="3"/>
  <c r="E169" i="3"/>
  <c r="E150" i="3"/>
  <c r="F60" i="3" l="1"/>
  <c r="F54" i="3"/>
  <c r="F66" i="3"/>
  <c r="E66" i="3" s="1"/>
  <c r="E54" i="3" l="1"/>
  <c r="D60" i="3"/>
  <c r="E60" i="3"/>
  <c r="D54" i="3"/>
  <c r="D66" i="3"/>
  <c r="F392" i="3" l="1"/>
  <c r="E392" i="3" s="1"/>
  <c r="F319" i="3"/>
  <c r="E319" i="3" s="1"/>
  <c r="F407" i="3"/>
  <c r="D407" i="3" s="1"/>
  <c r="F408" i="3"/>
  <c r="D408" i="3" s="1"/>
  <c r="F193" i="3"/>
  <c r="F375" i="3"/>
  <c r="F318" i="3"/>
  <c r="D318" i="3" s="1"/>
  <c r="F200" i="3"/>
  <c r="D200" i="3" s="1"/>
  <c r="F110" i="3"/>
  <c r="D110" i="3" s="1"/>
  <c r="F250" i="3"/>
  <c r="D250" i="3" s="1"/>
  <c r="F253" i="3"/>
  <c r="D253" i="3" s="1"/>
  <c r="F297" i="3"/>
  <c r="E297" i="3" s="1"/>
  <c r="F296" i="3"/>
  <c r="E296" i="3" s="1"/>
  <c r="F374" i="3"/>
  <c r="E374" i="3" s="1"/>
  <c r="F373" i="3"/>
  <c r="E373" i="3" s="1"/>
  <c r="F372" i="3"/>
  <c r="E372" i="3" s="1"/>
  <c r="F317" i="3"/>
  <c r="F316" i="3"/>
  <c r="E316" i="3" s="1"/>
  <c r="F315" i="3"/>
  <c r="D315" i="3" s="1"/>
  <c r="F390" i="3"/>
  <c r="F388" i="3"/>
  <c r="D388" i="3" s="1"/>
  <c r="F314" i="3"/>
  <c r="E314" i="3" s="1"/>
  <c r="F313" i="3"/>
  <c r="E313" i="3" s="1"/>
  <c r="F312" i="3"/>
  <c r="E312" i="3" s="1"/>
  <c r="F311" i="3"/>
  <c r="E311" i="3" s="1"/>
  <c r="F310" i="3"/>
  <c r="E310" i="3" s="1"/>
  <c r="F309" i="3"/>
  <c r="D309" i="3" s="1"/>
  <c r="F308" i="3"/>
  <c r="E308" i="3" s="1"/>
  <c r="F307" i="3"/>
  <c r="F306" i="3"/>
  <c r="F305" i="3"/>
  <c r="F304" i="3"/>
  <c r="F367" i="3"/>
  <c r="F303" i="3"/>
  <c r="D303" i="3" s="1"/>
  <c r="F302" i="3"/>
  <c r="D302" i="3" s="1"/>
  <c r="F301" i="3"/>
  <c r="D301" i="3" s="1"/>
  <c r="F300" i="3"/>
  <c r="D300" i="3" s="1"/>
  <c r="F384" i="3"/>
  <c r="D384" i="3" s="1"/>
  <c r="F383" i="3"/>
  <c r="E383" i="3" s="1"/>
  <c r="F371" i="3"/>
  <c r="D371" i="3" s="1"/>
  <c r="F299" i="3"/>
  <c r="E299" i="3" s="1"/>
  <c r="F370" i="3"/>
  <c r="E370" i="3" s="1"/>
  <c r="F369" i="3"/>
  <c r="E369" i="3" s="1"/>
  <c r="F368" i="3"/>
  <c r="E368" i="3" s="1"/>
  <c r="F366" i="3"/>
  <c r="E366" i="3" s="1"/>
  <c r="F365" i="3"/>
  <c r="E365" i="3" s="1"/>
  <c r="F364" i="3"/>
  <c r="E364" i="3" s="1"/>
  <c r="F363" i="3"/>
  <c r="D363" i="3" s="1"/>
  <c r="F252" i="3"/>
  <c r="E252" i="3" s="1"/>
  <c r="F298" i="3"/>
  <c r="D298" i="3" s="1"/>
  <c r="F362" i="3"/>
  <c r="E362" i="3" s="1"/>
  <c r="F361" i="3"/>
  <c r="E361" i="3" s="1"/>
  <c r="F170" i="3"/>
  <c r="D170" i="3" s="1"/>
  <c r="F285" i="3"/>
  <c r="D285" i="3" s="1"/>
  <c r="F123" i="3"/>
  <c r="F125" i="3"/>
  <c r="E193" i="3" l="1"/>
  <c r="D193" i="3"/>
  <c r="E125" i="3"/>
  <c r="E123" i="3"/>
  <c r="E303" i="3"/>
  <c r="E301" i="3"/>
  <c r="E384" i="3"/>
  <c r="E300" i="3"/>
  <c r="E302" i="3"/>
  <c r="D252" i="3"/>
  <c r="D369" i="3"/>
  <c r="D299" i="3"/>
  <c r="D365" i="3"/>
  <c r="E371" i="3"/>
  <c r="E298" i="3"/>
  <c r="D368" i="3"/>
  <c r="D383" i="3"/>
  <c r="D361" i="3"/>
  <c r="E363" i="3"/>
  <c r="D370" i="3"/>
  <c r="D362" i="3"/>
  <c r="D364" i="3"/>
  <c r="D366" i="3"/>
  <c r="D392" i="3"/>
  <c r="D319" i="3"/>
  <c r="E407" i="3"/>
  <c r="E408" i="3"/>
  <c r="D375" i="3"/>
  <c r="E375" i="3"/>
  <c r="D311" i="3"/>
  <c r="E318" i="3"/>
  <c r="E250" i="3"/>
  <c r="E110" i="3"/>
  <c r="E253" i="3"/>
  <c r="E200" i="3"/>
  <c r="E388" i="3"/>
  <c r="E309" i="3"/>
  <c r="D310" i="3"/>
  <c r="D372" i="3"/>
  <c r="D297" i="3"/>
  <c r="D308" i="3"/>
  <c r="D313" i="3"/>
  <c r="D374" i="3"/>
  <c r="D314" i="3"/>
  <c r="E315" i="3"/>
  <c r="D316" i="3"/>
  <c r="D296" i="3"/>
  <c r="D312" i="3"/>
  <c r="D373" i="3"/>
  <c r="D317" i="3"/>
  <c r="E317" i="3"/>
  <c r="D390" i="3"/>
  <c r="E390" i="3"/>
  <c r="D307" i="3"/>
  <c r="E307" i="3"/>
  <c r="D306" i="3"/>
  <c r="E306" i="3"/>
  <c r="D305" i="3"/>
  <c r="E305" i="3"/>
  <c r="D304" i="3"/>
  <c r="E304" i="3"/>
  <c r="D367" i="3"/>
  <c r="E367" i="3"/>
  <c r="E170" i="3"/>
  <c r="E285" i="3"/>
  <c r="D123" i="3"/>
  <c r="D125" i="3"/>
  <c r="F147" i="3" l="1"/>
  <c r="E147" i="3" s="1"/>
  <c r="F7" i="3"/>
  <c r="F5" i="3"/>
  <c r="F6" i="3"/>
  <c r="F2" i="3"/>
  <c r="F3" i="3"/>
  <c r="F4" i="3"/>
  <c r="D2" i="3" l="1"/>
  <c r="E7" i="3"/>
  <c r="D4" i="3"/>
  <c r="D5" i="3"/>
  <c r="D3" i="3"/>
  <c r="E6" i="3"/>
  <c r="D147" i="3"/>
  <c r="D7" i="3"/>
  <c r="D6" i="3"/>
  <c r="E5" i="3"/>
  <c r="E3" i="3"/>
  <c r="E2" i="3"/>
  <c r="E4" i="3"/>
  <c r="G3" i="1" l="1"/>
  <c r="G4" i="1"/>
  <c r="G5" i="1"/>
  <c r="G6" i="1"/>
  <c r="G7" i="1"/>
  <c r="G8" i="1"/>
  <c r="G9" i="1"/>
  <c r="G10" i="1"/>
  <c r="G11" i="1"/>
  <c r="G12" i="1"/>
  <c r="G13" i="1"/>
  <c r="G14" i="1"/>
  <c r="G15" i="1"/>
  <c r="G16" i="1"/>
  <c r="G17" i="1"/>
  <c r="G18" i="1"/>
  <c r="H3" i="1"/>
  <c r="H4" i="1"/>
  <c r="H5" i="1"/>
  <c r="H6" i="1"/>
  <c r="H7" i="1"/>
  <c r="H8" i="1"/>
  <c r="H9" i="1"/>
  <c r="H10" i="1"/>
  <c r="H11" i="1"/>
  <c r="H12" i="1"/>
  <c r="H13" i="1"/>
  <c r="H14" i="1"/>
  <c r="H15" i="1"/>
  <c r="H16" i="1"/>
  <c r="H17" i="1"/>
  <c r="H18" i="1"/>
  <c r="I3" i="1"/>
  <c r="I4" i="1"/>
  <c r="I5" i="1"/>
  <c r="I6" i="1"/>
  <c r="I7" i="1"/>
  <c r="I8" i="1"/>
  <c r="I9" i="1"/>
  <c r="I10" i="1"/>
  <c r="I11" i="1"/>
  <c r="I12" i="1"/>
  <c r="I13" i="1"/>
  <c r="I14" i="1"/>
  <c r="I15" i="1"/>
  <c r="I16" i="1"/>
  <c r="I17" i="1"/>
  <c r="I18" i="1"/>
  <c r="G19" i="1"/>
  <c r="G20" i="1"/>
  <c r="G21" i="1"/>
  <c r="G22" i="1"/>
  <c r="G23" i="1"/>
  <c r="G24" i="1"/>
  <c r="G25" i="1"/>
  <c r="G26" i="1"/>
  <c r="H19" i="1"/>
  <c r="H20" i="1"/>
  <c r="H21" i="1"/>
  <c r="H22" i="1"/>
  <c r="H23" i="1"/>
  <c r="H24" i="1"/>
  <c r="H25" i="1"/>
  <c r="H26" i="1"/>
  <c r="I19" i="1"/>
  <c r="I20" i="1"/>
  <c r="I21" i="1"/>
  <c r="I22" i="1"/>
  <c r="I23" i="1"/>
  <c r="I24" i="1"/>
  <c r="I25" i="1"/>
  <c r="I26" i="1"/>
  <c r="G27" i="1"/>
  <c r="G28" i="1"/>
  <c r="G29" i="1"/>
  <c r="G30" i="1"/>
  <c r="H27" i="1"/>
  <c r="H28" i="1"/>
  <c r="H29" i="1"/>
  <c r="H30" i="1"/>
  <c r="I27" i="1"/>
  <c r="I28" i="1"/>
  <c r="I29" i="1"/>
  <c r="I30" i="1"/>
  <c r="G31" i="1"/>
  <c r="G32" i="1"/>
  <c r="H31" i="1"/>
  <c r="H32" i="1"/>
  <c r="I31" i="1"/>
  <c r="I32" i="1"/>
  <c r="G33" i="1"/>
  <c r="H33" i="1"/>
  <c r="I33" i="1"/>
  <c r="G34" i="1"/>
  <c r="H34" i="1"/>
  <c r="I34" i="1"/>
  <c r="G2" i="1"/>
  <c r="H2" i="1"/>
  <c r="I2" i="1"/>
  <c r="F8" i="3" l="1"/>
  <c r="D8" i="3" l="1"/>
  <c r="E8" i="3"/>
  <c r="G203" i="1"/>
  <c r="H203" i="1"/>
  <c r="I203" i="1"/>
  <c r="F246" i="3" l="1"/>
  <c r="F245" i="3"/>
  <c r="H70" i="1"/>
  <c r="I35" i="1"/>
  <c r="I36" i="1"/>
  <c r="I37" i="1"/>
  <c r="I38" i="1"/>
  <c r="I39" i="1"/>
  <c r="I40" i="1"/>
  <c r="I41" i="1"/>
  <c r="I42" i="1"/>
  <c r="I43" i="1"/>
  <c r="I44" i="1"/>
  <c r="I45" i="1"/>
  <c r="I46" i="1"/>
  <c r="I47" i="1"/>
  <c r="I48" i="1"/>
  <c r="F24" i="3" s="1"/>
  <c r="I49" i="1"/>
  <c r="I50" i="1"/>
  <c r="I51" i="1"/>
  <c r="I52" i="1"/>
  <c r="I53" i="1"/>
  <c r="I54" i="1"/>
  <c r="I55" i="1"/>
  <c r="I56" i="1"/>
  <c r="I57" i="1"/>
  <c r="I58" i="1"/>
  <c r="I59" i="1"/>
  <c r="I60" i="1"/>
  <c r="I61" i="1"/>
  <c r="I62" i="1"/>
  <c r="I63" i="1"/>
  <c r="I64" i="1"/>
  <c r="I65" i="1"/>
  <c r="I66" i="1"/>
  <c r="I67" i="1"/>
  <c r="I68" i="1"/>
  <c r="F61" i="3" s="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F107" i="3" s="1"/>
  <c r="I114" i="1"/>
  <c r="I115" i="1"/>
  <c r="I116" i="1"/>
  <c r="I117" i="1"/>
  <c r="F124" i="3" s="1"/>
  <c r="I118" i="1"/>
  <c r="I119" i="1"/>
  <c r="I120" i="1"/>
  <c r="I121" i="1"/>
  <c r="I122" i="1"/>
  <c r="I123" i="1"/>
  <c r="F143" i="3" s="1"/>
  <c r="I124" i="1"/>
  <c r="I125" i="1"/>
  <c r="I126" i="1"/>
  <c r="F151" i="3" s="1"/>
  <c r="I127" i="1"/>
  <c r="I128" i="1"/>
  <c r="I129" i="1"/>
  <c r="F155" i="3" s="1"/>
  <c r="I130" i="1"/>
  <c r="F161" i="3" s="1"/>
  <c r="I131" i="1"/>
  <c r="I132" i="1"/>
  <c r="I133" i="1"/>
  <c r="I134" i="1"/>
  <c r="I135" i="1"/>
  <c r="I136" i="1"/>
  <c r="I137" i="1"/>
  <c r="I138" i="1"/>
  <c r="I139" i="1"/>
  <c r="I140" i="1"/>
  <c r="I141" i="1"/>
  <c r="I142" i="1"/>
  <c r="I143" i="1"/>
  <c r="I144" i="1"/>
  <c r="I145" i="1"/>
  <c r="I146" i="1"/>
  <c r="I147" i="1"/>
  <c r="I148" i="1"/>
  <c r="I149" i="1"/>
  <c r="I150" i="1"/>
  <c r="I151" i="1"/>
  <c r="I152" i="1"/>
  <c r="F181" i="3" s="1"/>
  <c r="I153" i="1"/>
  <c r="F186" i="3" s="1"/>
  <c r="I154" i="1"/>
  <c r="F191" i="3" s="1"/>
  <c r="I155" i="1"/>
  <c r="F196" i="3" s="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F209" i="3" s="1"/>
  <c r="I183" i="1"/>
  <c r="I184" i="1"/>
  <c r="F211" i="3" s="1"/>
  <c r="I185" i="1"/>
  <c r="I186" i="1"/>
  <c r="I187" i="1"/>
  <c r="F228" i="3" s="1"/>
  <c r="I188" i="1"/>
  <c r="I189" i="1"/>
  <c r="I190" i="1"/>
  <c r="F234" i="3" s="1"/>
  <c r="I191" i="1"/>
  <c r="F238" i="3" s="1"/>
  <c r="I192" i="1"/>
  <c r="I193" i="1"/>
  <c r="I194" i="1"/>
  <c r="I195" i="1"/>
  <c r="I196" i="1"/>
  <c r="I197" i="1"/>
  <c r="I198" i="1"/>
  <c r="F243" i="3" s="1"/>
  <c r="I199" i="1"/>
  <c r="I200" i="1"/>
  <c r="F244" i="3" s="1"/>
  <c r="I201" i="1"/>
  <c r="I202" i="1"/>
  <c r="I204" i="1"/>
  <c r="I205" i="1"/>
  <c r="F251" i="3" s="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F391" i="3" s="1"/>
  <c r="I248" i="1"/>
  <c r="I249" i="1"/>
  <c r="I250" i="1"/>
  <c r="I251" i="1"/>
  <c r="I252" i="1"/>
  <c r="I253" i="1"/>
  <c r="I254" i="1"/>
  <c r="I255" i="1"/>
  <c r="I256" i="1"/>
  <c r="I257" i="1"/>
  <c r="I258" i="1"/>
  <c r="I259" i="1"/>
  <c r="I260" i="1"/>
  <c r="I261" i="1"/>
  <c r="I262" i="1"/>
  <c r="I263" i="1"/>
  <c r="I264" i="1"/>
  <c r="I265" i="1"/>
  <c r="I266" i="1"/>
  <c r="I267" i="1"/>
  <c r="I268" i="1"/>
  <c r="I269" i="1"/>
  <c r="F396" i="3" s="1"/>
  <c r="I270" i="1"/>
  <c r="I271" i="1"/>
  <c r="F397" i="3" s="1"/>
  <c r="I272" i="1"/>
  <c r="F398" i="3" s="1"/>
  <c r="I273" i="1"/>
  <c r="I274" i="1"/>
  <c r="I275" i="1"/>
  <c r="I276" i="1"/>
  <c r="I277" i="1"/>
  <c r="I278" i="1"/>
  <c r="F399" i="3" s="1"/>
  <c r="I279" i="1"/>
  <c r="F400" i="3" s="1"/>
  <c r="I280" i="1"/>
  <c r="F401" i="3" s="1"/>
  <c r="I281" i="1"/>
  <c r="F402" i="3" s="1"/>
  <c r="I282" i="1"/>
  <c r="F403" i="3" s="1"/>
  <c r="I283" i="1"/>
  <c r="F404" i="3" s="1"/>
  <c r="I284" i="1"/>
  <c r="I285" i="1"/>
  <c r="F406" i="3" s="1"/>
  <c r="I286" i="1"/>
  <c r="I287" i="1"/>
  <c r="I288" i="1"/>
  <c r="I289" i="1"/>
  <c r="I290" i="1"/>
  <c r="F410" i="3" s="1"/>
  <c r="I291" i="1"/>
  <c r="F412" i="3" s="1"/>
  <c r="I292" i="1"/>
  <c r="F413" i="3" s="1"/>
  <c r="I293" i="1"/>
  <c r="F414" i="3" s="1"/>
  <c r="I294" i="1"/>
  <c r="F415" i="3" s="1"/>
  <c r="I295" i="1"/>
  <c r="F416" i="3" s="1"/>
  <c r="E416" i="3" s="1"/>
  <c r="I296" i="1"/>
  <c r="F417" i="3" s="1"/>
  <c r="I297" i="1"/>
  <c r="I298" i="1"/>
  <c r="I299" i="1"/>
  <c r="I300" i="1"/>
  <c r="I301" i="1"/>
  <c r="I302" i="1"/>
  <c r="I303" i="1"/>
  <c r="I304" i="1"/>
  <c r="I305" i="1"/>
  <c r="I306" i="1"/>
  <c r="F418" i="3" s="1"/>
  <c r="I307" i="1"/>
  <c r="F421" i="3" s="1"/>
  <c r="I308" i="1"/>
  <c r="F429" i="3" s="1"/>
  <c r="I309" i="1"/>
  <c r="I310" i="1"/>
  <c r="I311" i="1"/>
  <c r="I312" i="1"/>
  <c r="I313" i="1"/>
  <c r="I314" i="1"/>
  <c r="I315" i="1"/>
  <c r="I316" i="1"/>
  <c r="I317" i="1"/>
  <c r="I318" i="1"/>
  <c r="F432" i="3" s="1"/>
  <c r="I319" i="1"/>
  <c r="F433" i="3" s="1"/>
  <c r="I320" i="1"/>
  <c r="F434" i="3" s="1"/>
  <c r="I321" i="1"/>
  <c r="I322" i="1"/>
  <c r="I323" i="1"/>
  <c r="I324" i="1"/>
  <c r="I325" i="1"/>
  <c r="I326" i="1"/>
  <c r="F446" i="3" s="1"/>
  <c r="I327" i="1"/>
  <c r="F447" i="3" s="1"/>
  <c r="I328" i="1"/>
  <c r="I329" i="1"/>
  <c r="I330" i="1"/>
  <c r="I331" i="1"/>
  <c r="I332" i="1"/>
  <c r="I333" i="1"/>
  <c r="I3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F352" i="3"/>
  <c r="F22" i="3"/>
  <c r="F122" i="3"/>
  <c r="F441" i="3"/>
  <c r="F120" i="3"/>
  <c r="F23" i="3"/>
  <c r="F203" i="3"/>
  <c r="F126" i="3"/>
  <c r="F127" i="3"/>
  <c r="F130" i="3" l="1"/>
  <c r="D130" i="3" s="1"/>
  <c r="F137" i="3"/>
  <c r="E137" i="3" s="1"/>
  <c r="F140" i="3"/>
  <c r="D140" i="3" s="1"/>
  <c r="F133" i="3"/>
  <c r="D133" i="3" s="1"/>
  <c r="F129" i="3"/>
  <c r="E129" i="3" s="1"/>
  <c r="F135" i="3"/>
  <c r="D135" i="3" s="1"/>
  <c r="F227" i="3"/>
  <c r="D227" i="3" s="1"/>
  <c r="F115" i="3"/>
  <c r="F422" i="3"/>
  <c r="E422" i="3" s="1"/>
  <c r="F427" i="3"/>
  <c r="D427" i="3" s="1"/>
  <c r="F160" i="3"/>
  <c r="D160" i="3" s="1"/>
  <c r="F425" i="3"/>
  <c r="D425" i="3" s="1"/>
  <c r="F216" i="3"/>
  <c r="E216" i="3" s="1"/>
  <c r="F117" i="3"/>
  <c r="E117" i="3" s="1"/>
  <c r="F31" i="3"/>
  <c r="F116" i="3"/>
  <c r="F136" i="3"/>
  <c r="E136" i="3" s="1"/>
  <c r="F221" i="3"/>
  <c r="E221" i="3" s="1"/>
  <c r="F139" i="3"/>
  <c r="E139" i="3" s="1"/>
  <c r="F185" i="3"/>
  <c r="D185" i="3" s="1"/>
  <c r="F430" i="3"/>
  <c r="D430" i="3" s="1"/>
  <c r="F223" i="3"/>
  <c r="E223" i="3" s="1"/>
  <c r="F222" i="3"/>
  <c r="D222" i="3" s="1"/>
  <c r="F141" i="3"/>
  <c r="D141" i="3" s="1"/>
  <c r="F218" i="3"/>
  <c r="D218" i="3" s="1"/>
  <c r="F183" i="3"/>
  <c r="E183" i="3" s="1"/>
  <c r="F230" i="3"/>
  <c r="E230" i="3" s="1"/>
  <c r="F448" i="3"/>
  <c r="D448" i="3" s="1"/>
  <c r="F210" i="3"/>
  <c r="E210" i="3" s="1"/>
  <c r="F215" i="3"/>
  <c r="D215" i="3" s="1"/>
  <c r="F213" i="3"/>
  <c r="E213" i="3" s="1"/>
  <c r="F423" i="3"/>
  <c r="E423" i="3" s="1"/>
  <c r="F212" i="3"/>
  <c r="D212" i="3" s="1"/>
  <c r="F262" i="3"/>
  <c r="E262" i="3" s="1"/>
  <c r="F450" i="3"/>
  <c r="D450" i="3" s="1"/>
  <c r="F214" i="3"/>
  <c r="D214" i="3" s="1"/>
  <c r="F426" i="3"/>
  <c r="D426" i="3" s="1"/>
  <c r="F235" i="3"/>
  <c r="E235" i="3" s="1"/>
  <c r="F105" i="3"/>
  <c r="E105" i="3" s="1"/>
  <c r="F431" i="3"/>
  <c r="D431" i="3" s="1"/>
  <c r="F444" i="3"/>
  <c r="E444" i="3" s="1"/>
  <c r="F428" i="3"/>
  <c r="D428" i="3" s="1"/>
  <c r="F424" i="3"/>
  <c r="D424" i="3" s="1"/>
  <c r="F109" i="3"/>
  <c r="F174" i="3"/>
  <c r="E174" i="3" s="1"/>
  <c r="F354" i="3"/>
  <c r="E354" i="3" s="1"/>
  <c r="F233" i="3"/>
  <c r="D233" i="3" s="1"/>
  <c r="F349" i="3"/>
  <c r="D349" i="3" s="1"/>
  <c r="F225" i="3"/>
  <c r="D225" i="3" s="1"/>
  <c r="F207" i="3"/>
  <c r="E207" i="3" s="1"/>
  <c r="F351" i="3"/>
  <c r="D351" i="3" s="1"/>
  <c r="F232" i="3"/>
  <c r="E232" i="3" s="1"/>
  <c r="F153" i="3"/>
  <c r="D153" i="3" s="1"/>
  <c r="F173" i="3"/>
  <c r="D173" i="3" s="1"/>
  <c r="F347" i="3"/>
  <c r="E347" i="3" s="1"/>
  <c r="F355" i="3"/>
  <c r="D355" i="3" s="1"/>
  <c r="F395" i="3"/>
  <c r="D395" i="3" s="1"/>
  <c r="F175" i="3"/>
  <c r="E175" i="3" s="1"/>
  <c r="F205" i="3"/>
  <c r="D205" i="3" s="1"/>
  <c r="F353" i="3"/>
  <c r="E353" i="3" s="1"/>
  <c r="F350" i="3"/>
  <c r="E350" i="3" s="1"/>
  <c r="F348" i="3"/>
  <c r="D348" i="3" s="1"/>
  <c r="F229" i="3"/>
  <c r="E229" i="3" s="1"/>
  <c r="F145" i="3"/>
  <c r="D145" i="3" s="1"/>
  <c r="F386" i="3"/>
  <c r="D386" i="3" s="1"/>
  <c r="F393" i="3"/>
  <c r="D393" i="3" s="1"/>
  <c r="F440" i="3"/>
  <c r="D440" i="3" s="1"/>
  <c r="F449" i="3"/>
  <c r="E449" i="3" s="1"/>
  <c r="F436" i="3"/>
  <c r="E436" i="3" s="1"/>
  <c r="F33" i="3"/>
  <c r="F241" i="3"/>
  <c r="E241" i="3" s="1"/>
  <c r="F190" i="3"/>
  <c r="D190" i="3" s="1"/>
  <c r="F35" i="3"/>
  <c r="F438" i="3"/>
  <c r="E438" i="3" s="1"/>
  <c r="F32" i="3"/>
  <c r="F189" i="3"/>
  <c r="E189" i="3" s="1"/>
  <c r="F435" i="3"/>
  <c r="E435" i="3" s="1"/>
  <c r="F195" i="3"/>
  <c r="D195" i="3" s="1"/>
  <c r="F255" i="3"/>
  <c r="E255" i="3" s="1"/>
  <c r="F34" i="3"/>
  <c r="F226" i="3"/>
  <c r="D226" i="3" s="1"/>
  <c r="F254" i="3"/>
  <c r="D254" i="3" s="1"/>
  <c r="F128" i="3"/>
  <c r="D128" i="3" s="1"/>
  <c r="D420" i="3"/>
  <c r="F187" i="3"/>
  <c r="E187" i="3" s="1"/>
  <c r="F437" i="3"/>
  <c r="D437" i="3" s="1"/>
  <c r="F29" i="3"/>
  <c r="F259" i="3"/>
  <c r="D259" i="3" s="1"/>
  <c r="F192" i="3"/>
  <c r="E192" i="3" s="1"/>
  <c r="F194" i="3"/>
  <c r="E194" i="3" s="1"/>
  <c r="F188" i="3"/>
  <c r="E188" i="3" s="1"/>
  <c r="F445" i="3"/>
  <c r="D445" i="3" s="1"/>
  <c r="F157" i="3"/>
  <c r="E157" i="3" s="1"/>
  <c r="F261" i="3"/>
  <c r="E261" i="3" s="1"/>
  <c r="F258" i="3"/>
  <c r="D258" i="3" s="1"/>
  <c r="F156" i="3"/>
  <c r="D156" i="3" s="1"/>
  <c r="F260" i="3"/>
  <c r="D260" i="3" s="1"/>
  <c r="F27" i="3"/>
  <c r="E23" i="3"/>
  <c r="F257" i="3"/>
  <c r="E257" i="3" s="1"/>
  <c r="F256" i="3"/>
  <c r="D256" i="3" s="1"/>
  <c r="E209" i="3"/>
  <c r="F148" i="3"/>
  <c r="D148" i="3" s="1"/>
  <c r="F149" i="3"/>
  <c r="E149" i="3" s="1"/>
  <c r="D402" i="3"/>
  <c r="F280" i="3"/>
  <c r="F272" i="3"/>
  <c r="F279" i="3"/>
  <c r="F271" i="3"/>
  <c r="F278" i="3"/>
  <c r="F270" i="3"/>
  <c r="F268" i="3"/>
  <c r="F277" i="3"/>
  <c r="F269" i="3"/>
  <c r="F276" i="3"/>
  <c r="F266" i="3"/>
  <c r="F267" i="3"/>
  <c r="F273" i="3"/>
  <c r="F281" i="3"/>
  <c r="F275" i="3"/>
  <c r="F274" i="3"/>
  <c r="F132" i="3"/>
  <c r="D132" i="3" s="1"/>
  <c r="F131" i="3"/>
  <c r="D131" i="3" s="1"/>
  <c r="F104" i="3"/>
  <c r="F46" i="3"/>
  <c r="F43" i="3"/>
  <c r="F47" i="3"/>
  <c r="F52" i="3"/>
  <c r="F48" i="3"/>
  <c r="F51" i="3"/>
  <c r="F49" i="3"/>
  <c r="F50" i="3"/>
  <c r="F42" i="3"/>
  <c r="F44" i="3"/>
  <c r="F45" i="3"/>
  <c r="F53" i="3"/>
  <c r="F146" i="3"/>
  <c r="D146" i="3" s="1"/>
  <c r="D417" i="3"/>
  <c r="D401" i="3"/>
  <c r="F166" i="3"/>
  <c r="F164" i="3"/>
  <c r="F165" i="3"/>
  <c r="F163" i="3"/>
  <c r="F168" i="3"/>
  <c r="F158" i="3"/>
  <c r="D158" i="3" s="1"/>
  <c r="F159" i="3"/>
  <c r="E159" i="3" s="1"/>
  <c r="F72" i="3"/>
  <c r="F70" i="3"/>
  <c r="F67" i="3"/>
  <c r="F71" i="3"/>
  <c r="F68" i="3"/>
  <c r="F69" i="3"/>
  <c r="F40" i="3"/>
  <c r="F37" i="3"/>
  <c r="F39" i="3"/>
  <c r="F41" i="3"/>
  <c r="F38" i="3"/>
  <c r="F30" i="3"/>
  <c r="F28" i="3"/>
  <c r="F36" i="3"/>
  <c r="F21" i="3"/>
  <c r="F16" i="3"/>
  <c r="F18" i="3"/>
  <c r="F12" i="3"/>
  <c r="F17" i="3"/>
  <c r="F9" i="3"/>
  <c r="F11" i="3"/>
  <c r="F14" i="3"/>
  <c r="F10" i="3"/>
  <c r="F13" i="3"/>
  <c r="F15" i="3"/>
  <c r="E15" i="3" s="1"/>
  <c r="D102" i="3"/>
  <c r="D25" i="3"/>
  <c r="E25" i="3"/>
  <c r="D95" i="3"/>
  <c r="D246" i="3"/>
  <c r="E102" i="3"/>
  <c r="E246" i="3"/>
  <c r="D245" i="3"/>
  <c r="E95" i="3"/>
  <c r="D122" i="3"/>
  <c r="F443" i="3"/>
  <c r="E443" i="3" s="1"/>
  <c r="F202" i="3"/>
  <c r="D202" i="3" s="1"/>
  <c r="F206" i="3"/>
  <c r="D206" i="3" s="1"/>
  <c r="F204" i="3"/>
  <c r="D204" i="3" s="1"/>
  <c r="F177" i="3"/>
  <c r="F176" i="3"/>
  <c r="F172" i="3"/>
  <c r="E172" i="3" s="1"/>
  <c r="D432" i="3"/>
  <c r="E61" i="3"/>
  <c r="E441" i="3"/>
  <c r="F217" i="3"/>
  <c r="D217" i="3" s="1"/>
  <c r="F220" i="3"/>
  <c r="D220" i="3" s="1"/>
  <c r="F224" i="3"/>
  <c r="D224" i="3" s="1"/>
  <c r="F219" i="3"/>
  <c r="E219" i="3" s="1"/>
  <c r="D126" i="3"/>
  <c r="E120" i="3"/>
  <c r="D396" i="3"/>
  <c r="F239" i="3"/>
  <c r="E239" i="3" s="1"/>
  <c r="F236" i="3"/>
  <c r="D236" i="3" s="1"/>
  <c r="F237" i="3"/>
  <c r="E237" i="3" s="1"/>
  <c r="F240" i="3"/>
  <c r="D240" i="3" s="1"/>
  <c r="F103" i="3"/>
  <c r="F97" i="3"/>
  <c r="F98" i="3"/>
  <c r="F99" i="3"/>
  <c r="F100" i="3"/>
  <c r="F96" i="3"/>
  <c r="F93" i="3"/>
  <c r="F94" i="3"/>
  <c r="D124" i="3"/>
  <c r="E432" i="3"/>
  <c r="D416" i="3"/>
  <c r="F394" i="3"/>
  <c r="F265" i="3"/>
  <c r="D143" i="3"/>
  <c r="F26" i="3"/>
  <c r="F58" i="3"/>
  <c r="F59" i="3"/>
  <c r="D415" i="3"/>
  <c r="E397" i="3"/>
  <c r="F88" i="3"/>
  <c r="F65" i="3"/>
  <c r="F63" i="3"/>
  <c r="F62" i="3"/>
  <c r="F64" i="3"/>
  <c r="E414" i="3"/>
  <c r="D406" i="3"/>
  <c r="E391" i="3"/>
  <c r="D196" i="3"/>
  <c r="F138" i="3"/>
  <c r="E138" i="3" s="1"/>
  <c r="F119" i="3"/>
  <c r="D119" i="3" s="1"/>
  <c r="F118" i="3"/>
  <c r="F121" i="3"/>
  <c r="F86" i="3"/>
  <c r="F84" i="3"/>
  <c r="F85" i="3"/>
  <c r="F87" i="3"/>
  <c r="D447" i="3"/>
  <c r="E413" i="3"/>
  <c r="F387" i="3"/>
  <c r="F360" i="3"/>
  <c r="F359" i="3"/>
  <c r="F358" i="3"/>
  <c r="F357" i="3"/>
  <c r="F356" i="3"/>
  <c r="E191" i="3"/>
  <c r="F152" i="3"/>
  <c r="F154" i="3"/>
  <c r="F92" i="3"/>
  <c r="F75" i="3"/>
  <c r="F73" i="3"/>
  <c r="F79" i="3"/>
  <c r="F74" i="3"/>
  <c r="F80" i="3"/>
  <c r="F82" i="3"/>
  <c r="F78" i="3"/>
  <c r="F83" i="3"/>
  <c r="F81" i="3"/>
  <c r="F76" i="3"/>
  <c r="F77" i="3"/>
  <c r="D61" i="3"/>
  <c r="E245" i="3"/>
  <c r="E421" i="3"/>
  <c r="D412" i="3"/>
  <c r="E404" i="3"/>
  <c r="F292" i="3"/>
  <c r="F287" i="3"/>
  <c r="F289" i="3"/>
  <c r="F293" i="3"/>
  <c r="F286" i="3"/>
  <c r="F294" i="3"/>
  <c r="F295" i="3"/>
  <c r="F288" i="3"/>
  <c r="F290" i="3"/>
  <c r="F382" i="3"/>
  <c r="F291" i="3"/>
  <c r="D186" i="3"/>
  <c r="F108" i="3"/>
  <c r="F106" i="3"/>
  <c r="D106" i="3" s="1"/>
  <c r="E418" i="3"/>
  <c r="E410" i="3"/>
  <c r="D403" i="3"/>
  <c r="E251" i="3"/>
  <c r="D181" i="3"/>
  <c r="D151" i="3"/>
  <c r="F101" i="3"/>
  <c r="F90" i="3"/>
  <c r="F89" i="3"/>
  <c r="F91" i="3"/>
  <c r="F56" i="3"/>
  <c r="F55" i="3"/>
  <c r="E398" i="3"/>
  <c r="D398" i="3"/>
  <c r="F208" i="3"/>
  <c r="E208" i="3" s="1"/>
  <c r="D107" i="3"/>
  <c r="D22" i="3"/>
  <c r="F248" i="3"/>
  <c r="F247" i="3"/>
  <c r="F249" i="3"/>
  <c r="F180" i="3"/>
  <c r="D180" i="3" s="1"/>
  <c r="F179" i="3"/>
  <c r="D179" i="3" s="1"/>
  <c r="F442" i="3"/>
  <c r="D442" i="3" s="1"/>
  <c r="E24" i="3"/>
  <c r="F264" i="3"/>
  <c r="F263" i="3"/>
  <c r="F182" i="3"/>
  <c r="D182" i="3" s="1"/>
  <c r="D429" i="3"/>
  <c r="D400" i="3"/>
  <c r="E203" i="3"/>
  <c r="D244" i="3"/>
  <c r="D228" i="3"/>
  <c r="E238" i="3"/>
  <c r="D352" i="3"/>
  <c r="D434" i="3"/>
  <c r="D399" i="3"/>
  <c r="D234" i="3"/>
  <c r="E211" i="3"/>
  <c r="D161" i="3"/>
  <c r="D446" i="3"/>
  <c r="F178" i="3"/>
  <c r="D178" i="3" s="1"/>
  <c r="F144" i="3"/>
  <c r="D144" i="3" s="1"/>
  <c r="F184" i="3"/>
  <c r="D184" i="3" s="1"/>
  <c r="F162" i="3"/>
  <c r="F419" i="3"/>
  <c r="E419" i="3" s="1"/>
  <c r="D433" i="3"/>
  <c r="E243" i="3"/>
  <c r="D155" i="3"/>
  <c r="E186" i="3"/>
  <c r="F411" i="3"/>
  <c r="D411" i="3" s="1"/>
  <c r="F409" i="3"/>
  <c r="D409" i="3" s="1"/>
  <c r="E401" i="3"/>
  <c r="E181" i="3"/>
  <c r="E402" i="3"/>
  <c r="E396" i="3"/>
  <c r="D410" i="3"/>
  <c r="D243" i="3"/>
  <c r="E155" i="3"/>
  <c r="D191" i="3"/>
  <c r="E417" i="3"/>
  <c r="E151" i="3"/>
  <c r="E403" i="3"/>
  <c r="E412" i="3"/>
  <c r="E399" i="3"/>
  <c r="E434" i="3"/>
  <c r="E234" i="3"/>
  <c r="E400" i="3"/>
  <c r="E22" i="3"/>
  <c r="E161" i="3"/>
  <c r="D397" i="3"/>
  <c r="D23" i="3"/>
  <c r="D413" i="3"/>
  <c r="D120" i="3"/>
  <c r="D414" i="3"/>
  <c r="D441" i="3"/>
  <c r="E433" i="3"/>
  <c r="D211" i="3"/>
  <c r="E244" i="3"/>
  <c r="E447" i="3"/>
  <c r="D24" i="3"/>
  <c r="E406" i="3"/>
  <c r="E228" i="3"/>
  <c r="D418" i="3"/>
  <c r="D203" i="3"/>
  <c r="E415" i="3"/>
  <c r="E122" i="3"/>
  <c r="D421" i="3"/>
  <c r="D238" i="3"/>
  <c r="E352" i="3"/>
  <c r="E196" i="3"/>
  <c r="D391" i="3"/>
  <c r="E143" i="3"/>
  <c r="E429" i="3"/>
  <c r="D404" i="3"/>
  <c r="D209" i="3"/>
  <c r="E107" i="3"/>
  <c r="E124" i="3"/>
  <c r="E126" i="3"/>
  <c r="D251" i="3"/>
  <c r="E446" i="3"/>
  <c r="D127" i="3"/>
  <c r="E127" i="3"/>
  <c r="D29" i="3" l="1"/>
  <c r="E32" i="3"/>
  <c r="D28" i="3"/>
  <c r="E27" i="3"/>
  <c r="D35" i="3"/>
  <c r="D284" i="3"/>
  <c r="D34" i="3"/>
  <c r="E30" i="3"/>
  <c r="E26" i="3"/>
  <c r="D10" i="3"/>
  <c r="E116" i="3"/>
  <c r="E115" i="3"/>
  <c r="D283" i="3"/>
  <c r="E33" i="3"/>
  <c r="E31" i="3"/>
  <c r="D36" i="3"/>
  <c r="D109" i="3"/>
  <c r="E130" i="3"/>
  <c r="D31" i="3"/>
  <c r="E215" i="3"/>
  <c r="E140" i="3"/>
  <c r="E427" i="3"/>
  <c r="D105" i="3"/>
  <c r="D139" i="3"/>
  <c r="E214" i="3"/>
  <c r="D174" i="3"/>
  <c r="E218" i="3"/>
  <c r="E448" i="3"/>
  <c r="E212" i="3"/>
  <c r="D117" i="3"/>
  <c r="E222" i="3"/>
  <c r="D116" i="3"/>
  <c r="E133" i="3"/>
  <c r="D213" i="3"/>
  <c r="D183" i="3"/>
  <c r="D221" i="3"/>
  <c r="E424" i="3"/>
  <c r="D129" i="3"/>
  <c r="E351" i="3"/>
  <c r="D350" i="3"/>
  <c r="D255" i="3"/>
  <c r="E450" i="3"/>
  <c r="D175" i="3"/>
  <c r="E348" i="3"/>
  <c r="D32" i="3"/>
  <c r="E225" i="3"/>
  <c r="D347" i="3"/>
  <c r="E141" i="3"/>
  <c r="D157" i="3"/>
  <c r="E190" i="3"/>
  <c r="D422" i="3"/>
  <c r="D137" i="3"/>
  <c r="E233" i="3"/>
  <c r="E145" i="3"/>
  <c r="E437" i="3"/>
  <c r="E173" i="3"/>
  <c r="D353" i="3"/>
  <c r="D159" i="3"/>
  <c r="D149" i="3"/>
  <c r="E259" i="3"/>
  <c r="E206" i="3"/>
  <c r="E284" i="3"/>
  <c r="D262" i="3"/>
  <c r="D235" i="3"/>
  <c r="D449" i="3"/>
  <c r="D138" i="3"/>
  <c r="D210" i="3"/>
  <c r="E431" i="3"/>
  <c r="D261" i="3"/>
  <c r="D33" i="3"/>
  <c r="E131" i="3"/>
  <c r="D438" i="3"/>
  <c r="E386" i="3"/>
  <c r="E224" i="3"/>
  <c r="E254" i="3"/>
  <c r="E227" i="3"/>
  <c r="E393" i="3"/>
  <c r="E185" i="3"/>
  <c r="D230" i="3"/>
  <c r="E160" i="3"/>
  <c r="D229" i="3"/>
  <c r="E430" i="3"/>
  <c r="D115" i="3"/>
  <c r="E425" i="3"/>
  <c r="D435" i="3"/>
  <c r="E445" i="3"/>
  <c r="E34" i="3"/>
  <c r="E256" i="3"/>
  <c r="E260" i="3"/>
  <c r="D30" i="3"/>
  <c r="D239" i="3"/>
  <c r="E217" i="3"/>
  <c r="D223" i="3"/>
  <c r="E135" i="3"/>
  <c r="D136" i="3"/>
  <c r="D423" i="3"/>
  <c r="D216" i="3"/>
  <c r="D237" i="3"/>
  <c r="E283" i="3"/>
  <c r="E236" i="3"/>
  <c r="E205" i="3"/>
  <c r="D232" i="3"/>
  <c r="D194" i="3"/>
  <c r="E355" i="3"/>
  <c r="E128" i="3"/>
  <c r="E426" i="3"/>
  <c r="D444" i="3"/>
  <c r="E240" i="3"/>
  <c r="D187" i="3"/>
  <c r="E109" i="3"/>
  <c r="D241" i="3"/>
  <c r="D189" i="3"/>
  <c r="E420" i="3"/>
  <c r="E36" i="3"/>
  <c r="E153" i="3"/>
  <c r="D192" i="3"/>
  <c r="E158" i="3"/>
  <c r="E28" i="3"/>
  <c r="D354" i="3"/>
  <c r="E428" i="3"/>
  <c r="D207" i="3"/>
  <c r="E202" i="3"/>
  <c r="E349" i="3"/>
  <c r="E395" i="3"/>
  <c r="E440" i="3"/>
  <c r="D188" i="3"/>
  <c r="D219" i="3"/>
  <c r="E29" i="3"/>
  <c r="D436" i="3"/>
  <c r="E10" i="3"/>
  <c r="E132" i="3"/>
  <c r="E226" i="3"/>
  <c r="E35" i="3"/>
  <c r="D26" i="3"/>
  <c r="E195" i="3"/>
  <c r="D27" i="3"/>
  <c r="E146" i="3"/>
  <c r="D257" i="3"/>
  <c r="E204" i="3"/>
  <c r="E156" i="3"/>
  <c r="E119" i="3"/>
  <c r="E220" i="3"/>
  <c r="E258" i="3"/>
  <c r="D443" i="3"/>
  <c r="E148" i="3"/>
  <c r="D292" i="3"/>
  <c r="E292" i="3"/>
  <c r="D360" i="3"/>
  <c r="E360" i="3"/>
  <c r="D265" i="3"/>
  <c r="E265" i="3"/>
  <c r="D38" i="3"/>
  <c r="E38" i="3"/>
  <c r="D42" i="3"/>
  <c r="E42" i="3"/>
  <c r="D47" i="3"/>
  <c r="E47" i="3"/>
  <c r="D104" i="3"/>
  <c r="E104" i="3"/>
  <c r="E281" i="3"/>
  <c r="D281" i="3"/>
  <c r="E270" i="3"/>
  <c r="D270" i="3"/>
  <c r="D55" i="3"/>
  <c r="E55" i="3"/>
  <c r="E108" i="3"/>
  <c r="D108" i="3"/>
  <c r="E382" i="3"/>
  <c r="D382" i="3"/>
  <c r="D75" i="3"/>
  <c r="E75" i="3"/>
  <c r="D387" i="3"/>
  <c r="E387" i="3"/>
  <c r="D87" i="3"/>
  <c r="E87" i="3"/>
  <c r="E63" i="3"/>
  <c r="D63" i="3"/>
  <c r="E58" i="3"/>
  <c r="D58" i="3"/>
  <c r="D94" i="3"/>
  <c r="E94" i="3"/>
  <c r="D100" i="3"/>
  <c r="E100" i="3"/>
  <c r="D15" i="3"/>
  <c r="D17" i="3"/>
  <c r="E17" i="3"/>
  <c r="E72" i="3"/>
  <c r="D72" i="3"/>
  <c r="D163" i="3"/>
  <c r="E163" i="3"/>
  <c r="E166" i="3"/>
  <c r="D166" i="3"/>
  <c r="D45" i="3"/>
  <c r="E45" i="3"/>
  <c r="D50" i="3"/>
  <c r="E50" i="3"/>
  <c r="D43" i="3"/>
  <c r="E43" i="3"/>
  <c r="E273" i="3"/>
  <c r="D273" i="3"/>
  <c r="E278" i="3"/>
  <c r="D278" i="3"/>
  <c r="D101" i="3"/>
  <c r="E101" i="3"/>
  <c r="E106" i="3"/>
  <c r="D172" i="3"/>
  <c r="D56" i="3"/>
  <c r="E56" i="3"/>
  <c r="D82" i="3"/>
  <c r="E82" i="3"/>
  <c r="D356" i="3"/>
  <c r="E356" i="3"/>
  <c r="D85" i="3"/>
  <c r="E85" i="3"/>
  <c r="D62" i="3"/>
  <c r="E62" i="3"/>
  <c r="E394" i="3"/>
  <c r="D394" i="3"/>
  <c r="D99" i="3"/>
  <c r="E99" i="3"/>
  <c r="E13" i="3"/>
  <c r="D13" i="3"/>
  <c r="E14" i="3"/>
  <c r="D14" i="3"/>
  <c r="D41" i="3"/>
  <c r="E41" i="3"/>
  <c r="D40" i="3"/>
  <c r="E40" i="3"/>
  <c r="D69" i="3"/>
  <c r="E69" i="3"/>
  <c r="D44" i="3"/>
  <c r="E44" i="3"/>
  <c r="D51" i="3"/>
  <c r="E51" i="3"/>
  <c r="D267" i="3"/>
  <c r="E267" i="3"/>
  <c r="D271" i="3"/>
  <c r="E271" i="3"/>
  <c r="D90" i="3"/>
  <c r="E90" i="3"/>
  <c r="E290" i="3"/>
  <c r="D290" i="3"/>
  <c r="D286" i="3"/>
  <c r="E286" i="3"/>
  <c r="D74" i="3"/>
  <c r="E74" i="3"/>
  <c r="D357" i="3"/>
  <c r="E357" i="3"/>
  <c r="D93" i="3"/>
  <c r="E93" i="3"/>
  <c r="D98" i="3"/>
  <c r="E98" i="3"/>
  <c r="E176" i="3"/>
  <c r="D176" i="3"/>
  <c r="D48" i="3"/>
  <c r="E48" i="3"/>
  <c r="D266" i="3"/>
  <c r="E266" i="3"/>
  <c r="E279" i="3"/>
  <c r="D279" i="3"/>
  <c r="D152" i="3"/>
  <c r="E152" i="3"/>
  <c r="D91" i="3"/>
  <c r="E91" i="3"/>
  <c r="D83" i="3"/>
  <c r="E83" i="3"/>
  <c r="E154" i="3"/>
  <c r="D154" i="3"/>
  <c r="D358" i="3"/>
  <c r="E358" i="3"/>
  <c r="D84" i="3"/>
  <c r="E84" i="3"/>
  <c r="D86" i="3"/>
  <c r="E86" i="3"/>
  <c r="D88" i="3"/>
  <c r="E88" i="3"/>
  <c r="E97" i="3"/>
  <c r="D97" i="3"/>
  <c r="D177" i="3"/>
  <c r="E177" i="3"/>
  <c r="E11" i="3"/>
  <c r="D11" i="3"/>
  <c r="D39" i="3"/>
  <c r="E39" i="3"/>
  <c r="D67" i="3"/>
  <c r="E67" i="3"/>
  <c r="E165" i="3"/>
  <c r="D165" i="3"/>
  <c r="D46" i="3"/>
  <c r="E46" i="3"/>
  <c r="E276" i="3"/>
  <c r="D276" i="3"/>
  <c r="E272" i="3"/>
  <c r="D272" i="3"/>
  <c r="D288" i="3"/>
  <c r="E288" i="3"/>
  <c r="E293" i="3"/>
  <c r="D293" i="3"/>
  <c r="D73" i="3"/>
  <c r="E73" i="3"/>
  <c r="D92" i="3"/>
  <c r="E92" i="3"/>
  <c r="D121" i="3"/>
  <c r="E121" i="3"/>
  <c r="D96" i="3"/>
  <c r="E96" i="3"/>
  <c r="E9" i="3"/>
  <c r="D9" i="3"/>
  <c r="D37" i="3"/>
  <c r="E37" i="3"/>
  <c r="D68" i="3"/>
  <c r="E68" i="3"/>
  <c r="D70" i="3"/>
  <c r="E70" i="3"/>
  <c r="E164" i="3"/>
  <c r="D164" i="3"/>
  <c r="E269" i="3"/>
  <c r="D269" i="3"/>
  <c r="E280" i="3"/>
  <c r="D280" i="3"/>
  <c r="D291" i="3"/>
  <c r="E291" i="3"/>
  <c r="D295" i="3"/>
  <c r="E295" i="3"/>
  <c r="E289" i="3"/>
  <c r="D289" i="3"/>
  <c r="D77" i="3"/>
  <c r="E77" i="3"/>
  <c r="D359" i="3"/>
  <c r="E359" i="3"/>
  <c r="E118" i="3"/>
  <c r="D118" i="3"/>
  <c r="D65" i="3"/>
  <c r="E65" i="3"/>
  <c r="D103" i="3"/>
  <c r="E103" i="3"/>
  <c r="E12" i="3"/>
  <c r="D12" i="3"/>
  <c r="D18" i="3"/>
  <c r="E18" i="3"/>
  <c r="D21" i="3"/>
  <c r="E21" i="3"/>
  <c r="D71" i="3"/>
  <c r="E71" i="3"/>
  <c r="D168" i="3"/>
  <c r="E168" i="3"/>
  <c r="D53" i="3"/>
  <c r="E53" i="3"/>
  <c r="D49" i="3"/>
  <c r="E49" i="3"/>
  <c r="D52" i="3"/>
  <c r="E52" i="3"/>
  <c r="D274" i="3"/>
  <c r="E274" i="3"/>
  <c r="E277" i="3"/>
  <c r="D277" i="3"/>
  <c r="D89" i="3"/>
  <c r="E89" i="3"/>
  <c r="E294" i="3"/>
  <c r="D294" i="3"/>
  <c r="E287" i="3"/>
  <c r="D287" i="3"/>
  <c r="D76" i="3"/>
  <c r="E76" i="3"/>
  <c r="D81" i="3"/>
  <c r="E81" i="3"/>
  <c r="D78" i="3"/>
  <c r="E78" i="3"/>
  <c r="E80" i="3"/>
  <c r="D80" i="3"/>
  <c r="D79" i="3"/>
  <c r="E79" i="3"/>
  <c r="D64" i="3"/>
  <c r="E64" i="3"/>
  <c r="D59" i="3"/>
  <c r="E59" i="3"/>
  <c r="D16" i="3"/>
  <c r="E16" i="3"/>
  <c r="E275" i="3"/>
  <c r="D275" i="3"/>
  <c r="D268" i="3"/>
  <c r="E268" i="3"/>
  <c r="E180" i="3"/>
  <c r="E182" i="3"/>
  <c r="D419" i="3"/>
  <c r="E179" i="3"/>
  <c r="E144" i="3"/>
  <c r="D208" i="3"/>
  <c r="E411" i="3"/>
  <c r="E442" i="3"/>
  <c r="E184" i="3"/>
  <c r="E178" i="3"/>
  <c r="E409" i="3"/>
  <c r="D264" i="3"/>
  <c r="E264" i="3"/>
  <c r="D162" i="3"/>
  <c r="E162" i="3"/>
  <c r="E249" i="3"/>
  <c r="D249" i="3"/>
  <c r="E247" i="3"/>
  <c r="D247" i="3"/>
  <c r="D263" i="3"/>
  <c r="E263" i="3"/>
  <c r="E248" i="3"/>
  <c r="D24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Ola Torgeir Bue</author>
    <author>Geir Jensen</author>
  </authors>
  <commentList>
    <comment ref="C5" authorId="0" shapeId="0" xr:uid="{00000000-0006-0000-0000-000001000000}">
      <text>
        <r>
          <rPr>
            <sz val="8"/>
            <color indexed="9"/>
            <rFont val="Tahoma"/>
            <family val="2"/>
          </rPr>
          <t>Ny linje: ALT + ENTER</t>
        </r>
      </text>
    </comment>
    <comment ref="C7" authorId="0" shapeId="0" xr:uid="{00000000-0006-0000-0000-000002000000}">
      <text>
        <r>
          <rPr>
            <sz val="8"/>
            <color indexed="9"/>
            <rFont val="Tahoma"/>
            <family val="2"/>
          </rPr>
          <t>Ny linje: ALT + ENTER</t>
        </r>
      </text>
    </comment>
    <comment ref="C10" authorId="0" shapeId="0" xr:uid="{00000000-0006-0000-0000-000003000000}">
      <text>
        <r>
          <rPr>
            <b/>
            <sz val="8"/>
            <color indexed="9"/>
            <rFont val="Tahoma"/>
            <family val="2"/>
          </rPr>
          <t>Ny linje: ALT + ENTER</t>
        </r>
      </text>
    </comment>
    <comment ref="B14" authorId="1" shapeId="0" xr:uid="{00000000-0006-0000-0000-000004000000}">
      <text>
        <r>
          <rPr>
            <b/>
            <sz val="8"/>
            <color indexed="81"/>
            <rFont val="Tahoma"/>
            <family val="2"/>
          </rPr>
          <t>Ny linje=ALT+ENTER</t>
        </r>
      </text>
    </comment>
    <comment ref="B38" authorId="0" shapeId="0" xr:uid="{00000000-0006-0000-0000-000005000000}">
      <text>
        <r>
          <rPr>
            <b/>
            <sz val="8"/>
            <color indexed="9"/>
            <rFont val="Tahoma"/>
            <family val="2"/>
          </rPr>
          <t>Ny linje: ALT + ENTER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Bergen Kommune</author>
  </authors>
  <commentList>
    <comment ref="F1" authorId="0" shapeId="0" xr:uid="{00000000-0006-0000-0000-000001000000}">
      <text>
        <r>
          <rPr>
            <b/>
            <sz val="8"/>
            <color indexed="81"/>
            <rFont val="Tahoma"/>
            <family val="2"/>
          </rPr>
          <t>Bergen Kommune:</t>
        </r>
        <r>
          <rPr>
            <sz val="8"/>
            <color indexed="81"/>
            <rFont val="Tahoma"/>
            <family val="2"/>
          </rPr>
          <t xml:space="preserve">
</t>
        </r>
      </text>
    </comment>
  </commentList>
</comments>
</file>

<file path=xl/sharedStrings.xml><?xml version="1.0" encoding="utf-8"?>
<sst xmlns="http://schemas.openxmlformats.org/spreadsheetml/2006/main" count="4008" uniqueCount="1765">
  <si>
    <t>"Gammel" Krav ID</t>
  </si>
  <si>
    <t>Ny krav id</t>
  </si>
  <si>
    <t>1 Siffer</t>
  </si>
  <si>
    <t>2 Siffer</t>
  </si>
  <si>
    <t>3 Siffer</t>
  </si>
  <si>
    <t>3 sifret kode (for inntasting)
Slår opp bygningsdel</t>
  </si>
  <si>
    <t>Krav</t>
  </si>
  <si>
    <t>Begrunnelse</t>
  </si>
  <si>
    <t>Kommentar</t>
  </si>
  <si>
    <t>2 Arkitekt / RIB</t>
  </si>
  <si>
    <t>3 RIV / VVS</t>
  </si>
  <si>
    <t>4 RIE / elektro</t>
  </si>
  <si>
    <t>5 Automasjon</t>
  </si>
  <si>
    <t>6 Andre installasjoner</t>
  </si>
  <si>
    <t>Adgangskontroll</t>
  </si>
  <si>
    <t>Dørmiljø, lås og beslag</t>
  </si>
  <si>
    <t>Radon</t>
  </si>
  <si>
    <t>7 utendørs / LARK</t>
  </si>
  <si>
    <t>8 RIBrann</t>
  </si>
  <si>
    <t>Skole</t>
  </si>
  <si>
    <t>Barnehage</t>
  </si>
  <si>
    <t>Sykehjem / helsebygg</t>
  </si>
  <si>
    <t>Idrettsbygg</t>
  </si>
  <si>
    <t>Andre bygg</t>
  </si>
  <si>
    <t>Nybygg / rehab
(EFU prosjekter)</t>
  </si>
  <si>
    <t>Eksisterende bygg
(Interne EBE prosjekter)</t>
  </si>
  <si>
    <t>Alle bygg</t>
  </si>
  <si>
    <t>IKKE FERDIG - Merking</t>
  </si>
  <si>
    <t>IKKE FERDIG - FDV</t>
  </si>
  <si>
    <t>112-001</t>
  </si>
  <si>
    <t>Planer for sikkerhet og sonedeling av bygget skal utarbeides. Planene skal ivareta person og verdisikkerhet. Skal synliggjøre omfang av overvåkning og alarmering samt soneinndeling med adgangsbegrensning, elektronisk og manuell.</t>
  </si>
  <si>
    <t>Sikkerhet.</t>
  </si>
  <si>
    <t>x</t>
  </si>
  <si>
    <t>114-001</t>
  </si>
  <si>
    <t xml:space="preserve">Det skal tidlig utarbeides en møbleringsplan som viser hvordan de ulike arealene tenkes innredet. Søyler og andre faste bygningsinstallasjoner skal fremkomme. Møbleringsplan skal ta hensyn til forhold som dagslys og rømningsveier, varme, ventilasjon, trekk osv. </t>
  </si>
  <si>
    <t xml:space="preserve">Kvalitetskrav. </t>
  </si>
  <si>
    <t>119-001</t>
  </si>
  <si>
    <t xml:space="preserve">Prosjekter over 250 kvm skal ha et miljøprogram. Det skal utarbeides og følges en miljøoppfølgingsplan basert på miljøprogrammet delt opp i områdene klima og energi, materialer, avfall, grunnforhold, transport og økologi.
Avhengig av gjennomføringsmodell vil ansvar for å utarbeide/ferdigstille Miljøprogram og Miljøoppfølgingsplan kunne variere mellom kommunen og leverandøren. Hvordan dette skal håndteres må detaljeres i det enkelte prosjekt. Dokumentet EFU Klima og miljøstrategi kan brukes. </t>
  </si>
  <si>
    <t>Miljøkrav.</t>
  </si>
  <si>
    <t>123-001</t>
  </si>
  <si>
    <t xml:space="preserve">Prosjektet, altså bygning og tomt, skal utformes med tanke på lokalt klima og stedlige forhold. Ute- og innemiljø skal sees på som en helhet, hvor det naturlige eksisterende miljø skal bevares så langt det lar seg gjøre. Bygningen skal plasseres på tomt slik at passive løsninger sikres, for eksempel i forbindelse med solavskjerming. Etasjehøyder skal ta høyde for fremtidig endring av tekniske installasjoner. </t>
  </si>
  <si>
    <t>Kvalitetskrav.</t>
  </si>
  <si>
    <t>124-001</t>
  </si>
  <si>
    <t xml:space="preserve">I rehabliteringsprosjekter hvor TEK17 ikke vil være et krav, må eksisterende akustikk/lydforhold vurderes. Det skal velges materialer, interiør og arkitektoniske løsninger som gir et godt inneklima med tanke på lyd. </t>
  </si>
  <si>
    <t>132-001</t>
  </si>
  <si>
    <t xml:space="preserve">Ved valg av materialer skal det prioriteres lavemitterende materialer som fremmer godt inneklima i bygningene. Materialvalg skal også bidra til gode overflater og arkitektoniske løsninger. Gjenbruk av eksisterende materialer skal vurderes så langt det lar seg gjøre, slik at prosjektet får lavest mulig ressursbruk. </t>
  </si>
  <si>
    <t>141-001</t>
  </si>
  <si>
    <t xml:space="preserve">I rehabiliteringsprosjekter hvor TEK17 ikke vil være et krav, må det vurderes om byggtekniske energireduseredende tiltak kan utføres, for eksempel etterisolering av tak og yttervegger.  
Energiberegninger inkl. energibudsjett iht. TEK §14-2(5) skal leveres som en del av FDV- dokumentasjonen, samt sendes på e-post til energi@bergen.kommune.no. 
Energibudsjettet skal beregnes med faktiske forventede romtemperaturer. 
Reelle oppnådde verdier for f.eks. lekkasjetall, SFP-faktor og gjenvinningsgrad for ventilasjon, skal benyttes i energiberegningene. </t>
  </si>
  <si>
    <t>200-001</t>
  </si>
  <si>
    <t>Bygg utover hovedbygg (eks. utebod/småbygg) Lås til dør skal være en del av byggets nøkkelsystem.</t>
  </si>
  <si>
    <t>Driftskrav.</t>
  </si>
  <si>
    <t>200-002</t>
  </si>
  <si>
    <t xml:space="preserve">Branngardiner skal  ikke benyttes. </t>
  </si>
  <si>
    <t xml:space="preserve">Erfaringsmessig er det store driftsmessige problemer med branngardiner i bruk. </t>
  </si>
  <si>
    <t>200-003</t>
  </si>
  <si>
    <t xml:space="preserve">RIBR lager evakueringsplan i samspill med RIE ut ifra "SOM BYGGET" brannkonsept og brannverntegninger for bygget. </t>
  </si>
  <si>
    <t>EBE TFG Brann og bruker må være delaktig for 
informasjon til evakueringsplan med hensyn til 
organisering og informasjon som omfatter EBE / bruker organisasjonen.</t>
  </si>
  <si>
    <t>200-004</t>
  </si>
  <si>
    <t xml:space="preserve">Alle luker for å ivareta røykventilering av trapperom og andre arealer iht. krav, skal plasseres og installeres slik at testing, kontroll og vedlikehold kan lett utføres uten bruk av lift verken ute eller inne i bygget. </t>
  </si>
  <si>
    <t>Løsningsforslag skal fremvises til EBE Teknisk 
Faggruppe (TFG brann).</t>
  </si>
  <si>
    <t>X</t>
  </si>
  <si>
    <t>200-005</t>
  </si>
  <si>
    <t>Bygg skal som hovedregel bygges etter preaksepterte branntekniske ytelser, eventuelle fravik skal godkjennes av EBE</t>
  </si>
  <si>
    <t>Skal avklares med og godkjennes av EBE Teknisk 
Faggruppe (TFG brann).</t>
  </si>
  <si>
    <t>200-006</t>
  </si>
  <si>
    <t>Inngangsparti skal være overbygget.</t>
  </si>
  <si>
    <t xml:space="preserve">Kvalitet- og driftskrav.  Unngå snø/is foran ytterdører og redusere mengden  fukt og skit som blir dratt inn i bygget. </t>
  </si>
  <si>
    <t>200-007</t>
  </si>
  <si>
    <t xml:space="preserve">I inngangspartiet må det monteres sone-inndelt matteløsning med utvendig avskrapningsrist på sandfangskum. </t>
  </si>
  <si>
    <t xml:space="preserve">For å redusere mengden skit som blir dratt inn i bygningskroppen. </t>
  </si>
  <si>
    <t>200-008</t>
  </si>
  <si>
    <t xml:space="preserve">Rom for lading av elektriske rollestoler, el-sparkesykler/sykler og renholdssentral skal være egen branncelle med selvlukker på dør. </t>
  </si>
  <si>
    <t>Sikkerhetskrav for bruker og bygning.</t>
  </si>
  <si>
    <t>200-009</t>
  </si>
  <si>
    <t>Tiltak utføres i henhold til Byggforsk anvisning 520.706 Sikring mot radon ved nybygging og 701.706 Tiltak mot radon i eksisterende bygninger.</t>
  </si>
  <si>
    <t>200-010</t>
  </si>
  <si>
    <t>Det skal utføres radonmåling på minst 4 rom med elektroniske radonmålere i god tid før overlevering av bygget eller avsluttet rehabiltiering. Resultatet sendes til TFG prosjektleder.</t>
  </si>
  <si>
    <t xml:space="preserve">For å sikre god nok utørelse før bruker tar i bruk rom. </t>
  </si>
  <si>
    <t>200-011</t>
  </si>
  <si>
    <t>Dørautomatikk
-	Dørautomatikk skal tilknyttes sentralisert UPS.
-	Risikovurderes og sikres iht EN16005.
-	Funksjonsvelgere og strømbryter skal forbikobles.
-	Stikk til dørautomatikk skal plasseres over himling eller minimum 260cm over bakken.
-	Impulsbryter monteres på vegg for betjening av åpen/lukket. Skal merkes «åpen/lukket» og være uten firmareklame.
-	Dørautomatikker skal ikke bygges inn utover produktets eget originale deksel. 
-	Lengde på strømkabel skal være tilpasset avstand mellom dørautomatikk og stikkontakt.</t>
  </si>
  <si>
    <t>200-012</t>
  </si>
  <si>
    <t>Lås og beslag
-	Beslag for ytterdører skal være i rustfritt stål, minimum kvalitet, AISI 316.
-	Beslag for innvendige dører skal være i rustfritt stål, minimum kvalitet AISI 304.
-	Dørvridere skal leveres med langskilt.
-	For stål og aluminiumsdører skal langskilt monteres med gjennomgående skruer og gjengesikring.
-	Dører skal leveres med låskasser i SIS-standard lik LK565 eller tilsvarende. Ikke smalprofil.
-	Det skal ikke benyttes bøylehåndtak på ytterdører. Adgangskontrollerte dører skal bestykkes med 2-falle låskasse og dørvrider.
-	Branndører skal leveres med mekanisk sluttstykke forberedt for og tilpasset dørautomatikk.
-	Adgangskontrollerte dører og låste rømningsdører skal leveres med innvendig sylinder og nødåpner.
-	Rømningsdører som ikke er bruksdører skal avlåses med magnetlås og panikkbeslag. Ellers skal det brukes elektriske sluttstykker.
-	2-fløyede dører skal leveres med panikkbeslag for sidefelt i henhold til rømningsbredde. 
-	Sluttstykker for panikkbeslag skal være nedfelt i gulv.
-	Det skal ikke leveres automatskåter.
-	Sidefelt på adgangskontrollerte dører skal avlåses med magnetlås.
-	Magnetlås skal ikke styres av adgangskontroll.
-	Smekklåser skal ikke ha mulighet for oppstilling.
-	Det skal monteres dørstoppere til samtlige dører.
-	Dørstoppere skal ikke monteres på gulv.
-	Dørholdemagneter skal monteres i skinne for dørlukker.
-	Elektriske sluttstykker skal oppfylle et minimumskrav på: bruddstyrke, 900kg og listetrykk, 40kg.
-	Elektriske sluttstykker på låste dører skal ha «omvendt funksjon».
-	Nødåpnere skal ha dekklokk, lys og lydvarsling. Ref andre krav i 543
-	Det skal leveres et nytt patentert låssystem. Dette inkluderer dører, porter, luker, bossnedkast og nøkkelbrytere for styring av for eksempel solavskjerming, maskiner osv.
-	Toalettdører i fellesarealer på skoler og idrettsanlegg skal leveres med sylinder og ikke-manipulerbart ledig/opptatt-skilt. Innvendig knappvrider skal være HC-tilpasset.
-	Adgangskontrollerte dørmiljø og skallsikring skal ha lukket/låst overvåkning.</t>
  </si>
  <si>
    <t>217-001</t>
  </si>
  <si>
    <t>Dreneringsrør skal ha stakepunkt som skal være tilgjengelig med grenrør, som avsluttes ved terreng og med låsbar kumtopp.</t>
  </si>
  <si>
    <t>Drift- og vedlikeholdskrav.</t>
  </si>
  <si>
    <t>220-001</t>
  </si>
  <si>
    <t xml:space="preserve">Synlige betonghjørner skal avfases og stålkonstruksjoner skal ha malt overflate. </t>
  </si>
  <si>
    <t>220-002</t>
  </si>
  <si>
    <t>Limtredragere eksponert for vær og vind skal alltid beskyttes/kles inn.</t>
  </si>
  <si>
    <t>For å sikre lang levetid.</t>
  </si>
  <si>
    <t>222-001</t>
  </si>
  <si>
    <t xml:space="preserve">Synlige søyler av betong skal ha glatt forskaling. </t>
  </si>
  <si>
    <t xml:space="preserve">For enklere vedlikehold. </t>
  </si>
  <si>
    <t>225-001</t>
  </si>
  <si>
    <t>225 Brannbeskyttelse av bærende konstruksjon</t>
  </si>
  <si>
    <t xml:space="preserve">På stål- og trekonstruksjoner kan det benyttes brannhemmende maling, impregnering eller isolasjon, dette må dokumenteres. Synlinge bærende stålkonstruksjoner skal ha mekanisk beskyttelse for å hindre skader på brannbeskyttelse. </t>
  </si>
  <si>
    <t xml:space="preserve">Kvalitetskrav.  </t>
  </si>
  <si>
    <t>233-001</t>
  </si>
  <si>
    <t xml:space="preserve">Utvendig glassfasader skal være tilgjengelig med lift. </t>
  </si>
  <si>
    <t xml:space="preserve">Vedlikehold og rengjøring. </t>
  </si>
  <si>
    <t>233-002</t>
  </si>
  <si>
    <t xml:space="preserve">Innvendige glassfasader over to etasjer eller mer skal være tilgjengelig med lift. </t>
  </si>
  <si>
    <t>234-001</t>
  </si>
  <si>
    <t>Primært skal vinduer og dører utføres med utvendig  brennlakkert aluminiumsbekledning eller som aluminiumsvindu med innvendig trebekledning.</t>
  </si>
  <si>
    <t>Vedlikeholds- og kvalitetskrav.</t>
  </si>
  <si>
    <t>234-002</t>
  </si>
  <si>
    <t xml:space="preserve">Åpningsvinduer tilgjengelig fra terrengnivå skal være innadslående. </t>
  </si>
  <si>
    <t>For å unngå kollisjon/skade for bruker ved ferdsel langs fasader.</t>
  </si>
  <si>
    <t>234-003</t>
  </si>
  <si>
    <t>Åpningsvinduer skal kunne settes i sikker lufteposisjon</t>
  </si>
  <si>
    <t>Sikkerhet for bruker</t>
  </si>
  <si>
    <t>234-004</t>
  </si>
  <si>
    <t>Åpningsvinduer skal ha låsbar barnesikring</t>
  </si>
  <si>
    <t>234-005</t>
  </si>
  <si>
    <t xml:space="preserve">Vindusglass i undervisningsbygg skal ikke være større enn 2,5 m2. </t>
  </si>
  <si>
    <t xml:space="preserve">Av hensyn til hærverk og utskifting av glass. </t>
  </si>
  <si>
    <t>234-006</t>
  </si>
  <si>
    <t xml:space="preserve">Ved montering av dører i yttervegg skal det ikke benyttes skum.
</t>
  </si>
  <si>
    <t xml:space="preserve">Sikre rett utførelse/montering, og mulighet for kontroll. Miljøhensyn. </t>
  </si>
  <si>
    <t>234-007</t>
  </si>
  <si>
    <t xml:space="preserve">Dører i yttervegg skal ha dokumentert holdbarhet minimum klasse C4 iht. NS EN 14600. Dører som brukes hyppig skal tilfredsstille klasse C5. </t>
  </si>
  <si>
    <t>Kvalitetskrav</t>
  </si>
  <si>
    <t>234-008</t>
  </si>
  <si>
    <t>Ytterdører med glassfelt  i undervisningsbygg, inkludert barnehager, skal ha minimum 400 mm brystningshøyde. Profilene skal ha minimum bredde 100 mm. Ved valg av tre/komposittdører skal det være minimum 200 mm sparkeplate. Dører med store glassfelt må avklares med byggherre grunnet økt vekt og vedlikeholdsbehov.</t>
  </si>
  <si>
    <t>234-010</t>
  </si>
  <si>
    <t>Dører i medisinrom:  Dersom det er eget medisinskap – skal også dette skapet utstyres med on-line kortleser m/tastatur og el.lås med lukket/låst overvåking.</t>
  </si>
  <si>
    <t>Tofaktorautentisering for medisinskap</t>
  </si>
  <si>
    <t>234-011</t>
  </si>
  <si>
    <t xml:space="preserve">Alle rømningsdører og dører i branncellebegrensende konstruksjoner, skal leveres som en-fløyde dører uten sidefelt opp til bredde M14. </t>
  </si>
  <si>
    <t xml:space="preserve">Drift- og vedlikeholdskrav. To-fløyede dører har flere og mer omfattende beslag og automatikk, dermed høyere kostnad og flere mulige feilkilder. Ønsker å unngå sidefelt på dører under denne bredden. </t>
  </si>
  <si>
    <t>234-012</t>
  </si>
  <si>
    <t xml:space="preserve">Låssystemer for dør i yttervegg: Rør for kabler i karmer og dørblad skal bygges inn i dørene/glassfasaden på fabrikk iht. dørenes funksjon.
</t>
  </si>
  <si>
    <t>Kabling i dører/glassfasade er ofte synlig og dårlig utført estetisk. TS</t>
  </si>
  <si>
    <t>Funksjonsplan/soneplan vil synliggjøre 
ytterdørenes funksjon. Avklares med EBE Teknisk Faggruppe.</t>
  </si>
  <si>
    <t>234-013</t>
  </si>
  <si>
    <t>Ved fuging/tetting av vinduer eller glassfelt, og montering av glasslister skal det ikke benyttes skum. Må medtas i detaljprosjektering.</t>
  </si>
  <si>
    <t>Sikre rett utførelse/montering, og mulighet for kontroll. Miljøhensyn. Fuktsikkerhet.</t>
  </si>
  <si>
    <t>234-014</t>
  </si>
  <si>
    <t xml:space="preserve">Porter: Utføres i aluminium eller pulverlakkert stål med isolert rulle- eller leddheiseport og
motordrift. 
</t>
  </si>
  <si>
    <t>234-015</t>
  </si>
  <si>
    <t xml:space="preserve">Porter skal ha låsbar/adgangskontrollert gangdør ved siden av port. </t>
  </si>
  <si>
    <t xml:space="preserve">Sikkerhetskrav. </t>
  </si>
  <si>
    <t>235-001</t>
  </si>
  <si>
    <t xml:space="preserve">Teknisk installasjoner på tak eller i fasade (f. eks. solcellepaneler, varmepumper, etc.) som kan være utsatt for brann, skal ha deteksjon (ikke kabel) tilknyttet brannalarmanlegget. </t>
  </si>
  <si>
    <t>Utvendig deteksjonskabel skal ikke brukes.</t>
  </si>
  <si>
    <t>235-002</t>
  </si>
  <si>
    <t>Totrinnstetting mot nedbør skal utføres. Fasaden må vurderes som en helhet, med færrest mulig overganger for å sikre et fuktsikkert klimaskall. Lufting må ivaretas for hele fasaden, dette er spesielt viktig for klimautsatte fasader. For nærmere beskrivelse av totrinnstetting henvises til Byggforsk anvisning 542.003.</t>
  </si>
  <si>
    <t xml:space="preserve">Kvalitet- og vedlikeholdskrav. </t>
  </si>
  <si>
    <t>235-003</t>
  </si>
  <si>
    <t>Utvendig tetting og beslag, inkludert fuger, vind- og dampsperresjikt, skal utformes slik at infiltrasjon av kaldluft eller varmluft i konstruksjonen unngås. Vær/klimautsatt fugemasse skal være beskyttet med beslag.</t>
  </si>
  <si>
    <t>235-004</t>
  </si>
  <si>
    <t xml:space="preserve">Trekledning som skal være behandlet skal være impregnert og ferdig beiset/malt fra fabrikk. Utfra leverandørens anvisning må videre vedlikeholdsintervall følges. Klimautsatte fasader må vurderes særskilt. 
</t>
  </si>
  <si>
    <t>Kvalitet- og vedlikeholdskrav.</t>
  </si>
  <si>
    <t>235-005</t>
  </si>
  <si>
    <t>Trekledning skal tilpasses bygningens arkitektur, plassering og himmelretning. Den må prosjekteres og monteres slik at råte- og fuktskader reduseres til minimum. Det skal være enkelt å vedlikeholde. Se Byggforsk anvisning 542.101.</t>
  </si>
  <si>
    <t>235-006</t>
  </si>
  <si>
    <t xml:space="preserve">Trekledninger som kan være utsatt for brann skal detekteres. Alternativt må det monteres brannimpregnert kledning. . 
</t>
  </si>
  <si>
    <t>235-007</t>
  </si>
  <si>
    <t xml:space="preserve">Det skal monteres musesperre iht. Byggforsk anvisning 542.101 kap. 84. Lufting av kledning må ivaretas. </t>
  </si>
  <si>
    <t>Drifts- og vedlikeholdskrav.</t>
  </si>
  <si>
    <t>235-008</t>
  </si>
  <si>
    <t>Fasade med teglforblending utføres i henhold til Byggforsk anvisning 542.301. Ved behandling av utvendig teglstensfasade benyttes diffusjonsåpen overflatebehandling.</t>
  </si>
  <si>
    <t xml:space="preserve">Vedlikehold- og kvalitetskrav. </t>
  </si>
  <si>
    <t>235-009</t>
  </si>
  <si>
    <t xml:space="preserve">Mellom teglforblending og bindingsverksvegg skal det monteres en murplate med tykkelse minimum 50 mm. Platen festes med skiver til binderne slik at det blir et luftsjikt på minimum 30 mm mellom isolasjon og tegl. </t>
  </si>
  <si>
    <t xml:space="preserve">Kvalitetskrav. For å sikre tilstrekkelig isolering og lufting mellom murplate og teglforblending. </t>
  </si>
  <si>
    <t xml:space="preserve">Platen festes også med skiver til 
binderne slik at det blir et luftsjikt på minimum 
30 mm mellom isolasjon og tegl. </t>
  </si>
  <si>
    <t>235-010</t>
  </si>
  <si>
    <t>Båndtekking utføres iht. relevante Byggforsk anvisning 544.221.</t>
  </si>
  <si>
    <t>235-011</t>
  </si>
  <si>
    <t>Utvendige beslag: Fasadebeslag skal monteres i henhold til Byggforsk anvisning 520.415.     SLETTES, INNGÅR I KRAV ID 235-013</t>
  </si>
  <si>
    <t>235-012</t>
  </si>
  <si>
    <t>Alle utvendig beslag skal være av korrosjonsbestandig materiale, minimum brennlakkert varmforsinket stål. Underlaget må være av solid materiale, med minste krav 15 mm vannfast kryssfiner. Underlag må ha tilstrekkelig tykkelse for skruefeste, og være tørt og jevnt før beslag monteres. Byggforsk anvisning 520.415 må følges.</t>
  </si>
  <si>
    <t xml:space="preserve">Kvalitetskrav. For å sikre bygningen og materialer lang levetid i fremtidens klima. </t>
  </si>
  <si>
    <t>235-013</t>
  </si>
  <si>
    <t>Avstanden fra underkanten av kledningen til terrenget bør generelt være minst 0,4 m. I noen tilfeller kan avstanden reduseres noe, men ikke under 0,1 m. For eksempel på steder med liten slagregnspåkjenning, der takvann føres kontrollert i renne og nedløp, det er inntrukket fasade, og terrengoverflaten består av relativt grove masser slik at det ikke spruter fra jord eller vanndammer.</t>
  </si>
  <si>
    <t>Kvalitetskrav. Unngå fukt- og råteskader på kledning fra terreng.</t>
  </si>
  <si>
    <t>236-001</t>
  </si>
  <si>
    <t xml:space="preserve">Ved overflatebehandling av innvendige side av yttervegg må behandling tilpasses valgt konstruksjon med tanke på materialenes egenskaper. F eks må en hulmursvegg ha diffusjonsåpen maling. </t>
  </si>
  <si>
    <t>Kvalitetskrav. For å unngå skader på yttervegg.</t>
  </si>
  <si>
    <t>Overflaten skal være enkel å rengjøre.</t>
  </si>
  <si>
    <t>236-002</t>
  </si>
  <si>
    <t>I renholdssentral og andre driftsrom, med unntak av tekniske rom, skal det males med diffusjonsåpen maling til fullt dekk med farge i samsvar med prosjektets fargepalett.  Tekniske rom skal males med diffusjonsåpen maling til fullt dekk med hvitt pigment. Dette gjelder også for bærende innervegger.</t>
  </si>
  <si>
    <t>237-001</t>
  </si>
  <si>
    <t>Solavskjerming
* Overstyres av værstasjon med solfølere på hver fasade
* Hver fasade skal kunne overstyres ved f.eks, vedlikehold
* Hvert rom skal manuelt kunne overstyres med bryter i rommet
* Solavskjerming skal kjøres opp ved brannalarm</t>
  </si>
  <si>
    <t>240-001</t>
  </si>
  <si>
    <t xml:space="preserve">Innervegger og innvendig kledning skal i størst mulig grad være naturbasert, med mulighet for demontering og fleksibilitet for oppheng av ulik type. Veggene skal være robust og ha farger tilpasset bruken og miljøet. I utsatte områder f eks inngangsparti, korridor, elevgarderobe osv skal det være materialer som tåler slag, riper etc i veggens fulle høyde, for eksempel kryssfiner. </t>
  </si>
  <si>
    <t xml:space="preserve">Kvalitets- og vedlikeholdskrav. Unngå bruk av gips i den grad det lar seg gjøre. Bruker må ha mulighet til å gjøre endringertilpasninger ved behov når det kommer til oppheng på vegger. For eksempel i et klasserom vil man ha mulighet for å montere nye hyller enkelt, og eventult flytte eksisterende hyller. Dette krever robuste materialer som tåler enkel montering. </t>
  </si>
  <si>
    <t>240-002</t>
  </si>
  <si>
    <t>Betongvegger skal som minimum støvbindes. Det gjelder både bærende og ikke-bærende vegger.</t>
  </si>
  <si>
    <t>Av hensyn til inneklima og miljø må overflaten støvbindes for å unngå forurensning til innemiljø.</t>
  </si>
  <si>
    <t>240-003</t>
  </si>
  <si>
    <t xml:space="preserve">Ved bruk av gipskledning er det behov for ekstra hjørnebeskyttelse i rustfritt stål, minimum 50x50mm limt i minimum 1,5 m høyde. </t>
  </si>
  <si>
    <t xml:space="preserve">Kvalitets- og vedlikeholdskrav. For å unngå skader og slitasje på hjørner. </t>
  </si>
  <si>
    <t>243-001</t>
  </si>
  <si>
    <t>I glassdører og glassfelt i arealer benyttet av elever/barnehagebarn skal alt glass være herdet og laminert (minimum 6 mm), klasse F1/P2A ifølge  NS 3510. Gjelder for skoler og barnehager.</t>
  </si>
  <si>
    <t>Kvalitetskrav, sikkerhet for bruker.</t>
  </si>
  <si>
    <t>244-001</t>
  </si>
  <si>
    <t>Brann og røyk klassifiserte dører skal ha anslag, terskel og tettelister på alle fire sider. Terskel skal tilpasses universell utforming.</t>
  </si>
  <si>
    <t xml:space="preserve">Sikkerhetskrav. Er dette er spesialkrav? </t>
  </si>
  <si>
    <t>244-002</t>
  </si>
  <si>
    <t xml:space="preserve">Massive dører i undervisningsbygg, idrettsbygg og sykehjem skal ha 200 mm høy sparkeplate i rustfritt børstet stål. Størrelsen på glassfelt skal kontrolleres med tanke på vekt. </t>
  </si>
  <si>
    <t>244-003</t>
  </si>
  <si>
    <t>Øvrige dører skal være kompakte (formpressede) med høytrykkslaminat overflate.</t>
  </si>
  <si>
    <t>244-004</t>
  </si>
  <si>
    <t>Dersom det er låsbare dører i foldevegger skal disse leveres på samme låssystem som resten av bygget.</t>
  </si>
  <si>
    <t>244-005</t>
  </si>
  <si>
    <t xml:space="preserve">Dører i barnehager skal ha klemsikring av type rullegardin eller gummilist. </t>
  </si>
  <si>
    <t>246-001</t>
  </si>
  <si>
    <t>Vegger av lettklinkerbetong skal seises og overflatebehandles (minimum støvbinding)</t>
  </si>
  <si>
    <t>For å unngå avfall/støv fra konstruksjonen.</t>
  </si>
  <si>
    <t>246-002</t>
  </si>
  <si>
    <t xml:space="preserve">Murvegger skal som hovedregel stå ubehandlet. </t>
  </si>
  <si>
    <t>For å beholde mest mulig naturlig bygningskropp</t>
  </si>
  <si>
    <t>246-003</t>
  </si>
  <si>
    <t>Fargepaletten skal tidlig i prosjektet legges frem for EBE. Det skal være farger i henhold til RAL eller NCS fargesystem.</t>
  </si>
  <si>
    <t>For å sikre rett farger til rett miljø/konsept.</t>
  </si>
  <si>
    <t>246-004</t>
  </si>
  <si>
    <t xml:space="preserve">I våtrom med vegger som utsettes for direkte vannpåkjenning fra bruk og/eller rengjøring er keramiske fliser tilpasset bruken preakseptert løsning. Flisene skal tilfredsstille  NS EN 14411 Gruppe AI - våtpressede keramiske fliser, eller gruppe BI – tørrpressede fliser.  </t>
  </si>
  <si>
    <t>Sikre rett kvalitet og redusere vedlikeholdsbehov.</t>
  </si>
  <si>
    <t>246-005</t>
  </si>
  <si>
    <t>Våtrom: På vegger med spesielt stor vannpåkjenning og rengjøring med sure vaskemidler, for eksempel i dusjrom, skal spesialfugemørtel for offentlige miljøer benyttes.</t>
  </si>
  <si>
    <t>246-006</t>
  </si>
  <si>
    <t>Over kjøkkenbenk, vaskerenner, vasker etc. skal det benyttes lett vaskbare, vannbestandige og slitesterke materialer som fliser (hvite, glatte fra standard sortiment), stålplater, glass eller lignende. Det skal være silikonavslutning mot benk/beslag og i hjørner.</t>
  </si>
  <si>
    <t>For å redusere vedlikeholdsbehovet og sikre rett kvalitet.</t>
  </si>
  <si>
    <t>255-001</t>
  </si>
  <si>
    <t>Overgang gulv til vegg skal være tett. Der løsninger ikke medfører tetthet mot fukt, skal det brukes skjult fuge.</t>
  </si>
  <si>
    <t xml:space="preserve">For å unngå fuktinntrengning ved renhold. </t>
  </si>
  <si>
    <t>255-002</t>
  </si>
  <si>
    <t xml:space="preserve">I overgang mellom ulike materialer på gulv skal det benyttes en metode som sikrer enkel demontering. Ved bruk av elastisk fugemasse skal den være tilpasset materialenes farger. </t>
  </si>
  <si>
    <t xml:space="preserve">For å kunne demontere ulike overflater og for å sikre oss et tilfredsstillende utseende. </t>
  </si>
  <si>
    <t>255-003</t>
  </si>
  <si>
    <t xml:space="preserve">Ved valg av gulvbelegg skal krav i "Drifts- og renholdstekniske funksjonskrav rev3" følges. Dette dokumentet finnes på samme sted som øvrige retningslinjer og krav publiseres på Bergen Kommune sine nettsider. </t>
  </si>
  <si>
    <t>Renholdskrav.</t>
  </si>
  <si>
    <t>255-004</t>
  </si>
  <si>
    <t>Ved valg av gulvbelegg skal det generelt benyttes miljøvennlig og lavemitterende gulvbelegg, hel-limt med vannløselige og løsningsmiddelfrie limtyper. Det skal ikke brukes materialer med ftalatene DEHP, BBp, DBP eller DIPB.</t>
  </si>
  <si>
    <t xml:space="preserve">Helse og miljø. Disse ftalatene er påvist hormonforstyrrende. </t>
  </si>
  <si>
    <t>255-005</t>
  </si>
  <si>
    <t>Banebelegg på gulv skal ha minimum 2 mm gjennomfarget belegg.</t>
  </si>
  <si>
    <t>255-006</t>
  </si>
  <si>
    <t>Banebelegg på gulv skal ha 100 mm oppbrett på vegg. Gulvbelegget skal avsluttes på innsiden av ytterste veggsjikt.</t>
  </si>
  <si>
    <t xml:space="preserve">Renholdskrav.  </t>
  </si>
  <si>
    <t>255-007</t>
  </si>
  <si>
    <t>Gulv med flis eller naturstein skal ha minimum 100 mm sokkelflis av samme materiale som gulv.  Dette gjelder også der det ikke er flis på vegg.</t>
  </si>
  <si>
    <t xml:space="preserve">Tilsvarende gjelder for terrasso, stein 
etc. </t>
  </si>
  <si>
    <t>255-008</t>
  </si>
  <si>
    <t>Ved bruk av  gulvlister skal det brukes heltre.</t>
  </si>
  <si>
    <t>255-009</t>
  </si>
  <si>
    <t xml:space="preserve">Ved belegg på kjøkken skal det legges under kjøkkeninstallasjon og helt inntil vegg med oppbrett. </t>
  </si>
  <si>
    <t>Renhold- og driftskrav.</t>
  </si>
  <si>
    <t>255-010</t>
  </si>
  <si>
    <t>Driftsrom, f eks renholdsrom, tenisk rom o.l, skal ha overflate av vinyl med 100mm oppbrett på vegg.</t>
  </si>
  <si>
    <t>Renholds- og driftskrav</t>
  </si>
  <si>
    <t>255-011</t>
  </si>
  <si>
    <t xml:space="preserve">Hovedinngangspartier skal ha slitesterke, vannbestandige og renholdsvennlige materialer som naturstein, fliser, slipt betong eller terrasso. </t>
  </si>
  <si>
    <t xml:space="preserve">Renholds-og driftstekniske krav. </t>
  </si>
  <si>
    <t>256-002</t>
  </si>
  <si>
    <t>Valg av kvalitet på himlinger må tilpasses det enkelte prosjekt og romprogram.</t>
  </si>
  <si>
    <t>256-003</t>
  </si>
  <si>
    <t xml:space="preserve">Himling i garderober, dusjrom og toalettrom skal utføres med fast himling i robust materialiteter f.eks. trespile eller tilsvarende. </t>
  </si>
  <si>
    <t>256-004</t>
  </si>
  <si>
    <t xml:space="preserve">Himlinger i idrettshaller og gymsaler skal være fast. De bygningsmessige og tekniske installasjonene må være robuste slik at de tåler treff av baller o.l og utformes/monteres slik at bruksgjenstander ikke setter seg fast. </t>
  </si>
  <si>
    <t xml:space="preserve">Drifts- og vedlikeholdskrav. </t>
  </si>
  <si>
    <t>256-005</t>
  </si>
  <si>
    <t xml:space="preserve">Tekniske føringsveier med nedsenket himling skal ha inspeksjonsmulighet. Inspeksjonsluker skal være låsbare. </t>
  </si>
  <si>
    <t>257-001</t>
  </si>
  <si>
    <t>I arealer med himlingshøyde under 2,70 m skal det monteres fast himling.</t>
  </si>
  <si>
    <t xml:space="preserve">Unngå hærverk. </t>
  </si>
  <si>
    <t>261-001</t>
  </si>
  <si>
    <t xml:space="preserve">Tak skal brukes til grønt areal, solceller og/eller overvannshåndtering. 
Det må avklares og vurderes tidlig i prosjekter om det skal anlegges solceller, grønt, blågrønt, blått eller blågrått tak etc. Det må være tilstrekkelig dimensjon på bærekonstruksjon, vekstmasser og dreneringslag for valgte konsept. Det skal brukes lette masser (skumglass, lavastein eller tilsvarende) i drenssjiktet for å tilrettelegge for størst mulig jordvolum.  Grensesnitt og ansvarsforhold mellom de ulike fagene ARK, RIB, RIBFY, RIVA og LARK avklares i en tidlig fase. For videre anvisning for grønt eller blågrønt tak se kapitel 7. </t>
  </si>
  <si>
    <t xml:space="preserve">Vedlikeholdsbehov for den aktuelle takoppbygningen skal kartlegges, og det skal sørges for at takets utforming og beliggenhet gjør det mulig å utføre nødvendig vedlikehold på en sikker måte. </t>
  </si>
  <si>
    <t>261-002</t>
  </si>
  <si>
    <t>Vedlikeholdsbehov for den aktuelle takoppbygningen skal kartlegges, og det skal sørges for at takets utforming og beliggenhet gjør det mulig å utføre nødvendig vedlikehold på en sikker måte. Det skal blant annet være innvendig tilkomst til flate tak, via fast trapp, og enkel tilgang til vann og lagringsplass. Planen må avklares med driftspersonell på det gjeldene bygget.</t>
  </si>
  <si>
    <t>Drift- og vedlikholdskrav.</t>
  </si>
  <si>
    <t>261-003</t>
  </si>
  <si>
    <t>Tak skal som hovedregel utføres i henhold til Byggforsk anvisninger 525.101, 525.104, 525.106, 525.107, 525.207.</t>
  </si>
  <si>
    <t xml:space="preserve">TEK 17 er ikke detaljert på utforming, så det bør være noen ekstra krav til prosjektering og utførelse når det kommer til tak. </t>
  </si>
  <si>
    <t>262-001</t>
  </si>
  <si>
    <t xml:space="preserve">Taktekning må utføres iht leverandørens anvisning, slik at garantier ivaretas. Det skal benyttes SINTEF godkjente produkter for taktekning.  </t>
  </si>
  <si>
    <t>265-001</t>
  </si>
  <si>
    <t xml:space="preserve">Alle takbeslag, takrenner og nedløpsrør skal utføres i brennlakkert varmforsinket stål, eventuelt sink.
</t>
  </si>
  <si>
    <t>265-002</t>
  </si>
  <si>
    <t>Beslag mot nedbør utføres i henhold til Byggforsk anvisning 520.415.</t>
  </si>
  <si>
    <t xml:space="preserve">Kvalitetskrav. For å unngå fuktproblematikk er det svært viktig med god prosjektering og utførelse av beslagsløsninger. </t>
  </si>
  <si>
    <t>274-001</t>
  </si>
  <si>
    <t>274 Kjøkkeninnredning</t>
  </si>
  <si>
    <t xml:space="preserve">Benkeplater skal være minimum fukt-, varme og ripebestandig, utført i kompaktlaminat. Koketopp skal integreres i benkeplate og minimum flukte med benkes overflate. 
</t>
  </si>
  <si>
    <t>274-002</t>
  </si>
  <si>
    <t xml:space="preserve">Kjøkkeninnredning for produksjon og opplæring (også forskningsrom) skal leveres med solide og selvlukkende hengsler, skuffer i stål med demping, justerbare ben og løse sokler for inspeksjon. Det skal i tillegg avsettes eget areal/plass til våt- og skittensone, som skal ha en utførelse i rustfritt stål med intergret vask. </t>
  </si>
  <si>
    <t>274-003</t>
  </si>
  <si>
    <t xml:space="preserve">Skrogene skal leveres ferdig montert, det vil si tappet og limt på fabrikk. </t>
  </si>
  <si>
    <t>274-004</t>
  </si>
  <si>
    <t>Kjøkkeninnredning skal leveres med RAL farge. Skapdører skal ha en kryssfinerkjerne ikledd høytrykkslaminat med hardvedkanter og solide håndtak.</t>
  </si>
  <si>
    <t>274-005</t>
  </si>
  <si>
    <t>Der det monteres kombidamper skal denne plasseres på eget stålunderstell og ikke integreres i kjøkkeninnredning.</t>
  </si>
  <si>
    <t>274-006</t>
  </si>
  <si>
    <t xml:space="preserve">Faste skap og fast innredning skal festes til vegg og gå til tak. Eventuelt kan det benyttes foring mellom overkant skap og himling. </t>
  </si>
  <si>
    <t>275-001</t>
  </si>
  <si>
    <t>Høyskap og benkeskap må enten ha sokkel eller ben med høyde minimum 150 mm.</t>
  </si>
  <si>
    <t xml:space="preserve">Dette av hensyn til renhold. </t>
  </si>
  <si>
    <t>278-001</t>
  </si>
  <si>
    <t>278 Skilt og tavler</t>
  </si>
  <si>
    <t xml:space="preserve">Skilt og tavler: Der det er bruksbegrensninger på antall personer per rom, skal dette skiltes i det enkelte areal. </t>
  </si>
  <si>
    <t xml:space="preserve"> Typisk er gymnastikksaler hvor persontall kan 
øke betydelig ved ulike typer arrangement.</t>
  </si>
  <si>
    <t>281-001</t>
  </si>
  <si>
    <t>Innvendige hovedtrapper skal utføres med tette trinn og 10 cm sidevanger.</t>
  </si>
  <si>
    <t>Renhold og sikkerhet.</t>
  </si>
  <si>
    <t>287-001</t>
  </si>
  <si>
    <t xml:space="preserve">Rekkverk tilhørende trapper og ramper skal ha håndløpere i 2 høyder. </t>
  </si>
  <si>
    <t xml:space="preserve">Universell utforming. Kvalitetskrav. </t>
  </si>
  <si>
    <t>300-001</t>
  </si>
  <si>
    <t>Ved prosjektering og utførelse av de VVS-tekniske installasjonene gjelder retningslinjene gitt i Prenøk serien, Ventøk serien, og Varmenormen, Sanitærreglement for Bergen kommunesamtog byggebransjens Våtromsnorm  i tillegg til det som er definert i denne kravspesifikasjonen.</t>
  </si>
  <si>
    <t>300-002</t>
  </si>
  <si>
    <t xml:space="preserve">Vannkvalitet og vannbehandling  i følge  Veiledning til NS-EN 12828:2012+A1:2014 Vannbehandling i lukkede energianlegg. Det presiseres at anlegget skal utstyres med vakuumutskiller samt filter for fjerning av magnetitt. Alle vannbehandlingsanlegg skal ha serviceavtale. </t>
  </si>
  <si>
    <t>300-003</t>
  </si>
  <si>
    <t xml:space="preserve">Alle pumper som leveres, skal minimum tilfredsstille Energiklasse A. Alle pumper skal være regulerbare. 
Sirkulasjonspumper (over 5kW) skal utføres med tørre, helkapslede motorer.
Hovedpumper for varme- og kjølekurs skal leveres med 2 pumper i parallell (på hvert sitt rør). Begge pumpene skal dimensjoneres for full vannmengde og utstyres for justerbar tidsstyrt omkopling, slik at driftstiden for pumpene blir lik. Det skal være automatisk omkobling ved driftsfeil på en av pumpene. Pumper for varmekurser skal mosjonskjøres utenfor fyringssesong. Dette gjelder også andre pumper som er kritiske for normal drift av bygget, som f.eks. svømmebasseng. Pumpen skal kables til SD anlegg. </t>
  </si>
  <si>
    <t>300-004</t>
  </si>
  <si>
    <t xml:space="preserve">Valg av brannteknisk løsning og detaljløsninger (brann) ved ventilasjonsanlegget må dokumenteres. Steng inne prinsippet skal velges. Dette må også fremkomme på tegninger for oversikt over løsninger som er valgt.
De branntekniske løsninger skal testes, dokumenteres og være funnet i orden før overlevering (fullskalatest for løsning som er valgt).
</t>
  </si>
  <si>
    <t>300-005</t>
  </si>
  <si>
    <t>Det skal installeres minimum en temperaturgiver for hver akkumulatortank/varmtvannsbereder. Temperaturavlesning vises i SD-anlegg/toppsystem</t>
  </si>
  <si>
    <t>300-006</t>
  </si>
  <si>
    <t>Alle systemskjema skal tegnes helhetlig og vise alle rørføringer og komponenter som hører til systemet. Prinsipptegninger aksepteres ikke. Systemskjemaet skal legges frem for teknisk faggruppe i tidlig fase for kontroll.</t>
  </si>
  <si>
    <t>300-007</t>
  </si>
  <si>
    <t>Ved bruk av gulvvarme skal det leveres temperaturfølere både i gulvet og for luft.</t>
  </si>
  <si>
    <t>Temperaturfølere i gulvet skal sørge for at det ikke blir for varmt eller for kaldt på gulvet.</t>
  </si>
  <si>
    <t>300-008</t>
  </si>
  <si>
    <t>Sensorer skal monteres på en måte som gir minst mulig sjanse for feilmålinger. For eksempel skal differansetrykkfølere for væske monteres lavere enn det laveste røret for å unngå at det samler seg luft.</t>
  </si>
  <si>
    <t>Erfaringsmessig blir det store problemer med regulering etter følere som har blitt montert på en uhensiktsmessig måte.</t>
  </si>
  <si>
    <t>300-009</t>
  </si>
  <si>
    <t>Det skal leveres termiske energimålere for alle utgående kurser, samt for egenprodusert energi. Fiktive/beregnede målere aksepteres ikke.</t>
  </si>
  <si>
    <t>Vi har blitt pålagt å rapportere på forbruk. Erfaringsmessig blir beregnet forbruk for sårbart.</t>
  </si>
  <si>
    <t>300-010</t>
  </si>
  <si>
    <t xml:space="preserve">Sensorer skal plasseres hensiktsmessig mtp inneklima. I undervisningsrom, kontorlandskap, auditorier etc skal det monteres separate temperatur og CO2 sensorer. </t>
  </si>
  <si>
    <t>310-001</t>
  </si>
  <si>
    <t>Automatisert vannbehandlingsanlegg skal integreres i SD-anlegget, med minimum drifts- og feilsignal.</t>
  </si>
  <si>
    <t>310-002</t>
  </si>
  <si>
    <t>Alle sensorer og aktuatorer i sanitæranlegget, skal vises i sd-anlegget</t>
  </si>
  <si>
    <t>310-003</t>
  </si>
  <si>
    <t>Sirkulasjonspumper skal overføre drift- og feilsignal til SD-anlegg/toppsystem.</t>
  </si>
  <si>
    <t>311-001</t>
  </si>
  <si>
    <t xml:space="preserve">I forkant av støping skal bunnledninger kontrolleres og dokumenteres med bilder og egenkontrollskjema. Etter gjennfylling av grøfter men i god tid før påstøp, skal bunnledninger videofilmes og kontroleres på nytt.  Dokumentasjonen skal være en del av overlevert sluttdokumentasjon for bygget.
</t>
  </si>
  <si>
    <t>311-002</t>
  </si>
  <si>
    <t>Sentral for vanninnlegg plasseres i teknisk rom. 
Vanninntak utstyres i henhold til Bergen kommunes gjeldende "Norm for vannmålerinstallasjoner" og avklares med VA-etaten. Vanninntaket skal kommunisere med SD-anlegg som beskrevet i 56x - Automatiserings kapittels krav. Tilførselsledning til brannskap kan kombineres med tappevann, da skal t-rør til brannskap settes slik at det er minst mulig antall stengeventiler på føring til brannskap. I tilegg skal det monteres stengeventil på vannledning før alle brannskap, hendel skal fjeren og  stripses fast.</t>
  </si>
  <si>
    <t>311-003</t>
  </si>
  <si>
    <t>SD-anlegg skal minimum hente følgende signal fra pumpekum spillvann:                                                              
•	Drift og feil på pumper. Feilsignal skal defineres som A-alarm og overføres til vaktsentral ved fare for skade på bygning
•	Spenningsovervåking på kurs til pumpeskap
•	Analog nivågiver skal indikere spillvannivå i pumpekum. Signalene skal brukes til å styre pumper og gi alarm til SD-anlegg ved full pumpekum.
•	Analog nivågiver i selvfallskum skal gi alarm til SD-anlegg ved full selvfallskum</t>
  </si>
  <si>
    <t>311-004</t>
  </si>
  <si>
    <t>Radonsystemet skal tegnes inn på bunnledningsplanen. Dimensjonerte luftmengder (m3/h)  og rørdimensjoner for radonbrønner noteres på hver av oppstikkene. Oppstikk og rørene som er synlige og tilhører radonbrønner skal nummereres og merkes (f.eks."RADON 1", "RADON 2" osv.) på bunnledningsplaner og deretter fysisk på bygget. Det må medtaes strømfremlegg til fremtidig vifte. Radonrør som ført over bakken skal kondensisoleres.</t>
  </si>
  <si>
    <t>312-001</t>
  </si>
  <si>
    <t xml:space="preserve">Anlegget skal løses slik at risiko for utvikling av legionella minimeres, og slik at legionelladesinfisering kan gjennomføres effektivt. Anbefalinger gitt i Folkehelseinstituttets veileder for forebygging av legionellasmitte skal følges.
Det er viktig at det benyttes et rørsystem med koplinger og rørdeler som beholder fullt strømningstverrsnitt og at blindender med stillestående vann unngås.
Av hensyn til energiforbruk og drift skal det legges til rette for legionelladesinfisering som ikke krever hettvannsspyling eller manuell desinfisering av sanitærutstyr. </t>
  </si>
  <si>
    <t>312-002</t>
  </si>
  <si>
    <t>Pumpekummer utstyres med doble pumper og med eget styreskap. Den ene pumpen skal alltid være back up for den andre. Pumpene alterneres. Nivåvipper starter og stanser pumpene. Pumper og nivågiver skal kommunisere med sd-anlegg som beskrevet i «Automatisering og SD-anlegg»
Pumpekummer for spillvann skal fortrinnsvis plasseres utenfor bygg og ha god tilkomst for drift og vedlikehold.</t>
  </si>
  <si>
    <t>314-001</t>
  </si>
  <si>
    <t>På alle hovedkurser og opplegg, samt fordelingskurser i etasjene, monteres avstengningsventiler. Kuleventil med gir benyttes fra DN25. Foran hvert sanitærutstyr monteres avstengningsventiler. På rør større enn 40 mm skal stengeventiler ikke være hurtiglukkende.
Utstyr skal kunne avstenges og skiftes ut ved fullt vanntrykk på anlegget.</t>
  </si>
  <si>
    <t>314-002</t>
  </si>
  <si>
    <t xml:space="preserve">
Det monteres termometer (avleses manuelt) og temperaturfølere på kaldt- og varmtvannsside av berederanlegg for oversikt i forbindelse med legionella.
Se for øvrig krav gitt i Retningslinjer og krav: «Automatisering og SD-anlegg».</t>
  </si>
  <si>
    <t>315-001</t>
  </si>
  <si>
    <t xml:space="preserve">
Det skal leveres hvite standardprodukter med mindre annet er spesifisert. Blandebatterier leveres med keramiske skiver.
Sanitærutstyr i områder hvor elever kan oppholde seg skal være hærverksikkert,  både når det gjelder utførelse og forankring i gulv/vegg.</t>
  </si>
  <si>
    <t>315-002</t>
  </si>
  <si>
    <t xml:space="preserve">
Gulvsluk skal utføres i stål eller støpejern. 
Slukene skal ha luktsperre og skal ha utagbar vannlås. 
I rom med flytende gulv benyttes todelt sluk som bryter vibrasjonene.
I kjøkken hvor det er definert krav til sluk i funksjonelle krav benyttes spesialsluk i rustfritt stål med oppløftbar silrist. For renholds sentral må krav i gjeldende "
Drifts- og renholdstekniske funksjonskrav" følges. </t>
  </si>
  <si>
    <t>315-003</t>
  </si>
  <si>
    <t xml:space="preserve">
Vannutkaster  med VV og KV uttak på vegg så nært som mulig til nedgravd fettutskiller.
Fra fettutskiller føres tømmeledning (sugeledning) til fasade eller støttemur med kjøreadkomst.</t>
  </si>
  <si>
    <t>315-004</t>
  </si>
  <si>
    <t>Vann skal tidsbegrenses til 10 sekunder.  Berøringsfrie armaturer skal ha automatisk avstengning etter en gitt tid ved blokkering av sensor. Vaskerenner skal utføres i rustfritt stål. Servanter og vaskerenner skal tåle en punktbelastning på 150 kg i ytterkant.</t>
  </si>
  <si>
    <t>315-005</t>
  </si>
  <si>
    <t>Det leveres sentral termostatstyring av dusj. Tid for spyling/dusjing skal kunne stilles inn, maks vannforbruk 12 l/min. Dusjen skal leveres innfelt i et panel som fungerer som deksel for rørføringer opp til taket. Dusjhode skal være av en type som gir minimum med vanntåke/aerosol.
I dusjanlegg eller i umiddelbar nærhet, skal det være låsbart blandebatteri med hurtigkobling for rengjøring med skumsprøyte.
Vannforbruk i dusjanlegg skal begrenses ved å benytte tidsstyring eller bevegelsessensor.</t>
  </si>
  <si>
    <t>315-006</t>
  </si>
  <si>
    <t>Det medtas utvendige slangekraner i frostsikker utførelse for utvendig vanning og spyling på alle utendørsarealer. Avstand mellom uttak på fasaden skal være maks 40 m utrullet slange. Tilførselsdimensjon til slangekran skal være minimum 22 mm for vann til utvendig vedlikehold. For mindre bygg tilpasses dimensjonen til øvrig røropplegg. Innvendig avstengingsventil må medtas.</t>
  </si>
  <si>
    <t>315-007</t>
  </si>
  <si>
    <t>Tekniske rom skal utstyres med rustfrie utslagsvasker, bøtterist (med plass til 10 l), blandebatterier, slangekraner m/spyleslange og slangeholder.</t>
  </si>
  <si>
    <t>315-008</t>
  </si>
  <si>
    <t>Toaletter skal være veggmonterte med mulighet for å justere spylevolumet. Toaletter skal ha bæreevne på 400 kg. Armstøtter skal ha støtteanordning i vegg eller innbygningsramme.For Barnehage kan seteforhøyer vurderes.</t>
  </si>
  <si>
    <t>316-001</t>
  </si>
  <si>
    <t xml:space="preserve">
Forbruksledninger for kaldt og varmt vann isoleres. Rørledninger for overvann, takvann samt kaldtvannlsedninger i teknisk sentral, isoleres neoprencellegummi. Rør for varmt forbruksvann isoleres med mineralull. Isolasjonstykkelsene skal beregenes etter NS-EN 12828. Isolasjonstykkelsen av kalde rør må ta hensyn til stedlige forhold for også å unngå kondens
Samtlige ledninger, ventiler, koplinger, flenser og utstyr for kaldt forbruksvann, skal isoleres med diffusjonstett isolasjon. Større komponenter som ventiler, pumper, varmevekslere osv. skal overisoleres for å redusere varmetapet til omgivelsene.</t>
  </si>
  <si>
    <t>320-001</t>
  </si>
  <si>
    <t>Varmepumpe - integrasjon mot SD-anlegg/toppsystem:    
Som minimumm skal det innhentes.   Dette avklares med EBE i hvert tilfelle.                                                                          
•	Integrert automatikk i varmepumpe l skal integreres i SD-anlegg/toppsystem ved bruk av BACnet BTL eller Modbus.
•	Inn- og utkobling av varmepumpe skal kunne overstyres i SD-anlegg.
•	Generell alarm fra varmepumpe
•	Driftstid, driftsstatus og alarmer for hver kompressor.
•	Erverdi for alle fyiske IO som er tilkoblet den integrerte automatikken
•	Utløst høy- og lavtrykkspressostat for hver kompressor.
•	Kapasitetspådrag (oppgis 0-100 % for hver kompressor)
•	Utløst trykkvakt
•	Flow switch for kondensatorvann
•	Momentan Coefficient of Performance (COP)
•	Årsvarmefaktor (fra januar tom. desember måned)</t>
  </si>
  <si>
    <t>320-002</t>
  </si>
  <si>
    <t>Dobbel hovedpumpe - Integrasjon mot SD-anlegg/toppsystem:                                                                                
•	Pumpene skal kunne overstyres manuelt ved bruk av vender AV/AUTO/PÅ(JPxxx)/PÅ(JPxxx) i SD-anlegg/toppsystem. I AUTO styres pumpene iht. programert automatikk.                                                                                                                             
•	Drifts- og feilsignal fra pumper                                                                                                                                                                                                                                                            •	Informasjon om driftstid for hver pumpe, totalt antall timer hver pumpe har gått                                                                                                                                                          
•	Settpunkt for driftstrykk skal kunne settes og endres fra SD-anlegg.
•           Pumpealternering skal være justerbart i SD-anlegg. Det skal være justerbar tidsintervall der begge pumpene går samtidig for å opprettholde trykket.
•           I auto skal pumpene stoppes dersom utetemperaturen er over justerbar grense, med justerbar hysterese. Dette gjelder bare i sommertid, i justerbar kalenderinnstilling.</t>
  </si>
  <si>
    <t>320-003</t>
  </si>
  <si>
    <t>Turtemperatur på hovedstokk skal være utekompensert med minimum 5 knekkpunkter. Kurven  skal være justerbar fra SD-anlegg.</t>
  </si>
  <si>
    <t>320-004</t>
  </si>
  <si>
    <t>Det skal monteres energimåler på sekundærsiden av varmeveksler for fjernvarme.</t>
  </si>
  <si>
    <t>320-005</t>
  </si>
  <si>
    <t>Sirkulasjonspumpe - Integrasjon mot SD-anlegg/toppsystem:                                                                                    
•	Pumpene skal kunne overstyres manuelt ved bruk av vender AV/PÅ/AUTO i SD-anlegg/toppsystem. I AUTO styres pumpene iht. programert automatikk.                                                                                                                             
•	Drifts- og feilsignal fra pumper                                                                                                                                   
•	Pådragssignal fra frekvensstyrte pumper                                                                                                                                •	Informasjon om driftstid for hver pumpe, totalt antall timer hver pumpe har gått og tidspunkt for start og stopp skal sendes til SD-anlegg/toppsystem.                                                                                                                                                                         •	Settpunkt for driftstrykk skal kunne settes og endres fra SD-anlegg.
•           I auto skal pumpene stoppes dersom utetemperaturen er over justerbar grense, med justerbar hysterese. Dette gjelder bare i sommertid, i justerbar kalenderinnstilling.</t>
  </si>
  <si>
    <t>320-006</t>
  </si>
  <si>
    <t xml:space="preserve">Temperaturgiver - Varmeanlegget skal minimum utstyres med temperaturgivere:      
•	Før og etter varmekilder (varmepumpe, elektrokjel e.l)                                                                                         
•	I hver akkumulatortank                                                                                                                                                   
•	Før og etter motorventiler/shuntventiler                                                                                                                   
•	Tur og retur varmeveksler på primær- og sekundærside                                                                                        
•	Tur og retur hovedstokk og alle varmekurser (radiator, gulv-, ventlasjonsvarme e.l) </t>
  </si>
  <si>
    <t>320-007</t>
  </si>
  <si>
    <r>
      <t xml:space="preserve">Systembilde i sd-anlegg for røranlegg:
•	Alle systembilder skal ha link til funksjonsbeskrivelsen for systemet. 
•	Systemtrykk skal vises i bildet.                                                                                            </t>
    </r>
    <r>
      <rPr>
        <strike/>
        <sz val="11"/>
        <rFont val="Calibri"/>
        <family val="2"/>
        <scheme val="minor"/>
      </rPr>
      <t xml:space="preserve">       </t>
    </r>
    <r>
      <rPr>
        <sz val="11"/>
        <rFont val="Calibri"/>
        <family val="2"/>
        <scheme val="minor"/>
      </rPr>
      <t xml:space="preserve">                                                                                                                                                                                     
•	Systembildene skal vise virkningsgrad/COP for kjølemaskiner og varmepumper.                                                                                     
•	Pådragsverdi for pumper, motorventiler ol. utstyr med pådragssignal skal indikeres i systembildet.                                                                                                                                                                                                                                                                                                                                                  
•	Systembilde skal presentere settpunkt og er-verdi for aktuelle komponenter i røranleggene. Alle settpunkt skal kunne justeres fra systembilde.                                                                                                                                                                                                 
•	Utekompenseringskurve skal være tilgjengelig i systembilde.                                                                                           </t>
    </r>
    <r>
      <rPr>
        <strike/>
        <sz val="11"/>
        <rFont val="Calibri"/>
        <family val="2"/>
        <scheme val="minor"/>
      </rPr>
      <t xml:space="preserve">  </t>
    </r>
    <r>
      <rPr>
        <sz val="11"/>
        <rFont val="Calibri"/>
        <family val="2"/>
        <scheme val="minor"/>
      </rPr>
      <t xml:space="preserve">                                                                                                                                                                                                                                                                                 
•	Systembilde skal tegnes iht. gjedende versjon av systemskjema. Symbolene skal være i 2D uten bevegelige elementer.</t>
    </r>
  </si>
  <si>
    <t>nytt punkt 08.09.2022</t>
  </si>
  <si>
    <t>320-008</t>
  </si>
  <si>
    <t xml:space="preserve">Varmepumpe med tilskuddskjel - Styring og regulering:
•Primær varmekilde skal være varmepumpe.                                                                                                           
•Innkobling av tilskuddskjel som spisslast skjer når primærkilde ikke oppnår innstilt settpunkt, avlest fra temperaturgiver, eller ved driftsstans av varmepumpe.                                                                                                                                                                          Varmeanlegget skal være utetemperaturkompensert. Utekompenseringskurven skal være så lav som mulig. Varmepumpens pådrag/effekt reguleres for å prøve å oppnå beregnet temperatur fra utekompenseringskurven. Spisslast (tilskuddskjel) skal reguleres til å oppnå 2*C lavere turtemperatur enn utekompenseringskurven med en reguleringsnøyktighet på +/- 1 grad ved temperaturgiver plassert på turledning etter tilskuddskjel.                                                                                                            
•Tilskuddskjel skal ikke kunne starte før varmepumpen driftes med 100% pådrag. Unntaket er ved driftsstans (feil, kommunikasjonsfeil, vedlikeholdsarbeid e.l) på varmepumpen.                                                                                                                                                                        
•Varmepumpen skal stoppes ved utkobling eller manglende driftssignaler fra sirkulasjonspumpe(r) på kondensatorside (luft-vann VP), eller på fordamper- og kondensatorside (væske-vann VP).                                 
•Alarm i SD-anlegg ved høy returtemperatur som gjør at varmepumpen ikke starter. Grenseverdi for alarm er justerbar fra SD-anlegg/toppsystem.                                                                                                                                                                                                     </t>
  </si>
  <si>
    <t>322-001</t>
  </si>
  <si>
    <t xml:space="preserve">
Alle rørføringerer i oppholdsarealer skal framføres skjult. Horisontale føringer mellom to radiatorer i samme rom kan tillates. </t>
  </si>
  <si>
    <t>324-001</t>
  </si>
  <si>
    <t>Pumper utstyres med manometer for avlesing av differansetrykk. Manometrene skal være glyserinfylte med hus med diameter minimum 100 mm og nøyaktighet klasse 1.0 eller bedre. Det skal være avstengningsventil til manometrene. Det skal også monteres manometre over varmevekslere, filter, og andre større enkeltkomponenter med større trykkfall.</t>
  </si>
  <si>
    <t>324-002</t>
  </si>
  <si>
    <t>Det skal monteres termometre ved følgende utstyr og anleggsdeler:
•	Tur- og returledning på alle varmekurser 
•	På alle 4 sider ved shuntgrupper og tilsvarende 
•	Tur- og returledning for beredere, brønnpark, varme/kjølebatterier, vekslere, eventuelle kjeler med videre. 
Termometre skal ha måleområdet tilpasset temperaturer i varmeanlegget. Måleunøyaktighet maksimum ± 0,5 K. Termometre skal plasseres slik at de er enkle å lese av. Termometre skal være montert i lommer i rørnett.</t>
  </si>
  <si>
    <t>325-001</t>
  </si>
  <si>
    <t>Der gulvvarme legges, skal det gjøres i henhold til produsentens anvisninger. Soneinndeling av gulvet skal være vurdert med tanke på senere rominndeling og bruk.
Gulvvarmekurser skal utformes slik at det ikke medfører oppvarming av rom uten varmebehov. 
Det skal være maksimumsbegrensning på turvannstemperaturen slik at overflatetemperaturen på gulvet ikke blir for høy. 
Rør skal leveres i diffusjonstett utførelse. Ved nedstøping av rør skal disse plasseres så høyt som mulig og ha maksimum 30 mm overdekning. Fordelerskap skal være låsbare og vannskadesikre med komplett kursmerking. For øvrig skal Veiledning NS-EN 1264, del 1 til 5 Veiledning for vannbåren gulvvarme i boliger og næringsbygg følges.</t>
  </si>
  <si>
    <t>325-002</t>
  </si>
  <si>
    <t>Hvis elektrokjeler brukes i kombinasjon med alternative energikilder skal disse kunne
dekke hele byggets varmebehov (effektbehov). Elektrokjeler skal kunne reguleres i
tilstrekkelig antall trinn for å oppnå energiøkonomisk samkjøring med grunnlastkilden(e) 
og kunne motta og avgi signal for pådrag, effektbegrensning og start/stopp.</t>
  </si>
  <si>
    <t>325-003</t>
  </si>
  <si>
    <t xml:space="preserve">For alle brønnparker  skal det gjennomføres termisk responstest. Ved mindre anlegg kan dette avklares med EBE i hvert tilfelle.
For alle brønnparker skal temperaturutvikling gjennom anleggets levetid simuleres og dokumenteres. Simuleringene skal være basert på mest mulig reelle beregninger for energi- og effektbelastning mot brønnpark. Varmebehovet skal som hovedregel være dimensjonerende. 
Brønnpumpe skal leveres med frekvensstyring, og skal stoppe når det ikke er behov for at brønnvæsken sirkulerer. 
Ved valg av etanol som brønnvæske, skal korrosjonsinhibitor benyttes.
Horisontale rørstrekk i brønnkretsen skal legges i grøfter med minimum 60 cm dybde, og med omfylling som sikrer at rørene ikke påvirkes av telehiv, setninger, etc. På alle brønntopper skal det benyttes egnet beskyttelse. 
Det skal installeres manuelle lufteventiler på høyeste punkt i brønnkretsen og i samlekummer, med mulighet for påfylling. Automatiske lufteventiler kan kun benyttes i igangkjøringsfase. Anlegget leveres ferdig luftet og trykktestet. 
Anlegget skal tydelig merkes med type brønnvæske, fabrikat og mengde i energisentral og ved påfyllingspunkt. Påfyllingskar skal være lufttett. 
Samlekummer/-stokker skal bestykkes med stenge- og strupeventiler på hhv. tur og retur til/fra hver brønn. Samlekummer skal være tette mot inntrengning av grunnvann eller overflatevann. Alle pakninger, ventiltettinger, rør, komponenter etc. skal være tilpasset valgt brønnvæske. </t>
  </si>
  <si>
    <t>325-004</t>
  </si>
  <si>
    <t xml:space="preserve">Radiator skal være vegghengt. Det skal benyttes forsterket radiatorfeste som krever verktøy for demontering. Radiator monteres med underkant 150 mm over gulv..Det benyttes renholdsvennlige og plane radiatorer.
Alle radiatorer utstyres/leveres med radiatorventil med forinnstilling og stengeventiler. Det kan benyttes felles reguleringsventil for alle radiatorer på samme fasade i rommet. Reguleringsventil plasseres slik at fare for hærverk minimeres. </t>
  </si>
  <si>
    <t>325-005</t>
  </si>
  <si>
    <t>Prosjektering og leveranse skal tilfredstille følgende standarder og normer, i tillegg til 
hva som for øvrig er definert i denne kravspesifikasjonen: NS 13313, NEK IEC 60335-2-
40, NS-EN 378, Norsk kulde- og varmepumpenorm. For NEK IEC 60335-2-40 og NS-EN 
378 gjelder det at varmepumper og kuldemaskiner som hører inn under 
produktstandarden NEK IEC 60335-2-40 skal oppfylle kravene gitt i denne standarden. 
Varmepumper og kuldemaskiner som ikke hører inn under overnevnte produktstandard 
skal oppfylle kravene gitt i den generelle standarden NS-EN 378.
Det skal benyttes naturlige kuldemedier.                                                                                                                                 Varmepumpeanlegget skal dimensjoneres slik at livssyklus-kostnaden blir lavest mulig, basert på byggets forventede levetid og reelle energi- og effektbehov.
Som minimum gjelder: 
•	Væske-vann varmepumper skal oppnå en årsvarmefaktor (SCOP/SPF) på minimum 3, inkludert sirkulasjonspumper i tilknytning til varmepumpa og brønnkrets/annen varmeopptakskilde, og en energidekningsgrad på minimum 85% av byggets varmebehov ut fra reelt energibudsjett (se 14.1 Energiberegninger), inkludert tappevann. 
•	Luft-vann varmepumper skal oppnå en årsvarmefaktor (SCOP/SPF) på minimum 2,2 inkludert avriming og sirkulasjonspumper i tilknytning til varmepumpa og evt. tørrkjølerkrets, og en energidekningsgrad på minimum 75 % av byggets varmebehov ut fra reelt energibudsjett (se 14.1 Energiberegninger), ikke medregnet tappevann. 
•	Varmepumper skal plasseres slik at driftspersonale enkelt kan komme til for daglig inspeksjon og service.
Varmepumpeanlegget skal prosjekteres og spesifiseres slik at kravene over oppnås.
I spesifiseringen av varmepumpa skal det minimum stilles krav til: 
•	COP ved definerte temperaturer over fordamper og kondensator, ved full last og angitte dellastgrader. 
•	Type dellastregulering. Dellastregulering og tilgjengelig vannvolum skal sikre jevn og stabil drift, og at kompressorprodusentens anbefalinger om gang- og hviletid overholdes. Kompressoren skal ha høy virkningsgrad ved både full last og dellast.
•	Vannmengde, trykkfallskrav og temperaturdifferanse over kondensator og fordamper 
•	Væske-vann varmepumper skal kunne levere varme ved dimensjonerende turtemperatur i anlegget.
•	Varmepumpa skal motta kalkulert utekompensert setpunkt fra SD-anlegget, og gå på 100 % kapasitet før spisslast leverer varme. 
•	Det skal installeres et tilstrekkelig antall termiske og elektriske energimålere slik at COP, effektdekningsgrad, SCOP og energidekningsgrad kan måles. COP og effektdekningsgraden for varmepumpa skal presenteres i SD-anlegget, samt aktuell avgitt varmeeffekt fra varmepumpe og spisslast. 
•	Dersom bygget har kjølebehov, skal tilgjengelig frikjøling benyttes. Ved behov skal væske-vann-varmepumper kunne benyttes som kjølemaskin.
•	I bygg med stort tappevannsbehov, skal det vurderes egen varmepumpe for tappevannsoppvarming. 
Alle varmepumper skal ha serviceavtale som ivaretar nødvendig kontroll og vedlikehold i reklamasjonstiden. Kostnad for serviceavtale skal være inkludert i tilbudspris, og skal inkludere eventuell utskifting av slitedeler og andre kostnader til materiell.</t>
  </si>
  <si>
    <t>326-001</t>
  </si>
  <si>
    <t>Isolasjon av varmeinstallasjoner utføres iht.  NS 12828, klasse 4 eller bedre.
Alle rørledninger, utstyr og armaturer i røranlegget skal isoleres for å forebygge varmetap. 
I tekniske rom, eller der isolasjonen er synlig, skal isolasjonen mantles med plastmantel. I områder hvor rørføringen er skjult skal det benyttes rørskåler med aluminiumsfolie. Samtlige ventiler, shuntventiler, filtre og pumpehus etc. skal isoleres.
Utstyr og rør skal ha nødvendig vibrasjonsisolasjon, slik at støy/vibrasjoner ikke forplantes gjennom rør, kanaler og bygningskonstruksjoner.
Rør som er utsatt for mekanisk påkjenning mantles med aluminiumplate, evt. stålplate, avhengig av nødvendig styrke.
For isolering av annet utstyr, som ventiler, pumpehus og filtre, skal det brukes avtagbare, sydde isoleringskapper.
Isolasjon skal utføres slik at indre miljø ikke belastes (emisjoner, fiber etc.).
Isoleringen utføres i henhold til produsentens anvisninger. Synlige horisontale koblingsrør isoleres ikke.</t>
  </si>
  <si>
    <t>330-001</t>
  </si>
  <si>
    <t>Det skal ikke benyttes pulverapparat til brannslukking, grunnet stort skadeomfang ved bruk</t>
  </si>
  <si>
    <t>330-002</t>
  </si>
  <si>
    <t xml:space="preserve">Ved innstallasjoner på tak (eks. solcelle/tekniske anlegg) hvor det kan oppstå brann, skal det være innstallert brannslange som dekker disse installasjoner/utstyr. Alle tak skal ha full vannslange dekning, dette kan, i noen tilfeller erstatte brannslanger om det er uhensiktmessig å plassere brannskap på tak. Da benyttes 3/4" forsterket slange på trommel.
</t>
  </si>
  <si>
    <t>330-003</t>
  </si>
  <si>
    <t>Ved valg av alternative slokkeanlegg i stedet for sprinkleranlegg, skal dette avklares med TFG Brann.</t>
  </si>
  <si>
    <t>331-001</t>
  </si>
  <si>
    <t xml:space="preserve">Brannslangeskap skal felles inn i vegg om mulig. 
Håndslukkeapparat er kun beregnet som suplering til brannslanger for dekning av spesielle type branner. Her kan det benyttes skum-, CO2-, F-Slukkeapparat/-anlegg (frityr), etc. 
</t>
  </si>
  <si>
    <t>331-002</t>
  </si>
  <si>
    <t xml:space="preserve">Alle bygg skal ha brannslangedekning. </t>
  </si>
  <si>
    <t>331-003</t>
  </si>
  <si>
    <t xml:space="preserve">Brannslange og strålerøret skal vende ut oppe på slangetrommel, slik at strålerøret er lett tilgengelig ved åpning av skapet og lett å trekke/rulle ut. Vanntilførsel skal være festet i skap. </t>
  </si>
  <si>
    <t>332-001</t>
  </si>
  <si>
    <t xml:space="preserve">NS12845 skal benyttes. I boliger kan NS16925 benyttes. </t>
  </si>
  <si>
    <t>332-002</t>
  </si>
  <si>
    <t>Kapasiteter og eventuelle behov for trykkøkingsinstallasjoner skal avklares.
Avløpsrør for test og kapasitetsmåling av sprinkleranlegget må ha tilstrekkelig kapasitet til utførelse av slik test og kontroll iht. prosjektering. Sprinkleranlegget skal ha eget vanninnlegg. Det skal legges rør av drikkevanns kvalitet frem til tilbakeslagssikring (KAT 4 i henhold til NS/EN 1717). Pressfittings skal ikke benyttes.</t>
  </si>
  <si>
    <t>332-003</t>
  </si>
  <si>
    <t>På utsatte områder (rom under 2700mm himlingshøyde) må sprinklerhoder beskyttes med Concealed løsning.</t>
  </si>
  <si>
    <t>332-004</t>
  </si>
  <si>
    <t xml:space="preserve">Feilsignal for lavt vanntrykk samt alle stengeventiler med alarmfunksjon for vann skal gi alarmsignal, tilkobles brannalarmsentral som B-alarm og SD-anlegg. 
Det skal installeres trykkfallsforsinkelse på anlegget.
</t>
  </si>
  <si>
    <t>332-005</t>
  </si>
  <si>
    <t xml:space="preserve">Tekniske rom kan sprinkles, hovedtavlerom samt hovedserverrom skal ha to-detektor løsning. </t>
  </si>
  <si>
    <t>332-006</t>
  </si>
  <si>
    <t xml:space="preserve">Tillegg D skal benytte i inndeling av ulike soner i bygget, minimum 1 sone per etasje. </t>
  </si>
  <si>
    <t>332-007</t>
  </si>
  <si>
    <t>Bruk av tillegg F (økt vannsikkerhet) skal risikovurderes før utlysning i RKL6 bygg, i bygg der det forventes overnatting samt i bygg hvor sprinkleranlegg kompenserer for fravik av seksjoneringsvegg.</t>
  </si>
  <si>
    <t>332-008</t>
  </si>
  <si>
    <t>Alle soneventiler, vedlikeholdsventiler, dreneringsventiler og glycolanlegg skal være merket på branndokumentasjonstegninger for bygget.</t>
  </si>
  <si>
    <t>332-009</t>
  </si>
  <si>
    <t>Tilstrekkelig kapasitet på avløp skal dimensjoneres, ikke ønskelig med oppsamlingskar.</t>
  </si>
  <si>
    <t>332-010</t>
  </si>
  <si>
    <t xml:space="preserve">
Verktøy for sprinklerstopp skal leveres med sprinkleranlegget og være lett tilgjengelig for daglig drift.</t>
  </si>
  <si>
    <t>332-011</t>
  </si>
  <si>
    <t>Mindre rom (&lt; 5 m2) skal også sprinkles. Dette er riskovurdert for å kunne sikre utvikling av branner fra små rom som er utsatt for påsatt brann i flere av våre formålsbygg (eks. WC på skoler/barnehager, idrettsbygg/kulturbygg).</t>
  </si>
  <si>
    <t>350-001</t>
  </si>
  <si>
    <t xml:space="preserve">Prosjektering og leveranse skal tilfredsstille følgende standarder og normer, i tillegg til 
hva som for øvrig er definert i denne kravspesifikasjonen:
- NS 13313
- NEK IEC 60335-2-40
- NEK IEC 60335-2-89
- NS-EN 378
- Norsk kulde- og varmepumpenorm
For NEK IEC 60335-2-40, NEC IEC 60335-2-89 og NS-EN 378 gjelder det at 
varmepumper og kuldemaskiner som hører inn under produktstandarden NEK IEC 
60335-2-40 eller NEK IEC 60335-2-89 skal oppfylle kravene gitt i disse standardene. 
Varmepumper og kuldemaskiner som ikke hører inn under overnevnte produktstandarder 
skal oppfylle kravene gitt i den generelle standarden NS-EN 378. 
Det skal leveres komplette kuldetekniske løsninger som dimensjoneres for en høy 
kuldeteknisk effektfaktor (kuldeanlegg) og lavest mulig fylling av kuldemediumer. 
Naturlige kuldemedier skal vurderes. Kuldemedium skal ha GWP &lt; 150 og samlet 
kuldemediefylling skal ikke overstige 5GWP-tonn. I split enheter kan det benyttes 
kuldemedium med GWP&lt;750.
Der det er hensiktsmessig skal kondensatorvarmen gjenvinnes. Kondensvann skal føres 
til avløp.
Alle rør i rørstrekk mellom kondenseringsaggregat og fordamper, skal isoleres med 
cellegummislanger med tykkelse minimum 13 mm for kjøleanlegg og 19 mm for 
fryseanlegg. Se Prenøk 5.14. Isolasjonstykkelsene vil øke ved større rørdimensjoner, og 
isolasjonstykkelsen må ta hensyn til stedlige forhold for også å unngå 
kondens/isdannelse. Isolasjonen hellimes i skjøtene med spesiallim tilpasset valgt 
isolasjonstype. 
Røropphenget skal være av typen isoklammer, og må være beregnet for sammenføyning 
med valgt neoprencellegummi-materiale og tilhørende spesiallim. 
Det skal leveres diffusjonstette gjennomføringer for kuldemedie- og dreneringsrør, 
eventuelle luftventiler og sprinklerrør, samt elektriske kabler.                                                                                                                               Ved behov for prosesskjøling ifm. virksomhet som f.eks. server- og patcherom, hoved 
IKT-rom, teleforsterkning, etasjefordeler, rom for melkeskap, avfallsrom, rom med 
særskilte kjølebehov mm. skal det primært etableres isvannkjøling. Se kap. 37 
komfortkjøling. 
Behov for prosesskjøling og komfortkjøling skal sees i sammenheng og være en del av et 
felles isvannsanlegg. Ved mindre og spredte behov for prosesskjøling vil enkeltstående 
splituniter kunne benyttes. Prosesskjøling skal driftes hele året.                                                                                                                                  </t>
  </si>
  <si>
    <t>351-001</t>
  </si>
  <si>
    <t>For kjølerom medregnes komplett kjøleanlegg. Kjøleromtemperatur 4 °C ± 1 °C. Kapasiteten dimensjoneres i henhold til mengden innførte varer pr. døgn, størrelse på rom og dørbruk.
Samlet kuldemediefylling skal være maksimalt 5 GWP-tonn. Gjenvinning av kondensatorvarmen skal vurderes iht. 14.3 Energiforsyning.</t>
  </si>
  <si>
    <t>353-001</t>
  </si>
  <si>
    <r>
      <t xml:space="preserve">Kjølesystemer for virksomhet.                                                                                                                                                                                 
</t>
    </r>
    <r>
      <rPr>
        <b/>
        <sz val="11"/>
        <rFont val="Calibri"/>
        <family val="2"/>
        <scheme val="minor"/>
      </rPr>
      <t xml:space="preserve">Server og patcherom, hoved IKT-rom, teleforsterkning og etasjefordeler
</t>
    </r>
    <r>
      <rPr>
        <sz val="11"/>
        <rFont val="Calibri"/>
        <family val="2"/>
        <scheme val="minor"/>
      </rPr>
      <t xml:space="preserve">Behovet for kjøling i disse spesialrommene skal beregnes etter varmeavgivelse fra det 
antall switcer de enkelte rom skal bestykkes med, samt annet elektronisk utstyr som 
avgir varme til rommene. 
Anlegget skal dimensjoneres for en maksimal temperatur på 26 °C grader, i beregningen 
for kjølebehov skal det inngå en reservekapasitet på 20% slik at det er mulig å supplere 
med utstyr som øker kjølebehovet i fremtiden. Romtemperatur og tilhørende alarm skal 
overvåkes og vises i SD-anlegget. Alarmgrense skal være justerbar fra SD-anlegget. 
Hoved IKT-rom skal i tillegg ha back-up kjøleforsyning i form av DX-kjøleenhet. 
Kritiske funksjoner som skal opprettholde normal drift ved strømbrudd må tilkobles 
nødstrøm.                                                                                                                                                                                
</t>
    </r>
    <r>
      <rPr>
        <b/>
        <sz val="11"/>
        <rFont val="Calibri"/>
        <family val="2"/>
        <scheme val="minor"/>
      </rPr>
      <t xml:space="preserve">Kravveiledning: 
</t>
    </r>
    <r>
      <rPr>
        <sz val="11"/>
        <rFont val="Calibri"/>
        <family val="2"/>
        <scheme val="minor"/>
      </rPr>
      <t xml:space="preserve">Anlegget skal dimensjoneres for en maksimal temperatur på 26 °C grader, ideel 
temperatur for ikt-fordelere er 18 °C. Luftkjøling via komfortventilasjon skal ikke 
benyttes. Isvannskjøling med DX kjøling som backup er en foretrukken løsning. Ved 
spredt og lite kjølebehov kan DX kjøling vurderes som hovedløsning. 
</t>
    </r>
    <r>
      <rPr>
        <b/>
        <sz val="11"/>
        <rFont val="Calibri"/>
        <family val="2"/>
        <scheme val="minor"/>
      </rPr>
      <t xml:space="preserve">Rom for melkeskap, avfallsrom og rom med særskilte kjølebehov:
</t>
    </r>
    <r>
      <rPr>
        <sz val="11"/>
        <rFont val="Calibri"/>
        <family val="2"/>
        <scheme val="minor"/>
      </rPr>
      <t xml:space="preserve">Behovet for kjøling i disse rommene skal beregnes. Anlegget skal dimensjoneres for 
angitt romtemperatur av bruker/leietaker. Romtemperatur og tilhørende alarm skal 
overvåkes og vises i SD-anlegget. Alarmgrense skal være justerbar fra SD-anlegget.                                                                         
</t>
    </r>
    <r>
      <rPr>
        <b/>
        <sz val="11"/>
        <rFont val="Calibri"/>
        <family val="2"/>
        <scheme val="minor"/>
      </rPr>
      <t xml:space="preserve">Isvannssystem fan-coils
</t>
    </r>
    <r>
      <rPr>
        <sz val="11"/>
        <rFont val="Calibri"/>
        <family val="2"/>
        <scheme val="minor"/>
      </rPr>
      <t>Der det er behov for å installere fan-coil i oppholdsrom skal temperaturdifferansen 
tur/retur i isvannskretsen være maksimalt 5°C og turtemperatur i isvannskrets være 
over duggpunkttemperatur (14C). Fan-coil skal dimensjoneres for 100 % kjølebehov i 
aktuelt rom. Fan-coil skal integreres i himling.</t>
    </r>
  </si>
  <si>
    <t>360-001</t>
  </si>
  <si>
    <t>Systembilde for ventilasjon i sd-anlegg:                                                                                                                                                                              
•	Alle systembilder skal ha link til funksjonsbeskrivelsen for systemet.                                                                                             
•	Komponent-tag skal være iht. Bergen kommune sin merkemanual, f.eks. temperaturgiver på tur RT401 trykkføler på retur RP501 osv.                                                                                                                                                                                                 
•	Systembildene skal vise pådragsverdi og virkningsgrad i prosent for gjenvinner.                                                                                      
•	Pådragsverdi for varmebatteri indikeres i systembildet                                                                                                                     
•	SFP-verdi presenteres i systembilde                                                                                                                                                        
•	Systembilde skal presentere settpunkt og er-verdi for trykk i tillufts- og avtrekkskanal. Settpunkt for trykk, og/eller min- og makstrykk skal kunne justeres fra systembilde.                                                                                                                                                               
•	Luftmengder skal presenteres i systembilde                                                                                                                                               
•	Reguleringsprinsipp for tilluftstemperatur skal fremkomme, og det skal være mulig å endre i systembilde.                                                                                                                                                                                                                                                                                                                                                                                                                                           •	Systembilde skal tegnes iht. gjedende versjon av systemskjema. Symbolene skal være i 2D uten bevegelige elementer.</t>
  </si>
  <si>
    <t>360-002</t>
  </si>
  <si>
    <t xml:space="preserve">Det skal benyttes behovsstyrt ventilasjon. Ventilasjonsanlegg skal være balanserte og levere til  og fraluftsmengder iht. luftmengdetabell som skal utarbeides i prosjekt. Omluft skal installeres når ventilasjonsaggregatet benyttes til oppvarming. </t>
  </si>
  <si>
    <t>360-003</t>
  </si>
  <si>
    <t>Reguleringsspjeld
Det skal etableres en komplett liste med oversikt på alle reguleringsspjeld i SD-anlegget. Oversikten skal som minimum inkludere TFM, spjeldposisjon, luftmengde og min-/maksimum prosjektert luftmengde. Fra SD-anlegget skal det også være mulig og overstyre reguleringsspjeldene på systemnivå eller etasjenivå.</t>
  </si>
  <si>
    <t>360-004</t>
  </si>
  <si>
    <t>Det skal benyttes utstyr som ivaretar energieffektiv viftedrift. SFP for hvert enkelt ventilasjonsanlegg skal beregnes og dokumenteres ved største og minste anleggsbelastning i henhold til Byggforskserien 552.324, tabell 343. Krav til SFP skal etterprøves og dokumenteres. Dokumentasjon skal også leveres som del av FDV-leveransen. 
SFP ved maksimale luftmengder skal ikke overstige 2,0 kW/m3/s.</t>
  </si>
  <si>
    <t>360-005</t>
  </si>
  <si>
    <r>
      <t xml:space="preserve">Radonbrønn Ø100 dekker små eneboliger/ rekkehus, mens Ø125 dekker normale og store eneboliger. Ø160 og Ø200 er ment for større bygninger. Dimensjonering gjøres i henhold til SINTEFs byggdetaljblad </t>
    </r>
    <r>
      <rPr>
        <i/>
        <sz val="11"/>
        <rFont val="Calibri"/>
        <family val="2"/>
      </rPr>
      <t>520.706</t>
    </r>
    <r>
      <rPr>
        <sz val="11"/>
        <rFont val="Calibri"/>
        <family val="2"/>
      </rPr>
      <t xml:space="preserve"> i Byggforskserien. </t>
    </r>
  </si>
  <si>
    <t>360-006</t>
  </si>
  <si>
    <t>Det skal være mulig å tilkoble  de fremtidige Radonviftene  til SD-anlegg med start/stopp, drift og feil. Alarm må varsle at viften har stoppet å fungere. Signalkablene skal trekkes og være klare til fremtidig tilkobling.</t>
  </si>
  <si>
    <t>362-001</t>
  </si>
  <si>
    <t>Kanalanlegg skal primært bygges opp av sirkulære eller rektangulære, prefabrikkerte kanaler og komponenter med gummitettelister i sammenkoblingspunkter. Kanaler utføres i henhold til NS 3420-del V,  NS-EN 1505,  NS-EN 1506 og  NS-EN 1507. 
Kanaler skal fortrinnsvis ikke legges utvendig på tak. Dersom kanaler bygges på tak skal de bygges inn, isoleres og hærverkssikres. Alle kanaler, kammer, deler, aggregater etc. skal ha tetthet i henhold til  NS 3420 tetthetsklasse B.</t>
  </si>
  <si>
    <t>362-002</t>
  </si>
  <si>
    <t>Bruk av fleksible forbindelser skal ikke forekomme. 
For sirkulære kanaler med dimensjoner opp til diameter på 200 mm skal avgreninger utføres med T stykker, ikke påstikk. For større dimensjoner kan påstikk benyttes når forskjell mellom hovedkanal og avgrening er minst 3 størrelser. Ellers brukes T stykke. Dersom påstikk benyttes utover dette kan byggeier kreve arbeidet omgjort uten ekstra kostnad.
Kanalskjøter for firkantkanaler skal utføres med geidskinne, geidstang og pakning. Hjørner skal påmonteres hjørneprofiler. Pakning skal være aldringsbestandig.
Kanaltilknytning til kammer skal alltid utføres med avrundet innløp/utløp. Påstikk med rett kant blir ikke akseptert.</t>
  </si>
  <si>
    <t>362-003</t>
  </si>
  <si>
    <t xml:space="preserve">Rense-/ inspeksjonsluker skal monteres ved komponenter og utstyr (som målepunktet i VAV- og CAV spjeld) for å muliggjøre rengjøring av anlegget. Inspeksjons- /renseluker skal ikke forstyrre luftstrømningen i forbindelse med målepunkter. Lukene skal utføres med samme krav til tetthet og isolasjon som kanalnettet forøvrig. Låsbare inspeksjonsluker monteres i forbindelse med åpne kanalnett som er utsatt for hærverk. </t>
  </si>
  <si>
    <t>362-004</t>
  </si>
  <si>
    <t>For å oppnå best mulig kvalitet på den friskluften som tilføres bygningen, må luftinntaket plasseres på den siden av bygget hvor luften har lavest temperatur, fortrinnsvis mot nord, og vendt vekk fra gate, parkeringsplass eller andre forurensningskilder. 
Luftinntak skal plasseres minimum 3 m over bakkenivå, og for øvrig slik at det ikke lett kan bli utsatt for hærverk/sabotasje. Lufthastighet over inntaksristen skal dokumenteres ved flere målinger over ristens areal. Maksimal lufthastighet i hele profilet skal være mindre enn 1,5 m/s. Gjennomsnittsbetraktninger aksepteres ikke.  Rist med syklonfunksjon må tilpasses anbefalt hastighet for dokumentert funksjon.
Luftinntaket skal ha lys innvendig og dør slik at en lett kan komme til å inspisere og holde rent mellom inntaksrist og selve aggregatet. Luftinntakskamre skal være vanntette i bunnen, og ha fastmontert drenering i lavpunkt med brutt avløp til sluk eller tilkoblet overvannsledning. 
Risten skal ha en utforming som effektivt stopper vann og snø, og med minimal risiko for påfrysing.
Behov for varmekabel skal vurderes. Evt. varmekabel skal styres energieffektivt.
I forbindelse med plassering av friskluftinntak og avkast henvises for øvrig til Byggforsk detaljblad 552.360 Plassering av friskluftinntak og avkast for å minske forurensning.</t>
  </si>
  <si>
    <t>362-005</t>
  </si>
  <si>
    <t>Det skal installeres et behovsstyrt ventilasjonsanlegg med trykkuavhengige DCV (VAV og CAV) spjeld, med tilbakemelding til SD-anlegget av aktuell luftmengde, pådrag og spjeldvinkel. Dersom DCV-spjeldet måler luftmengde vha. målestaver, skal spjeld leveres med minimum 2 stk. målestaver. 
DCV-spjeld skal monteres med minimum 5xDiameter rettstrekk før målepunkt, eller ifølge leverandørens krav. For  DCV anlegg skal det følge relevante byggforsk seriens datablad, (522.323-522.326).
Eventuelle innreguleringsspjeld skal være låsbare. 
Alle spjeld skal være lett tilgjengelige for tilsyn og service. Alle motorstyrte spjeld, innreguleringsspjeld og brannspjeld skal tydelig visuelt indikere åpen/lukket posisjon 
Brannspjeld skal ikke utføres med smeltesikring. Motorstyrte brannspjeld tilknyttes egen sentral med reset og varsling ved lukket spjeld. Alle spjeld skal være lett tilgjengelige for tilsyn og service. Motorstyrte spjeld, innjusteringsspjeld og brannspjeld skal tydelig indikere åpen/lukket posisjon. Spjeld over himling merkes fysisk og i tillegg på himlingsplate.</t>
  </si>
  <si>
    <t>364-001</t>
  </si>
  <si>
    <t>Lydabsorberende elementer i lydfeller skal ikke avgi fiber i luftstrømmen. Lydfellene skal ha kapsling av forsinket stål, og lydfeller plassert før ventilasjonsaggregat (inntak) skal være fuktsikre.
Lydfellene skal være tilgjengelige for inspeksjon og rensing. 
Dimensjonering og plassering av lydfeller skal dokumenteres med lydberegninger.</t>
  </si>
  <si>
    <t>364-002</t>
  </si>
  <si>
    <t>Avtrekkshette over komfyr skal være uten vifte. 
Avtrekkshetter for skolekjøkken skal startes og stoppes med en felles lokal bryter med timer-funksjon 
Avtrekkshetter utføres i rustfritt stål med profiler og undertak i samme materiale. Hetten skal leveres komplett med fettfilter (enkelt demonterbart og kan vaskes i oppvaskmaskin) og lysarmatur.</t>
  </si>
  <si>
    <t>364-003</t>
  </si>
  <si>
    <t>I storkjøkken/produksjonskjøkken skal alle avtrekkshetter leveres med belysningsarmaturer minimum IP 67, samt utstyres med styreluft (tilluft). Det medtas UV rensing samt internt slokkeanlegg i hetter over stekesoner.</t>
  </si>
  <si>
    <t>364-004</t>
  </si>
  <si>
    <t>Overstrømningsventiler med smeltesikring skal IKKE benyttes i EBE sine bygg. Brannspjeld med røykdetektering kan benyttes.</t>
  </si>
  <si>
    <t>365-001</t>
  </si>
  <si>
    <t>Samtlige bevegelige funksjonsdeler skal ha inspeksjonsdører. Alle inspeksjonsdører skal være utført med solid sidehengsling og inspeksjonsvindu. Lukke- og låsesystemene skal være justerbare for å oppnå maksimal tetting. Aggregatdelene skal ha innvendig LED-belysning med ferdig lagt kabel frem til koplingsboks/bryter på utsiden av aggregatet. Det skal være se-glass i alle dører til bevegelige komponenter</t>
  </si>
  <si>
    <t>365-002</t>
  </si>
  <si>
    <t>Det skal benyttes motorer med permanente magneter, type EC-motorer eller PM-motor. Vifteturtall skal kunne reguleres trinnløst</t>
  </si>
  <si>
    <t>365-003</t>
  </si>
  <si>
    <t xml:space="preserve">Roterende varmegjenvinnere skal utføres med vifteplassering og renblåsningsektor iht. Byggforskblad 552.340. De ulike typene gjenvinnere skal minimum ha følgende gjenvinningsgrad ved maks belastning.
- Roterende ≥ 80 % 
- Plate, kryss ≥70 % 
- Batteri ≥70 % 
Valg av type gjenvinnere skal begrunnes. </t>
  </si>
  <si>
    <t>365-004</t>
  </si>
  <si>
    <t>Aggregatet skal ha automatisk virkende stengespjeld (m/fjærtilbaketrekk) mot uteluft som stenger når anlegget ikke er i drift. Spjeld utføres i galvanisert stål, med motgående spjeldblad. Inntaks og avkastspjeld skal ha minimum tetthetsklasse 3.</t>
  </si>
  <si>
    <t>365-005</t>
  </si>
  <si>
    <t>Aggregatene skal ha batterier for vannbåren varme og kjøling. Om kjølebatteri ikke inngår i leveransen skal aggregat leveres med avsatt plass for fremtidig ettermontasje av batteri med dryppanne.
Før og mellom batterier skal det være blinddeler for montering av de beskrevne temperatur- og trykkfølere. Blinddeler skal ha inspeksjonsluke og mulighet for rengjøring av batteri.</t>
  </si>
  <si>
    <t>365-006</t>
  </si>
  <si>
    <r>
      <t xml:space="preserve">Det skal monteres termometre, som kan avleses i teknisk rom, før og etter utstyr i aggregatet der det kan skje en temperaturforandring. </t>
    </r>
    <r>
      <rPr>
        <strike/>
        <sz val="11"/>
        <rFont val="Calibri"/>
        <family val="2"/>
        <scheme val="minor"/>
      </rPr>
      <t xml:space="preserve"> </t>
    </r>
  </si>
  <si>
    <t>365-007</t>
  </si>
  <si>
    <t>Det skal fortrinnsvis benyttes prefabrikkerte ventilasjonsaggregater uttestet på fabrikk. Aggregater styres, reguleres og overvåkes av ekstern automatikk i VVS-tavler. 
Aggregater skal være Eurovent-sertifiserte.
Se kravspesifikasjon under to siffer 56 - Automatisering.
Bruk av integrert automatikk aksepteres ikke.
Gjennomgående skal ventilasjonsaggregatene ha en størrelse som tilsvarer luftmengder mindre enn 20 000 m3/h. Dersom forholdene for inn- og uttransport tillater det, aksepteres anlegg opptil 30 000 m3/h.
Aggregater skal tilfredsstille krav gitt i  NS3420 og  NS-EN 1886.
I tillegg skal følgende krav tilfredsstilles: 
•	Mekanisk styrke i aggregatkapsling, Klasse 1A
•	Tetthet i kapslingen, Klasse A L2?
•	Tetthet i filterinnfestingen k &lt; 1 % 
•	Aggregatkapslingens varmeisolering, U verdi Klasse T3
•	Aggregatkapslingens varmeisolering, kuldebroer Klasse TB3
•	Kapslingen skal være oppbygd med galvanisert inner- og yttermantel med mellomliggende mineralullisolasjon eller tilsvarende.
•	Aggregater monteres på bunnramme i galvanisert stål, høyde 150 mm over gulv.
•	Aggregater skal ha direktedrevne kammervifter
•	Nødvendige vibrasjonsdempere skal monteres slik at vibrasjonene ikke forplanter seg til omgivelsene/konstruksjonene. Ventilasjonsaggregater skal vibrasjonsisoleres til 95 % isoleringsgrad ved rotasjonsfrekvens.
Det skal installeres instrumenter for måling av hovedluftmengde i hvert anlegg (både tilluft og avtrekk).
Røykdeteksjon etter tilluftsviften skal stanse aggregatet og gi signal til SD-anlegget.</t>
  </si>
  <si>
    <t>366-001</t>
  </si>
  <si>
    <t>Kanaler utføres med isolasjon slik at utvendig eller innvendig kondensdannelse ikke forekommer. 
Maksimalt tillatt temperaturheving/-senkning av luften fra aggregat til ventil er ± 1 °C.
Ved underkjølt luft skal tilluftskanaler isoleres utvendig med mineralull festet i armert aluminiumsfolie. Inntakskanaler og avkastkanaler skal alltid isoleres utvendig med neoprencellegummi.
Frittliggende mineralullisolasjon tillates ikke og krav til forsegling gjelder alle deler av anlegget. 
Kanaler skal ikke isoleres innvendig. Unntatt er avkastkanaler for eventuell lyddemping.</t>
  </si>
  <si>
    <t>366-002</t>
  </si>
  <si>
    <t>Isolasjonen skal festes med spesiallim, plastskruer og sperreskiver (rektangulære kanaler) eller bindtråd (runde kanaler). 
Alle skjøter skal dekkes med strimler av aluminiumsfolie. Avslutninger skal utføres med beslag. 
Rundt inspeksjonsluker skal isolasjon avsluttes med plateprofiler eller tilsvarende.</t>
  </si>
  <si>
    <t>366-003</t>
  </si>
  <si>
    <t>Ved brannisolering skal produsentens montasjeanvisning følges. Brannisolering skal være selvbærende. Ved synlig montasje foruten i teknisk rom skal isolasjonen mantles med rustfri utførelse. I teknisk rom skal det ikke være eksponerte mineralull fibre, dette skal være tildekket.</t>
  </si>
  <si>
    <t>370-001</t>
  </si>
  <si>
    <t>Kjølebehov skal reduseres så mye som mulig vha. passive tiltak. Eventuelt kjølebehov skal i størst mulig grad dekkes av tilgjengelig stabil frikjøling fra brønnpark. Dersomdette ikke finnes på eiendommen eller at denne ikke har tilstrekkelig kapasitet, skal det monteres en egen isvannskjølemaskin med tilhørende tørrkjøler utendørs eller kondensatorbatteri i avkast fra ventilasjon. I noen spesielle prosjekter med storevernehensyn, åpnes det for bruk av alternative kjøleløsninger som type IndirekteAdiabatisk eller Sorptiv.
Ved bruk av frikjøling skal isvannskretsen dimensjoneres med retur-/turtemperaturer påminimum 17/14 °C.
Dersom det benyttes separat kjølemaskin skal prosjektering og leveranse tilfredsstillefølgende standarder og normer, i tillegg til hva som forøvrig er definert i dennekravspesifikasjonen:
- NS 13313
- NEK IEC 60335-2-40
- NS-EN 378.
- Norsk kulde- og varmepumpenorm
For NEK IEC 60335-2-40 og NS-EN 378 gjelder det at varmepumper og kuldemaskinersom hører inn under produktstandarden NEK IEC 60335-2-40 skal oppfylle kravene gitt idenne standarden. Varmepumper og kuldemaskiner som ikke hører inn under overnevnteproduktstandarder skal oppfylle kravene gitt i den generelle standarden NS-EN 378.
Det skal benyttes naturlige kuldemedier. COP ved maksimal, 50% og 20% kjølebelastningskal angis i forbindelse med prosjektering av kjøleanlegget. Det skal installeres ettilstrekkelig antall termiske og elektriske energimålere slik at kjølefaktor kan måles.Momentan kjølefaktor og avgitt kjøleeffekt for kjølemaskinen skal presenteres i SDanlegget. Kjølemaskinens kjølefaktor over tid skal kunne leses av i foretaketsenergioppfølgingssystem (EOS).
Kravveiledning:
Det må vurderes om det er behov for kjøling i bygget, og hvilke krav som eventueltskal stilles til dette i tråd med krav til inneklima.</t>
  </si>
  <si>
    <t>374-001</t>
  </si>
  <si>
    <r>
      <rPr>
        <b/>
        <sz val="11"/>
        <rFont val="Calibri"/>
        <family val="2"/>
      </rPr>
      <t xml:space="preserve">Komfortkjøling, isvannssystem kjølemaskin, isvanntank og tørrkjøler
</t>
    </r>
    <r>
      <rPr>
        <sz val="11"/>
        <rFont val="Calibri"/>
        <family val="2"/>
      </rPr>
      <t xml:space="preserve">Ved behov for isvannkjøling utover frikjøling fra lokal brønnpark skal det i tilleggetableres en separat isvannkjølemaskin. Kjølemaskinen skal ha trinnløs regulering fra 20 til 100 %. Det skal vurderes om det er riktig å gjenvinne kondensatorvarmen.
For å fastsette kjølemaskinens kjøleeffekt skal det gjøres en samtidighetsbetraktning avkjølebehovet. Dette må prosjekttilpasses, erfaringsvis vil 50 til 70 % av DUT-sommerbehov være tilstrekkelig. Dokumenteres og godkjennes av byggherre.
For å optimalisere driftsforholdene til kjølemaskinen og redusere kjøleeffekten (ref.samtidighetsfaktor) er det viktig at volumet i isvannstanken prosjekteres og tilpassessystemløsning og kjølemaskinens effekt.                                                                          </t>
    </r>
  </si>
  <si>
    <t>375-001</t>
  </si>
  <si>
    <r>
      <rPr>
        <b/>
        <sz val="11"/>
        <rFont val="Calibri"/>
        <family val="2"/>
        <scheme val="minor"/>
      </rPr>
      <t xml:space="preserve">Komfortkjøling, isvannssystem røranlegg med fordamper og kondensator
</t>
    </r>
    <r>
      <rPr>
        <sz val="11"/>
        <rFont val="Calibri"/>
        <family val="2"/>
        <scheme val="minor"/>
      </rPr>
      <t xml:space="preserve">Rørsystemet for isvannskrets skal dimensjoneres for 100 % samtidighet. Kjølebatterier i
luftbehandlingsaggregat skal dimensjoneres for 100 % kjølebehov ved DUT-sommer.
Temperaturdifferansen tur/retur i isvannskretsen skal maksimalt være 5 °C. For fancoils, kjølebafler i oppholdsrom skal turtemperatur i isvannskrets være over
duggpunktstemperatur (14 °C). Tur og retur temperatur for isvannskrets for kjølebatterier i ventilasjonsanlegg skal prosjekteres og tilpasses den enkelte systemløsning og eventuell frikjøling fra brønnpark skal ivaretas. Røranlegget for kald og varm utføres av rillede eller gjengede rustfrie stålrør, trykklasse PN 10. Det skal leveres doble hovedsirkulasjonspumpe med alternerende drift og
trinnløs regulering for både varm og kald side. Det skal monteres kompensatorer på begge sider av alle hovedpumper.
Kondensavløp fra kjølebatterier skal utføres som brutt avløp og føres til sluk på en måte som ikke hindrer fri ferdsel. Frostsikring skal gjøres med en ferdigblanding av propylenglykol og vann tilpasset aktuell anleggstemperatur. Ved påfyllingspunkt skal det være tydelig merket med påfylt glykoltype, fabrikat og mengde. Frostsikret krets skal leveres med blandekar og fast montert håndpumpe for etterfylling av ferdigblandet vann/glykol. Påfyllingskar skal være lufttett. Det skal installeres et komplett lukket ekspansjonskar. Det skal monteres serviceventil på ekspansjonsledningen ved anslutningen til karet, slik at man har mulighet for avtapping på karsiden. Det skal monteres utlufter på toppen av ekspansjonsledningen. Ekspansjonsledning skal utstyres med manometer, og karet skal være tydelig merket med riktig fortrykk.
</t>
    </r>
    <r>
      <rPr>
        <b/>
        <sz val="11"/>
        <rFont val="Calibri"/>
        <family val="2"/>
        <scheme val="minor"/>
      </rPr>
      <t xml:space="preserve">Komfortkjøling, Luft- og partikkelutskillere
</t>
    </r>
    <r>
      <rPr>
        <sz val="11"/>
        <rFont val="Calibri"/>
        <family val="2"/>
        <scheme val="minor"/>
      </rPr>
      <t>Det skal monteres vannbehandling som skal filtrere partikler, fjerne gasser, metaller (magnetitt) og andre nødvendige tiltak for å oppnå krav til pH-verdi og vannkvalitet. Vakuumluftutskiller skal monteres i kjøleanlegget. Partikkelutskillere skal stå foran kjølemaskin og på sekundærsiden av utvekslede kretser. Vakuumluftutskiller monteres etter kjølemaskin og før sirkulasjonspumpen (sugeside). Kombinert luft- og slamutskiller skal ikke benyttes.</t>
    </r>
  </si>
  <si>
    <t>400-001</t>
  </si>
  <si>
    <t xml:space="preserve">Utstyr som har fast tilkobling skal ha sikkerthetsbryter eller låsbar servicebryter. </t>
  </si>
  <si>
    <t>400-002</t>
  </si>
  <si>
    <t>Programmet/konfigurasjonen for alle leverte system skal overleveres til Bergen kommune. Dette inkluderer, men ikke begrenset til, lysstyring, persiennestyring, frekvensomformere, solavskjerming, etc. Ved enhver oppdatering eller endring skal ny versjon overleveres Bergen kommune.</t>
  </si>
  <si>
    <t>411-001</t>
  </si>
  <si>
    <t>Strips skal klippes slik at de ikke etterlater skarpe ender, og  låsen skjules inni stigetrinn der det er mulig.</t>
  </si>
  <si>
    <t>411-002</t>
  </si>
  <si>
    <t>Veggkanaler i fellesarealer, garderober, klasserom, pasientrom og lignende som det kan forventes røff bruk skal være i aluminium. Omfang og farge avklares.</t>
  </si>
  <si>
    <t>411-003</t>
  </si>
  <si>
    <t>Kabelbroer skal ikke føres gjennom vegger med brann eller lydkrav. Avsluttes 0,2 m fra vegg. Ender på kabelbroer skal ha endebeskyttelse.</t>
  </si>
  <si>
    <t>411-004</t>
  </si>
  <si>
    <t xml:space="preserve">Utstyr og bokser montert på kabelbroer eller lignende, skal monteres på tilpassede montasjeplater. </t>
  </si>
  <si>
    <t>411-005</t>
  </si>
  <si>
    <t>Det skal ikke kun benyttes selvklebende fester for kabelføring. Minikanaler, stripseputer og lignende skal i tillegg festes med skruer.</t>
  </si>
  <si>
    <t>412-001</t>
  </si>
  <si>
    <t xml:space="preserve">Hovedjordingspunkt etableres i hovedtavlerom, være godt merket og lett tilgjengelig. Det skal henges opp laminert enlinjeskjema for jording, og hver tilkobling skal være merket. Det utformes jordingskart som viser alle avgreininger. </t>
  </si>
  <si>
    <t>414-001</t>
  </si>
  <si>
    <t>Dersom det skal benyttes bokser eller strømuttak nedfelt i gulv, skal løsningen godkjennes av renholdsansvarlig.</t>
  </si>
  <si>
    <t>430-001</t>
  </si>
  <si>
    <t>Alle automatsikringer skal i utgangspunktet være jordfeilautomat, også for tekniske systemer. Systemer med særskilte krav til sikker strømforsyning vurderes nærmere i prosjekt.</t>
  </si>
  <si>
    <t>432-001</t>
  </si>
  <si>
    <t>Det skal monteres energimålere som skal måle energien som spesifiseres i NS-NSPEK 3031 tabell 4 og tabell 7.</t>
  </si>
  <si>
    <t>432-002</t>
  </si>
  <si>
    <t>Det skal monteres nettanalysator som kommuniserer måleverdier med SD-anlegget.</t>
  </si>
  <si>
    <t>432-003</t>
  </si>
  <si>
    <t>Tavler med utstyr som kan tilkobles pc for konfigurering, skal ha servicestikk på egen kurs i tillegg til eventuelle stikk for utstyr i tavle</t>
  </si>
  <si>
    <t>432-004</t>
  </si>
  <si>
    <t xml:space="preserve">Beregninger i febdok eller lignende skal dokumenteres og leveres i pdf og originalformat i FDV
</t>
  </si>
  <si>
    <t>432-005</t>
  </si>
  <si>
    <t>Dører i fordelingsskap skal ha BLH systemnøkkel. Levert med tre nøkler pr dør.</t>
  </si>
  <si>
    <t>432-006</t>
  </si>
  <si>
    <t>Utløst vern for overspenning og enkelte forbrukskurser der det der det kan gå tid før en feil oppdages, skal ha varsling til SD-anlegg. Eksempelvis varme, VVB, teknisk ustyr uten egenfeilmelding</t>
  </si>
  <si>
    <t>433-001</t>
  </si>
  <si>
    <t>Alle utgående hovedstrømkabler til og med 16 mm², og alle styre- og signalkabler inn til eller ut fra fordelingen, skal tilkobles via rekkeklemmer eller egnet plugg/terminering.</t>
  </si>
  <si>
    <t>433-002</t>
  </si>
  <si>
    <t>I alle felles/offentlige arealer skal det minimum være 1 stikk pr. 10 meter og fortrinnsvis på høyde 1m</t>
  </si>
  <si>
    <t>433-003</t>
  </si>
  <si>
    <t xml:space="preserve">Underfordelinger skal ha låsbar hovedbryter 
</t>
  </si>
  <si>
    <t>433-004</t>
  </si>
  <si>
    <t>Fordelinger leveres med BLU-låssystem med 3 stk. nøkler pr lås.</t>
  </si>
  <si>
    <t>433-005</t>
  </si>
  <si>
    <t xml:space="preserve">Kabelføringer skal forlegges ryddig og ikke være til hinder for fremtidig arbeid over himling. </t>
  </si>
  <si>
    <t>433-006</t>
  </si>
  <si>
    <t>Det skal velges utstyr som samler minst mulig støv og bør ha skråstilt overflate.</t>
  </si>
  <si>
    <t>433-007</t>
  </si>
  <si>
    <t>433-008</t>
  </si>
  <si>
    <t>Kurser for stikkontakter skal være 16A. Unntatt er kurser tilpasset dedikerte forbrukere med mindre forbruk som på UPS-kurser på dørautomatikk, brannalarmsentral eller annet spesielt utstyr.</t>
  </si>
  <si>
    <t>433-009</t>
  </si>
  <si>
    <t>434-001</t>
  </si>
  <si>
    <t>Feil eller vedlikehold på et system skal ikke føre til utkobling av andre systemer.</t>
  </si>
  <si>
    <t>Feil eller vedlikehold på et system skal ikke føre til utkobling av andre systemer</t>
  </si>
  <si>
    <t>434-002</t>
  </si>
  <si>
    <t>Utløst vern for tekniske systemer der det kan gå tid før en feil oppdages, skal ha varsling til SD-anlegg. 
Eksempelvis pumper, snøsmelting, varmekabler, og VVB</t>
  </si>
  <si>
    <t>434-003</t>
  </si>
  <si>
    <t>435-001</t>
  </si>
  <si>
    <t>Ladestasjoner for elbil skal være 32A. Det skal kun settes opp ladestasjoner beregnet for lading av EBE drift sine biler.Ladepunktene skal leveres med RFID-kortleser. Overspenningsvern monteres i eller ved ladestasjon såfremt en vurdering på koordinering og selektivitet konkluderer med noe annet.</t>
  </si>
  <si>
    <t>440-001</t>
  </si>
  <si>
    <t>Alle elektrotavler skal ha tilstrekkelig belysning, enten med tavlemontert lyskilde, eller hensiktsmessig plassert rombelysning.</t>
  </si>
  <si>
    <t>440-002</t>
  </si>
  <si>
    <t xml:space="preserve">Lysstyring skal i utgangspunktet være basert på tilstedværelse. Avklares i hvert prosjekt før utlysning. </t>
  </si>
  <si>
    <t>440-003</t>
  </si>
  <si>
    <t>Lysnivå skal følge Lyskultur’ veiledninger. Lysberegning for typiske rom fremlegges med tilbud. 
Målinger på faktisk levert belysningsnivå i typiske rom utføres før overlevering.
Lysberegninger, romliste med armaturtype og antall, og kontrollmålinger lastes opp i fdv.</t>
  </si>
  <si>
    <t>442-001</t>
  </si>
  <si>
    <t>Belysningsutstyr skal også vurderes med hensyn til inneklima, renhold og estetikk</t>
  </si>
  <si>
    <t>Inneklima, ekstra renhold, estetisk.</t>
  </si>
  <si>
    <t>442-002</t>
  </si>
  <si>
    <t>I  rom med sporadisk tilstedeværelse som toaletter, bøttekott etc. skal det minimum benyttes direktevirkende bevegelsesdetektor (PIR) for lysstyring. PIR skal inkludere toalettbåser. Styringen skal ha justerbar tid.</t>
  </si>
  <si>
    <t>442-003</t>
  </si>
  <si>
    <t>Tekniske rom skal lys styrt av bryter, og ikke tilstedeværelse.</t>
  </si>
  <si>
    <t>442-004</t>
  </si>
  <si>
    <t>Ved utløst brannalarm skal belysning med programmert lysstyring tennes 100%, for eksempel KNX.</t>
  </si>
  <si>
    <t>443-001</t>
  </si>
  <si>
    <t>Arbeidstilsynets krav for nødbelysning skal dokumenteres ved hvert bygg. Risikovurderes og opplistes hvor dette er behov/krav. Alle slike installasjoner må fremkomme i FDV for ledesystemet. Oversiktsliste for ledesystem må beskrive spesielle krav for installasjon (nødlys).</t>
  </si>
  <si>
    <t>443-002</t>
  </si>
  <si>
    <t>Bergen kommunes sjekkliste "Skjema nødlys" skal vedlegges fdv. Sjekkliste finnes i egen fane i dette dokument. Nødlys kontrolleres av rammeleverandør før overtakelse.</t>
  </si>
  <si>
    <t>443-003</t>
  </si>
  <si>
    <r>
      <t xml:space="preserve">Det skal prosjekteres for elektrisk basert ledesystem i alle bygg. Dersom det vurderes etterlysende systemer eller kombinasjon med elektrisk/etterlysende ledesystem, så skal dette avklares med TFG Brann tidlig i prosjektet for godkjenning/fravik. Det </t>
    </r>
    <r>
      <rPr>
        <u/>
        <sz val="11"/>
        <color rgb="FF000000"/>
        <rFont val="Calibri"/>
        <family val="2"/>
      </rPr>
      <t>skal</t>
    </r>
    <r>
      <rPr>
        <sz val="11"/>
        <color rgb="FF000000"/>
        <rFont val="Calibri"/>
        <family val="2"/>
      </rPr>
      <t xml:space="preserve"> prosjekteres elektrisk ledesystem i garasjer, tekniske rom, trapperom og andre områder med bevegelsesbasert lysstyring som normalt ikke er belyst, samt områder i et bygg som benyttes på kveldstid, eller gjøres tilgjengelig for utleie. Det </t>
    </r>
    <r>
      <rPr>
        <u/>
        <sz val="11"/>
        <color rgb="FF000000"/>
        <rFont val="Calibri"/>
        <family val="2"/>
      </rPr>
      <t>skal</t>
    </r>
    <r>
      <rPr>
        <sz val="11"/>
        <color rgb="FF000000"/>
        <rFont val="Calibri"/>
        <family val="2"/>
      </rPr>
      <t xml:space="preserve"> installeres elektrisk basert ledesystem for rømning/belysning på tak (fluktvei fra ventilasjonsrom, tilgang til solcelleanlegg, etc). </t>
    </r>
  </si>
  <si>
    <t>443-004</t>
  </si>
  <si>
    <t xml:space="preserve">Trapperom skal merkes med retningsendringer og bevegelsesretning i trapp for hver etasje, samt etasjemerking på hvert plan. Likeledes skal trappetrinn merkes. Dersom det er flere trapperom i bygget skal det enkelte trapperom merkes med trapperom A, B, C, etc. All denne merking skal være etterlysende. </t>
  </si>
  <si>
    <t>Rømning trenger ikke alltid ha utgang til det fri i plan 1. Noen ganger rømmes det opp og noen ganger rømmes det ned. Dette må være tydelig merket.</t>
  </si>
  <si>
    <t>443-005</t>
  </si>
  <si>
    <t>3 partskontroll av ledesystemet skal utføres av EBE sin rammeavtaleleverandør når anlegget er bekreftet ferdig fra installatør (montering, testing dokumentasjon/FDV).</t>
  </si>
  <si>
    <t>443-006</t>
  </si>
  <si>
    <t>Antipanikkbelysning skal plasseres slik at enhet for batteri er lett tilgjengelig for kontroll og vedlikehold uten lift.</t>
  </si>
  <si>
    <t>450-001</t>
  </si>
  <si>
    <t xml:space="preserve">El-varme generelt
* På bygg med vannbåren oppvarming, skal all bruk av elektriske varmekilder godkjennes av EBE
* Hvis det etableres frostutsatte nedløpsrør, takrenner, sluk etc, skal disse ha selvregulerende varmekabler som styres fra SD-anlegg.
* Elektrisk varme, untatt i mindre rom, skal styres med SD og ha lokal mulighet for å kunne justere +/- 2C. 
* Varmekabler i gulv skal ha både gulv- og romføler,det skal ikke ha mulighet for lokal justering. 
</t>
  </si>
  <si>
    <t>460-001</t>
  </si>
  <si>
    <t>Det må avklares om sykehjem skal kunne tilkobles kommunens mobile reservekraftaggregat. Disse er på hhv 200kW og 800kW. Reservestrømsaggregat er montert på tilhenger som har følgende utvendige mål: Lengde 5790mm, bredde 2056mm. Kabellengde er 20m. 
Dersom disse skal kobles til bygget, benyttes det plugg type Powerlock A1 C 660A. Ansvarlig hos EBE er Frode Tangedal.</t>
  </si>
  <si>
    <t>462-001</t>
  </si>
  <si>
    <t>Stikkontakter som forsynes fra UPS skal ha særskilt merking, for å hindre tilkobling av uønskede forbrukere.</t>
  </si>
  <si>
    <t>471-001</t>
  </si>
  <si>
    <t>Solstrålingsmåler skal monteres på samme vinkel og plassering av solcellepaneler og knyttet til SD-anlegg for kontrol av strømproduksjon.</t>
  </si>
  <si>
    <t>471-002</t>
  </si>
  <si>
    <t>Ved utløst brannalarm skal solcelleanlegg slås av automatisk. Solcelleanlegg skal settes til normal drift automatisk når brannalarm eller solbryter ved brannvesenets angrepspunkt, blir tilbakestilt.</t>
  </si>
  <si>
    <t>471-003</t>
  </si>
  <si>
    <t>Solcelleanlegg skal være tydelig merket med skilt fra hovedinngang (ved brannalarmsentral) til tak eller andre fasader hvor solcelleanlegg plasseres, slik at utrykningspersonell raskt skal kunne bli veiledet til anlegget.</t>
  </si>
  <si>
    <t>471-004</t>
  </si>
  <si>
    <t xml:space="preserve">Plassering av solcelleanlegg på tak eller andre fasader skal hensynta tilkomst for drift, vedlikehold og kontroll/ettersyn.  Solcellepaneler skal være minst 2 meter fra røykluker og andre installasjoner for å gi nødvendig arbeidsareal. Nødvendig areal for vedlikehold mellom paneler må beholdes. Solcelleinstallasjonen skal ikke bidra til spredning av brann og bør ikke hindre bekjempelse av brann i bygningen. Plasserings av solcelle paneler skal fremlegges til TFG i prosjekteringsfase for avklaringer om brannsikkerhet, herav også for brannvesenets innsatsmuligheter (herav også muligheter for tilrettelegging av fraluft/røykluke fra underliggende areal).
</t>
  </si>
  <si>
    <t>Nødvendig areal for vedlikehold mellom paneler må beholdes. Takflater dekkes med solcellepaneler, og det tas lite hensyn til arbeidsplass for vedlikehold til driftspersonell. Likeledes avstander til fallkanter på tak. Viktig at mellomrom mellom solcellepanel hvor det skal være tilgang er så stor at det lar seg passere mellom uten fare for fall eller at anlegget blir utsatt for skader.</t>
  </si>
  <si>
    <t>471-005</t>
  </si>
  <si>
    <t xml:space="preserve">Situasjonkart for solcelleanlegg skal være laminert, ha flik merket "Solcelleanlegg" og være plassert i brannskap ved hovedinngang.
Situasjonskartet skal  inneholde omfang og plassering av solcelleanlegg med omformere, paneler,  sikkerhetsbrytere, spenningsnivå, tilknyttet fordeling og fallsikringsutstyr. </t>
  </si>
  <si>
    <t>471-006</t>
  </si>
  <si>
    <t>Solcelleanlegg/invertere skal være SunSpec-sertifisert. Dataen skal integreres via OpenMUC til Bergen kommunes dedikerte server.</t>
  </si>
  <si>
    <t>500-001</t>
  </si>
  <si>
    <t>Retningslinjer IKT-infrastruktur i bygg er skilt ut i et eget dokument. Dokumentet "Retningslinjer for IKT-infrastruktur i bygg" finnes på EBE sine nettsider for Standardkrav til leverandører i byggeprosjekter. Tekniske krav til kabling og øvrig IKT infrastruktur er overført til dette kravdokumentet. Det er likevel viktig at den som prosjekterer leser gjennom hele kravdokumentet for IKT infrastruktur.</t>
  </si>
  <si>
    <t>Krav eies av SDI, fra "Retningslinjer for IKT-infrastruktur i bygg ". Revideres årlig fra SDI .</t>
  </si>
  <si>
    <t>522-001</t>
  </si>
  <si>
    <t>Navngivning av nettverkskomponenter:
SD-server skal ha nettverksnavn «SD_&lt;byggnavn&gt;». Type bygg forkortes:
o Skole=SK
o Barnehage=BH
o Idrettshall=IH
o Sykehjem=SH
o Oppveksttun=OT
Undersentraler og annet IP-utstyr som ventilasjonsanlegg skal ha navn «SD_byggnavn*_*beskrivelse*». For eksempel «SD_Minde_SK_36001» eller «SD_Minde_SK_US01».</t>
  </si>
  <si>
    <t> </t>
  </si>
  <si>
    <t>522-002</t>
  </si>
  <si>
    <t>Det skal være wifi-dekning til bk-adm og gjestenett på alle tekniske rom.</t>
  </si>
  <si>
    <t>542-001</t>
  </si>
  <si>
    <t>Lydanlegg inkludert smartboard skal dempes ved utløst brannalarm, slik at man er sikker på at alarmen blir hørt. Dette kan gjøres med I/O eller ved at stikk gjøres strømløs.</t>
  </si>
  <si>
    <t>542-002</t>
  </si>
  <si>
    <t>Brannsentral og manuelle meldere skal merkes med "Varsler brannvesenet" eller "Varlser ikke brannvesenet" avhengig om anlegget er direktekoblet til brannvesenets 110-sentral.</t>
  </si>
  <si>
    <t>542-003</t>
  </si>
  <si>
    <t xml:space="preserve">Ved installasjon av aspirasjonsanlegg skal rørføringer for vedlikehold føres ned i høyder som gir lett tilgang for gjennomføring av kontroll/vedlikehold av anlegget. Dette gjelder også for tilgang til enderør. </t>
  </si>
  <si>
    <t>542-004</t>
  </si>
  <si>
    <t>Ved etablering av BB-safe/nøkkkelboks skal EBE TFG-Brann kontaktes for etablering av skriftlige avtalen mellom Brannvesenet og EBE som eier. Installasjonen skal utføres i henhold til montasjeanvisning og følge Bergen brannvesen sitt 3TT-låssystem og EBEs nøkkelnummer for BB-safer (K2000). Det skal i denne sammenheng monteres testbryter for test/kontroll av BB-safen. Montering og utførelse med etterlysende/reflekterende skilt samt beskyttelse for vær og vind (værdeksel merket "BB" med etterlysende skrift - Rødt skilt med etterlysende bakgrunn), må også tas med ved slik etablering.</t>
  </si>
  <si>
    <t>542-005</t>
  </si>
  <si>
    <t>Ved detaljprosjektering av brannalarmanlegg må antall brannmannspanel samsvare med bruken av bygget på dag og kveldstid (flerbruk og avgrensninger for bruk - tilganger til panel). For sykehjem skal hver avdeling ha lett tilgang til brannmannspanel i etasjen. Antall brannmannspanel for det enkelte bygg avklares med Teknisk faggruppe brann EBE. Fullverdig branndokumentasjon skal foreligge ved alle brannmannspanel i bygget (viser til merkemanual for innhold i branndokumentasjonsskap).</t>
  </si>
  <si>
    <t>542-006</t>
  </si>
  <si>
    <t>Lettfattelig brukerveiledning skal lamineres og henges opp ved sentral og brannmannspanel.</t>
  </si>
  <si>
    <t>542-007</t>
  </si>
  <si>
    <t>Konfigurasjonsfil til brannalarmanlegget (siste versjon) skal være tilgjengelig for EBE (eier) i hele brannalarmanleggets levetid for å kunne ivareta daglig drift  og oppfølging av anlegget.</t>
  </si>
  <si>
    <t>542-008</t>
  </si>
  <si>
    <t>Ved talevarsling må varsling skje både på norsk og engelsk. Andre nødvendige språk vurderes i hvert enkelt prosjekt med TFG Brann.</t>
  </si>
  <si>
    <t>542-009</t>
  </si>
  <si>
    <t>Ved ferdigstillelse skal det være 20% reservekapasitet på alle sløyfer og batteribackup.</t>
  </si>
  <si>
    <t>542-010</t>
  </si>
  <si>
    <t>Det skal installeres paralellamper (blinkende røde lysdioder) for alle brannalarmdetektorer som er skjult og ikke lettsynlig eller tilgjengelig som i sjakter, på loft,  i hulrom, i taket på heisrom med mer. Disse skal merkes i henhold til merkemanual.</t>
  </si>
  <si>
    <t>542-011</t>
  </si>
  <si>
    <t xml:space="preserve">Dokumentasjon av test/kontroll for brannalarmanlegget skal i tillegg til leverandørens dokumentasjon listes på eget skjema som er utarbeidet av EBE Bergen kommune, og skal være en del av FDV som overleveres. Link til skjema eller kopi av skjema legges ved i dokumentene som en Excel/PDF fil, og redigerbar orginale oversendes til den aktuelle leverandør om skal retunere dette Excel dokumentet til EBE før overlevering av bygget/oppdraget. </t>
  </si>
  <si>
    <t>542-012</t>
  </si>
  <si>
    <t>Mindre rom (&lt; 5 m2) skal detekteres. Dette er riskovurdert for å kunne sikre tidlig detektering i små rom som er utsatt for påsatt brann i flere av våre formålsbygg (eks. WC på skoler/barnehager, idrettsbygg/kulturbygg).</t>
  </si>
  <si>
    <t>543-001</t>
  </si>
  <si>
    <t xml:space="preserve">Bygg skal ha adgangskontrollanlegg (AKK) og innbruddsalarmanlegg (AIA), hvor alarmområder skal styres fra kortlesere. Forvarsel og sirene skal inngå.
AIA systemet skal leveres med kvalitet som for et FG godkjent anlegg. Adgangskontrollen som tilbys skal integreres i Bergen kommunes toppsystem. Tilbudte system skal ha integrasjon mot offline-løsninger og installeres på sentralisert server.
Bergen kommune benytter tre forskjellige adgangssystemer; ARX, SALTO og Remsdaq
</t>
  </si>
  <si>
    <t>543-002</t>
  </si>
  <si>
    <t xml:space="preserve">Plan for sikkerhet og soneinndeling AAK og AIA
Planer for sikkerhet og sonedeling av bygget skal utarbeides. Det skal i hvert prosjekt utarbeides en funksjonsplan/soneplan som synliggjør omfanget av den totale sikkerhetsleveransen. Dette skal utarbeides i forkant av konkurransegrunnlaget.
Funksjonsplan/soneplan skal som minimum inneholde lås og beslag (L&amp;B), adgangskontroll (AAK), alarm (AIA), og kameraovervåking (ITV) for å vise helheten. Eventuelle andre sikkerhetssystemer skal og inkluderes ved byggherres behov. Planene skal ivareta person- og verdisikkerhet. 
Endelig avklaring av behov utover funksjonsplan/soneplan skal gjøres i samarbeid med bestiller, etat for bygg og eiendom (EBE) og sluttbruker av bygget for helhetlige funksjoner og løsninger. 
Tilbydere som har grensesnitt til sikkerhet og soneinndeling må sette seg inn i kommunens retningslinjer og krav for de ulike leveransene, slik at prosjektets kvalitet og 
mål blir ivaretatt.
</t>
  </si>
  <si>
    <t>543-003</t>
  </si>
  <si>
    <t xml:space="preserve">Det skal prises og leveres et komplett adgangssystem som skal være basert på nåtidens og fremtidige løsninger og funksjonaliteter. 
Løsningen i byggets skallsikring skal bestå av On-line kortleser dørmiljøer- vegglesere m/tastatur, det vil også være utvalgte dørmiljøer som skal ha tidsstyrt løsning (ON-line dørmiljø uten kortleser på vegg). Nødvendige værhus for kortlesere skal medtas.
Innvendig skal det benyttes dørbladlesere m/tastatur og sylinder med mulighet for mekanisk opplåsing.
AAK systemet skal kunne integreres i AIA systemet, slik at bl.a alarmområder kan betjenes via adgangskort, kjøp alarmtid mm.
Plan for sikkerhet og soneinndeling viser hvor det skal etableres kortlesere i bygget. 
Nødvendige strømforsyninger for hele sikringsanlegget skal inngå, herunder også de elektromekaniske dørmiljøene.
Batteribackup (UPS) skal være minimum 4 timer, og feilsignal som batterifeil, spenningsfeil o.l. fra strømforsyninger skal varsles 24/7 til aksjonsapparat. Strømforsyninger skal være alarmgodkjent.
Komponentene som inngår i systemet skal være CE godkjent.
Anlegget skal tilfredsstille Datatilsynets krav og GDPR krav.
</t>
  </si>
  <si>
    <t>543-004</t>
  </si>
  <si>
    <t xml:space="preserve">Sikkerhetsleverandør skal i prosjekteringsfasen selv utarbeide liste for merking av sine komponenter sammen med en komplett trekkeliste som skal være i henhold til siste og gjeldende versjon av Bergen Kommunes merkemanual. Komponenter skal også fysisk merkes iht listen.
AAK systemet skal prises inn som et komplett system ferdig testet og klar til overlevering til byggherren iht godkjent plan for soneinndelinger, herunder også av programmering av brukerdata og opplæring. 
Det bemerkes at byggherrens IKT avdeling selv leverer nødvendig server, PC-er og svitsjer for hele sikringsanlegget. Sikkerhetsleverandør skal koordinere denne leveransen sammen med byggherren, herunder også sine egne systemkrav til dette utstyret.
</t>
  </si>
  <si>
    <t>543-005</t>
  </si>
  <si>
    <r>
      <t xml:space="preserve">Kvalitet og leveranse
Kortteknologi skal være minimum Mifare Desfire EV2 med Bergen kommunes krypteringsnøkkel. 
Alle utvendige On-line kortlesere og annet utstyr montert utvendig må være egnet for det miljøet det monteres i, og skal skjermes mot vær og ytre påkjenninger.
Øvrige systemleveranser knyttet til AAK leveransen som tilbys skal ha mulighet for kommunikasjon til/fra AAK systemet. For eksempel feilsignal 230V/24VDC.
Nødvendig programvare /lisenser for et komplett sikkerhetssystem skal være inkludert. </t>
    </r>
    <r>
      <rPr>
        <b/>
        <i/>
        <sz val="11"/>
        <color rgb="FF000000"/>
        <rFont val="Calibri"/>
        <family val="2"/>
        <scheme val="minor"/>
      </rPr>
      <t xml:space="preserve">
</t>
    </r>
  </si>
  <si>
    <t>543-006</t>
  </si>
  <si>
    <t xml:space="preserve">Sentralutstyr
Sentralutstyr for sikringsanlegget plasseres som vist på plan for sikkerhet og soneinndeling. Dersom dette ikke er synligjort er tekniske rom, IKT-rom alternative løsninger for dette. Det vil bli en hovedlokasjon for hovedkomponenter av sikkerhetssystemet i bygget. Det skal medtas nødvendig rack eller egent utstyr for plassering av undersentraler, strømforsyninger og koblingsskap.
Et eget lukket kabelnett for sikringsanlegget skal etableres. AAK systemet skal leveres med muligheter for inntil 4 stk klient PC-er. 
Hovedsentraler og undersentraler skal være autonome, og fungere selv om kommunikasjonen er nede. Sentralutstyr for sikringsanlegg skal plasseres i adgangskontrollerte rom.
Byggherren ønsker at sikkerhetsleverandør bestykker sentraler slik at det kan utvides med 2 online kortlesere på vegg pr. etasje uten at det må investeres i nye sentraler, strømforsyninger eller lisenser. 
Alle signalkabler og øvrige kabler til sentralutstyr skal fortrinnsvis termineres på LSA plinter eller tilsvarende. 
Sikkerhetsleverandøren leverer, monterer og kobler hovedsentralutstyr, undersentraler, strømforsyninger m/batteri back-up og øvrig utstyr som er nødvendig for et komplett beskrevet AAK-system.
AAK-systemet skal sikres med brannmur og komplett etablering av sikkerheten på nettverket skal leveres av sikkerhetsleverandør i samarbeid med byggherrens IKT avdeling. 
Som del av leveransen skal det leveres et topologiskjema (prinsipp) for tilbudt AAK systemløsning.
</t>
  </si>
  <si>
    <t>543-007</t>
  </si>
  <si>
    <t xml:space="preserve">Elektromekanisk dørmiljøer
Det er sikkerhetsleverandøren sitt ansvar å synligjøre hvordan kabelstrukturen skal utføres. Sikkerhetsleverandøren skal utarbeide et topologiskjema som viser denne kablingen i detalj, inkludert merking og TAG av kabler iht siste og gjeldende versjon av Bergen Kommunes merkemanual. All kabling til de elektromekaniske dørmiljøene skal inngå i AAK-systemets kabelstruktur, herunder også føringer mellom dører og sentralutstyr. 
Sikkerhetsleverandør leverer og monterer alle kabler mellom undersentraler og dørmiljø, samt øvrig nødvendig kabler for adgangskontrollsystemet. Sikkerhetsleverandør skal i prosjekteringsfasen selv utarbeide liste for merking av sine komponenter sammen med en komplett trekkeliste som skal være i henhold til komponenter skal også fysisk merkes iht listen. Alle elektromekaniske dørløsninger skal ha 24VDC strømforsyninger levert via AAK-systemet. Ref "BG kommune dørmiljø"
</t>
  </si>
  <si>
    <t>543-008</t>
  </si>
  <si>
    <t xml:space="preserve">Dørmiljø
Nødvendige koblingsbokser (KB), lokalsentraler (LS) eller lokalfordelinger (LF) for AAK-systemet skal inngå i sikkerhetsleverandøren sin leveranse. Boksene skal være sabotasjesikret og alarm skal overføres 24/7 til aksjonsapparat. 
Det bemerkes at sikkerhetsleverandør og L&amp;B-leverandør i felleskap, etter at disse er valgt, må avgjøre om det skal brukes to grensesnitt bokser eller en felles. Plassering av grensesnitt/koblingsboks og AAK-koblingsboks skal også avklares tidlig i prosjektet. Spesielt viktig i glass/alu fasader. 
Sikkerhetsleverandør leverer, monterer og kobler alle kortlesere, dørbladlesere, AAK-koblingsbokser v/dørmiljøene og utpasseringsbrytere. Ref "BG kommune dørmiljø"
</t>
  </si>
  <si>
    <t>543-009</t>
  </si>
  <si>
    <t xml:space="preserve">On-line trådløse kortleserløsninger
Sikkerhetsleverandøren leverer alle On-line dørbladlesere og/eller sylinder lesere. Dørbladlesere skal utstyres med tastatur og sylinder på system. Selve den mekaniske systemsylinderen skal inngå i L&amp;B-leveransen. 
Sikkerhetsleverandøren er også ansvarlig for bestykning av antall HUB/Gateway-er i forhold til plassering og antall trådløse ON-line lesere. Plan for sikkerhet og soneinndeling skal vise et forslag på HUB/Gateway plassering. Sikkerhetsleverandøren skal avklare med andre aktører for trådløse løsninger i bygget – hva angår frekvensvalg/kanalvalg og mulig påvirkninger mellom systemene
</t>
  </si>
  <si>
    <t>543-010</t>
  </si>
  <si>
    <t xml:space="preserve">Brann og rømning
Via brannalarmsentraler i bygget, skal AAK-systemet motta et brannsignal som åpner ved brannalarm utløst. Sikkerhetsleverandør kobler brannalarmsignal til sentralutstyr i AAK-systemet i bygget. 
Signalet skal fordeles ut i anlegget for å åpne de elektromekaniske dørene i rømningsveier.
For dører uten tilknytning til AAK systemet skal det etableres I/O ved hver dør slik at døren tilfredsstiller sin funksjon ved utløst brannalarm. F.eks dører som står åpne på elektronisk holdefunksjon skal lukke ved brannalarm og ha fallehold, men fremdeles være ulåst. 
Rømningsdører som har tilbakerømningskrav, må kobles/programmeres slik at utløst nødåpner eller utløst brannalarm, eller bruk av innvendig dørvrider (dørbladlesere) gir mulighet for dette. 
Dører med dørbladlesere skal programmeres slik at ved bruk av kort settes døren låst/ulåst. Alle dørbladlesere skal ha smekklåser med sperrefalle.
For AAK-styrte dører med dørautomatikk (DA) eller rømningsdør med DA, nevnes spesielt at når brannalarm/nødåpner er utløst, og kun da, skal albuebryter på usikret side virke direkte. Dette for å ivareta tilbake rømningskravet.
Rømningsdører med DA og albuekontakt som er låst 24/7 og ikke har kortleserstyring, skal kobles slik at albuekontakter kun virker når nødåpner eller brannalarm er utløst.
</t>
  </si>
  <si>
    <t>543-011</t>
  </si>
  <si>
    <t xml:space="preserve">Øvrig kommunikasjon
Det skal opprettes kommunikasjon mellom AAK system og SD anlegget, som f.eks av/på- slag av alarmområder gir styring av varme/lys av/på i samme område/rom.
Følgende potensialfrie signaler overføres fra sikkerhetssystemet til SD-anlegget, og skal klargjøres for tilkobling av signalkabel i AAK-sentralen på rekkeklemmer.
•	feil på 24VDC-strømforsyninger
•	feil batterispenning
•	manglende 230V
•	felles feilsignal "Feil i AAK/AIA systemet - watch dog" eller tilsvarende
•	feilsignal fra dørautomatikkenes UPS/eller sentralisert UPS
•	Valgfri 1
•	Valgfri 2
•	Valgfri 3
</t>
  </si>
  <si>
    <t>543-012</t>
  </si>
  <si>
    <t xml:space="preserve">543.2 – Innbruddsalarm (AIA)
Generelt
Som et overordnet kvalitetskrav skal innbruddsalarmanlegget være utført i overensstemmelse med FG's gjeldende regler for automatiske innbruddsalarmanlegg, og det skal kun benyttes FG-godkjent utstyr. Minimum Grad 2 er gjeldende.
Aksjonsapparat og detaljer vedr. rutiner knyttet til utløst alarm, skal avklares med byggherren i prosjekteringsfasen.
Alarmområdene skal fortrinnsvis sikres med antimask passive infrarøde detektorer (her kalt PIR).
Sirene og forvarsel kan være en og samme enhet. Tilkoblede signaler til AIA sentral, skal ha egne unike adresser (innganger/soner) med logisk stedsangivelse.
Følgende øvrige komponenter i sikkerhetssystemet skal overvåkes mot AIA med unike alarmadresser og med logisk stedsangivelse:
•	  Alle adgangskontrollerte og overvåkede dører og porter skal gi lukket/låst (L/L) signal. 
•	  Alle nødåpnere (KAC)
•	  Sabotasjealarmer fra koblingsbokser eller lokale dørsentraler/dørnoder. 
Alarmområder (soner) i bygget skal avklares i samarbeid med leietaker og byggherre. 
Alle gåtest-indikatorer skal være avstilt etter at anlegget er inn justert og satt i drift.
Nødvendige koblingsbokser skal sabotasjesikres, og alltid monteres i sikret område.
Service for AIA leveransen skal inngå i garantitiden. Det skal medtas opsjonspris på en standard serviceavtale iht. til FG sine krav for AIA systemet. Detaljer rundt avtalen og avtalens omfang skal avklares mellom byggherren og valgt sikkerhetsleverandør.
</t>
  </si>
  <si>
    <t>543-013</t>
  </si>
  <si>
    <t xml:space="preserve">Kvalitet og leveranse
Sikkerhetsleverandøren leverer, monterer og kobler AIA sentralutstyr, alarmsensorer, alarmoverføringsenhet, programvare og øvrig utstyr som er nødvendig for en komplett AIA system iht. beskrevet løsning.
Nødvendig betjeningstablå for AIA skal ha LCD display, kodetastatur og norsk tekst
Programmering, idriftsettelse og opplæring inngår for AIA systemet.
Det skal sørges for at detektor (PIR) monteres på vibrasjonsfritt underlag. Ved plassering av detektorer skal det tas hensyn til mulig uønsket påvirkning av detektorer, slik at falske alarmer unngås. 
Sikkerhetsleverandøren skal i prosjekteringsfasen avklarer med byggherren om hvor og hvordan aksjonsapparetet/alarmoverføringen skal opprettes. F.eks. hvilken FG godkjent alarmstasjon/vektertjeneste osv.
Alarmoverførings enhet/teknologi skal være en IP sender med GSM løsning som backup.
</t>
  </si>
  <si>
    <t>543-014</t>
  </si>
  <si>
    <t xml:space="preserve">Krav til montasje:
Det legges meget stor vekt på at alt blir skjult anlegg med rørsetting og bokser i betong, mur, lettvegger og profiler. 
All kabling ut til innbrudds detektorer samt alarmorganer skal forlegges på sikker side innenfor den sonen den skal betjene. Kablingen legges på kabelbro eller i rør over himling, hvis mulig. Dersom kablingen må legges åpen, skal den legges på faglig og estetisk forsvarlig måte.
</t>
  </si>
  <si>
    <t>543-015</t>
  </si>
  <si>
    <t xml:space="preserve">Sentralutstyr:
Sentralutstyr (SA) for AIA systemet skal fortrinnsvis plasseres sammen med sentralutstyr for AAK systemet. Tekniske rom, IKT-rom, EL-skap blir alternative løsninger for dette. 
Et eget lukket kabelnett for AIA anlegget skal etableres/eller det kan være som en del av AAK systemets kabelnett. 
Byggherren ønsker at sikkerhetsleverandør bestykker sentraler slik at det kan utvides med 2-3 alarmpunkt pr. etasje/bygg uten at det må investeres i nye AIA undersentraler, strømforsyninger eller lisenser. 
I tilbudt løsning skal leverandør av AIA systemet levere med et topologiskjema som synliggjør byggets sikkerhetsløsningen og kabelstruktur (prinsipp).
</t>
  </si>
  <si>
    <t>543-016</t>
  </si>
  <si>
    <t xml:space="preserve">AAK og AIA ; Kontroll, kvalitetssikring og FDV
Sikkerhetsleverandøren har ansvar for fullt dokumentert funksjonstest av egen leveranse.
Ved ferdigstillelse av sikkerhetsleveransen skal sikkerhetsleverandøren overlevere en ferdig utfylt sjekkliste over hele adgangskontrollsystemets funksjoner.  
Denne sjekklisten skal danne grunnlag for endelig tverrfaglig funksjonstest med alle installasjoner knyttet til adgangskontrollsystemet.
Sikkerhetsleverandøren er ansvarlig for sammenstilling og rapportering fra egne kontroller samt alle tverrfaglige funksjonstester og -kontroller iht. beskrivelse og funksjon. 
Rapporter skal leveres byggherre med et ryddig oppsett i tillegg til komplett FDV som skal minimum inneholde:
-	Plan for sikkerhet og soneinndeling, as-built.
-	Funksjonsbeskrivelser på alle system + brukerveiledninger.
-	Topologiskjema, as-built.
-	Dørkategoriskjema.
</t>
  </si>
  <si>
    <t>543-017</t>
  </si>
  <si>
    <t xml:space="preserve">543 Adgangskontroll, innbrudds- og overfallsalarm </t>
  </si>
  <si>
    <t>Dører til medisinrom skal utstyres med on-line kortleser m/tastatur for innpassering og vanlig utpasseringsbryter.</t>
  </si>
  <si>
    <t>Dette gir tofaktorautentisering. Uten kan ikke logg brukes juridisk. TS</t>
  </si>
  <si>
    <t>543-018</t>
  </si>
  <si>
    <t>Dører i medisinrom:  Dersom det ikke er eget medisinskap – skal det også være kortleser for utpassering m/tastatur (inn/ut-leser funksjon).</t>
  </si>
  <si>
    <t>Tofaktorautentisering for medisinrom når det ikke er medisinskap.</t>
  </si>
  <si>
    <t>543-019</t>
  </si>
  <si>
    <t>Bruksdører skal ikke benyttes for tilluft til røykventilering. Det skal prosjekteres egne luker/vinduer/dører for denne funksjon.</t>
  </si>
  <si>
    <t>Vi får av og til røykventilering i bruksdører. Ønsker ikke denne løsningen fordi driftsfeil i dørautomatikk forekommer hyppigere på en bruksdør. TS</t>
  </si>
  <si>
    <t>554-001</t>
  </si>
  <si>
    <t>Lyddistribusjonsanlegg:
I skoler og barnehager skal det av beredskapsmessige hensyn etableres en intercomløsning for 2-veis varsling i tilfelle en kritisk situasjon skulle oppstå på skolen eller i barnehagen. Anlegget skal være trådbundet og dekke hele barnehagen eller skolen inklusive skolegård. Varslingsanlegget styres fra minst en enhet plassert på rektors kontor og/eller på et egnet sted i administrasjonen. Følgende funksjonskrav stilles:
•	varsling til hele skolen
•	varsling til grupper
•	varsling til ett og ett rom
•	varsling til alle unntatt ett rom
•	2-veis kommunikasjon
•	brukervennlighet
Intercom terminaler plasseres i aller rom hvor elever og/eller ansatte oppholder seg over lengre tid. Foruten klasserom, grupperom, kontorer og arbeidsrom gjelder det også gymsal og garderober til gymsal, kantine, bibliotek, auditorium, minglerom og skolens uteområder. På skoler med spesielle linjevalg vil det også gjelde øvingsrom, sløydsal, skolekjøkken osv. Kablingsbehovet for intercom til den type rom som er nevnt ovenfor skal ivaretas i planlegging og gjennomføring av bygget. Intercomanlegget benytter samme type kabling som datanettverket.
Det vurderes i hvert enkelt prosjekt hvordan løsningen kan integreres med eller fungere sammen med telefonløsning, brannvarslingsanlegg, lydanlegg, skoleklokke ol, og evt. prosesskrav til leveransen.
I andre bygg må det vurderes i hvert tilfelle.</t>
  </si>
  <si>
    <t>560-001</t>
  </si>
  <si>
    <t>Alarmsignaler skal kobles slik at det også detekteres alarm ved bortfall av strøm eller kabelbrudd.</t>
  </si>
  <si>
    <t>560-002</t>
  </si>
  <si>
    <t>Alle anlegg skal starte opp automatisk etter strømbrudd og etter avstilt brannalarm.</t>
  </si>
  <si>
    <t>560-003</t>
  </si>
  <si>
    <t>Undersentralers interne dataord for akkumulerte verdier, feks. total energi, skal ikke "rulle over" i byggets levetid. 16 bit integer aksepteres ikke. Undersentralen må støtte størrelsen på dataordet.</t>
  </si>
  <si>
    <t>560-004</t>
  </si>
  <si>
    <t>Følgende variabler skal integreres og presenteres fra termiske energimålere:
- Temperatur tur
- Temperatur retur
- Temperaturdifferanse
- Effekt
- Energi
- Vannmengde
- Akkumulert vannmengde</t>
  </si>
  <si>
    <t>560-005</t>
  </si>
  <si>
    <t>Alle verdier skal skaleres internt i undersentralen, verdiene skal presenteres ubehandlet i SD og eventuelt operatørpanel/display.</t>
  </si>
  <si>
    <t>560-006</t>
  </si>
  <si>
    <t>Når tavlevender eller SD-vender byttes fra manuell til auto på en komponent med pådrag, skal regulatoren starte med det pådraget den hadde i manuell.</t>
  </si>
  <si>
    <t>560-007</t>
  </si>
  <si>
    <t>Komponenter med driftstilbakemelding skal ha alarm for signalfeil ved uoverensstemmelse på utgang fra undersentral og tilbakemelding fra komponenten i justerbart antall sekunder. Alarmen skal stoppe komponenten og alarmen må resettes manuelt før den kan startes.</t>
  </si>
  <si>
    <t>BACnet objekter har dette automatisk</t>
  </si>
  <si>
    <t>560-008</t>
  </si>
  <si>
    <t>I tilfeller der erverdi for en regulator faller ut skal regulatoren deaktiveres. Komponentenskal gå til verdi/posisjon for Fail-safe. Det må gjøres en vurdering for hvordan pådragsorgan skal reagere. For eksempel vil man ofte stenge ventil for gulvvarmekurs, og åpne ventil for radiatorkurs på et sykehjem.</t>
  </si>
  <si>
    <t>560-009</t>
  </si>
  <si>
    <t>Alt utstyr som kommuniserer via buss/bacnet skal ha alarm for kommunikasjonsfeil. Alarmene skal ha justerbar tidsforsinkelse.</t>
  </si>
  <si>
    <t>560-010</t>
  </si>
  <si>
    <t>Alt som styres eller driftsovervåkes av automatikken skal logge driftstider og antall starter. Det er tilbakemeldingen som skal brukes for å logge driftstiden, ikke utgangen. Verdiene skal presenteres i SD-anlegget, og skal kunne nullstilles når komponenten byttes.</t>
  </si>
  <si>
    <t>560-011</t>
  </si>
  <si>
    <t>Nettverksoppsett for byggautomasjon: Bergen kommunes switcher skal benyttes. Da kobles alle nettverkskomponenter inn på felles nettet. Det er svært viktig at bacnet id og ip-adresser settes riktig, samt at det ikke forekommer whois spørringer eller annen støy som går ut på det felles nettet.</t>
  </si>
  <si>
    <t>trykk på hyperkobling i kravs cellen for å følge link til aktuell tabell i ark "Tabeller".</t>
  </si>
  <si>
    <t>560-012</t>
  </si>
  <si>
    <t>Som hovedregel skal alle mekaniske komponenter ha pålitelig tilbakemelding for drift/posisjon. Tilbakemelding fra kontaktsett på kontaktor/relé aksepteres ikke. Derom det monteres sensor(er) som vil pålitelig detektere at komponenten fungerer, aksepteres dette. Hensikten med kravet er at en bruker skal ha tillit til det som vises på SD-anlegget.</t>
  </si>
  <si>
    <t>560-013</t>
  </si>
  <si>
    <t>SD-anleggets systemklokke skal synkroniseres automatisk over internett, slik at den alltid er riktig. Det skal også være mulig å stille SD-anleggets systemklokke manuelt. Klokken skal synkroniseres med undersentraler.</t>
  </si>
  <si>
    <t>560-014</t>
  </si>
  <si>
    <t>Oversiktsbilder og romstyring:
For ventilasjonsanlegg, skal skjermbildet oppgi dekningsområde (for eksempel «Ventilasjon 1.etg bygg A) og luftkapasitet. Det skal laget en planskisse som med skraverte farger viser dekningsområdet til de forskjellige ventilasjonssystemene. Det skraverte området skal linke til systemet. SD-bilder for plantegninger skal inneholde gulvvarmesoner med navn.</t>
  </si>
  <si>
    <t>560-015</t>
  </si>
  <si>
    <t>Ventilasjonsanlegg:
Reguleringsprinsipp (utekompensert tilluftsregulering / fraluftsregulering med min- og maksgrense tilluft) skal kunne velges i SD-anlegget og ha tids / kalenderfunksjon. Gjeldende reguleringsprinsipp skal vises i systembildet. Bare gjeldende settpunkt skal vises i systembildet. Behovsstyrt ventilasjon skal ha spjeldvinkeloptimalisering.</t>
  </si>
  <si>
    <t>560-016</t>
  </si>
  <si>
    <t>Kalenderstyring:
Det skal være flere globale feriekalendere. Disse skal deles opp sånn at man for eksempel kan sette forskjellige ferietider på klasserom og SFO.</t>
  </si>
  <si>
    <t>560-017</t>
  </si>
  <si>
    <t>Systemer som skal ha kalenderstyring
• Ventilasjonsanlegg
• Romoppvarming
• Belysning utendørs og i idrettshaller.
• Kjølefunksjoner
• Ringeanlegg på skoler
• Snøsmelting / varmekabler ute
• Andre systemer dersom hensiktsmessig.
Systemet skal ha mulighet til å importere kalendere fra .ical format, for eksempel skoleruter.</t>
  </si>
  <si>
    <t>560-018</t>
  </si>
  <si>
    <t>Det skal være mulig å sette opp logging av alle verdier i systemet. Server og undersentral skal til sammen ha tilstrekkelig kapasitet til logging av alle verdier i 10 år og dette skal være inkludert i programvarelisensen.</t>
  </si>
  <si>
    <t>560-019</t>
  </si>
  <si>
    <t>Det skal være mulig for Bergen kommune å utføre omprogrammering for alt programmerbar og konfigurerbart utstyr (feks. undersentraler, romkontrollere, display/operatørpaneler, SD-anlegg, toppsystem) via Bergen kommunes SD-server. Alle programmeringsverktøy og konfigureringsverktøy skal være installert på SD-serveren, sammen med nyeste versjon av program og konfigurasjon. Det skal fungere for hele anleggets levetid.</t>
  </si>
  <si>
    <t>560-020</t>
  </si>
  <si>
    <t>Utviklingsverktøy, konfigureringsverktøy etc. skal være lisensfri for undersentraler og øvrig utstyr. Undersentraler, programmeringsverktøy og tilhørende program skal tilpasses Bergen kommunes eksisterende løsning. Oppgradering av programvare og programmering av undersentraler skal kunne utføres via fjernoppkobling til SD-server. Dette skal også kunne utføres av Bergen kommune.</t>
  </si>
  <si>
    <t>560-021</t>
  </si>
  <si>
    <t>Styringsenheter for romkontroll skal kunne adresseres og konfigureres via SD-serveren. Nødvendig programvare skal være installert og ikke ha løpende lisenskostnad.</t>
  </si>
  <si>
    <t>560-022</t>
  </si>
  <si>
    <t>En eventuell lisens for toppsystem skal ikke ha en løpende kostnad.</t>
  </si>
  <si>
    <t>560-023</t>
  </si>
  <si>
    <t>Det skal ikke brukes utstyr som er planlagt utfaset av produsent eller importør. Reservedeler til levert utstyr skal være tilgjengelig i minimum 10 år. Hardware og software med kjent utfasingsdato (End of life) aksepteres ikke.</t>
  </si>
  <si>
    <t>560-024</t>
  </si>
  <si>
    <t>Sikkerhetskopiering av programvare og innstillinger skal kunne utføres via nettverk.</t>
  </si>
  <si>
    <t>560-025</t>
  </si>
  <si>
    <t>IoT eller andre nye teknologier kan benyttes dersom TFG involveres tidlig i prosjektet.</t>
  </si>
  <si>
    <t>560-026</t>
  </si>
  <si>
    <t>CO2-givere skal ha selvkalibreringsfunksjon </t>
  </si>
  <si>
    <t>560-027</t>
  </si>
  <si>
    <t>Giver for lys og temperatur utendørs skal plasseres på skyggesiden av bygget, på vandalsikkert sted.  </t>
  </si>
  <si>
    <t>560-028</t>
  </si>
  <si>
    <t>Utstyr som skal gi alarm til SD-anlegget:
Sikkerhetsbrytere ved utkobling for utstyr som har fjernstyrt start.
Utløste sikringer og andre vern som forsyner driftskritiske systemer / utstyr som ikke har egne alarmutganger.
Nødlys, UPS, brannalarmanlegg, adgangskontroll, brannspjeldsentral og lignende sikkerhetssystem.</t>
  </si>
  <si>
    <t>560-029</t>
  </si>
  <si>
    <t>Vannmålere skal tilkobles SD-anlegget. Nåverdi og akkumulert forbruk skal presenteres.  </t>
  </si>
  <si>
    <t>560-030</t>
  </si>
  <si>
    <t>Idrettsanlegg med led-flombelysning skal, i tillegg til kalenderstyring, ha manuell bryter som er koblet til SD-anlegget for å kunne slå på belysning i en justerbar periode. Hensikten er å begrense energibruk og lysforurensing når anleggene ikke er i bruk, men samtidig gi alle anledning til å bruke anlegget utenom oppsatte treningstider. Dette gjelder kun for belysning som tennes umiddelbart, og må altså ikke brukes for pærer som har oppstartstid. Bryteren skal plasseres lett tilgjengelig på anlegget, og ha merking som er synlig på avstand. Belysning på store baner bør kunne deles opp i flere soner.</t>
  </si>
  <si>
    <t>560-031</t>
  </si>
  <si>
    <t>Brukermanual skal være tilgjengelig fra SD-anlegget, og skal inneholde:
- Bruk og oppsett av grafer, logger og tilpassede skjermbilder
- All funksjonalitet og bruk av kalenderstyringer inkludert spesialdager, globale ferieinnstillinger etc.
- Vanlig funksjonalitet i SD-anlegget, som setting av verdier og overstyringer, nattsenkinger etc.
- Endring av settpunkt
- Brukerbehandling. Innstillinger for forskjellige brukernivåer.
- Feilsøking
- Driftsrutiner som gjøres fra SD-anlegget. For eksempel legionellaspyling, funksjonstest av brannspjeld etc.</t>
  </si>
  <si>
    <t>560-032</t>
  </si>
  <si>
    <t>Display/operatørpanel skal monteres i betjenbar høyde. 140-160cm er pre-akseptert.</t>
  </si>
  <si>
    <t>560-033</t>
  </si>
  <si>
    <t>Alt utstyr som skal tilkobles nettverket skal settes opp med statisk IP-adresse. (fast IP-adresse)</t>
  </si>
  <si>
    <t>560-034</t>
  </si>
  <si>
    <t>Energiregistrering skal følge gjeldende SN-NSPEK 3031:2023</t>
  </si>
  <si>
    <t>560-035</t>
  </si>
  <si>
    <t xml:space="preserve">Dato og klokke på alt utstyr skal fortsette å fungere etter år 2038. </t>
  </si>
  <si>
    <t>For å unngå "Year 2038 problem". Mye blir styrt på tid.</t>
  </si>
  <si>
    <t>560-036</t>
  </si>
  <si>
    <t>Virkningsgrad for gjenvinnere skal beregnes både for varmegjenvinning og kjølegjenvinning, men bare når det er drift på gjenvinneren. Det skal være alarm for lav virkningsgrad med justerbar alarmgrense og forsinkelse, men alarmen skal bare være aktiv ved 100% varmegjenvinning. Virkningsgrad skal presenteres i SD-anlegget og logges.</t>
  </si>
  <si>
    <t>Det er ikke nødvendig med alarm for lav virkningsgrad når det ikke er varmepådrag. Det er ikke nødvendig å beregne virkningsgrad når den ikke er i drift.</t>
  </si>
  <si>
    <t>560-037</t>
  </si>
  <si>
    <t>Alle analoge innganger skal minimum ha følgende. Alt skal være justerbart fra SD-anlegget.
Alarm for signalfeil.
Høy alarm med alarmgrense, hysterese, on delay og off delay.
Lav alarm med alarmgrense, hysterese, on delay og off delay.
Manuell overstyring</t>
  </si>
  <si>
    <t>Funksjonaliteten er innebygget i bacnet AI object</t>
  </si>
  <si>
    <t>560-038</t>
  </si>
  <si>
    <t>Beskrivelsene til utstyr og signaler skal inneholde TFM-merking, samt en unik beskrivende tekst. TFM-merkingen skal også inneholde byggnummer. Beskrivelsen skal ligge i "Description"-egenskapen til bacnet-objektet, samt benyttes til å beskrive signalet i SD-anlegget. Ingen beskrivelse skal være genereisk. Dette gjelder alle variabler som presenteres i SD-anlegget.</t>
  </si>
  <si>
    <t>Gjør det mulig for eksterne systemer å vite hvilket signal det er. Fjerner all tvil.</t>
  </si>
  <si>
    <t>560-039</t>
  </si>
  <si>
    <t>Det skal være mulig å ta backup av programmene fra SD-serveren. Backupen skal inkludere alle verdier som på backup-tidspunktet. Dette inkluderer alle settpunkt, grenser og øvrige innstillinger.</t>
  </si>
  <si>
    <t>Dersom en undersentral må byttes, skal det være mulig å laste programmet ferdig innregulert med korrekte grenser, settpunkt, innstillinger, PID-parameter osv. Vi unngår å måtte innregulere hele anlegget på nytt.</t>
  </si>
  <si>
    <t>560-040</t>
  </si>
  <si>
    <t>TFG skal inviteres til gjennomgå hvilke signaler som skal benyttes for alle enheter som integreres via bus.</t>
  </si>
  <si>
    <t>Erfaringsmessig blir det ikke alltid tatt stilling til hvilke signaler som skal brukes, og vi ender opp med at vi ikke får mange nødvendige signaler.</t>
  </si>
  <si>
    <t>560-041</t>
  </si>
  <si>
    <t>Alle CAV-spjeld skal integreres i SD-anlegget. Det skal minimum presenteres ønsket luftmengde, momentanverdi luftmengde og spjeldvinkel.</t>
  </si>
  <si>
    <t>Nødvendig for å kunne drifte og vedlikeholde anleggene våre.</t>
  </si>
  <si>
    <t>560-042</t>
  </si>
  <si>
    <t>Det skal utarbeides (tavle)skjema som viser alt utstyr i anlegget og terminering av dette.</t>
  </si>
  <si>
    <t>Det er nødvendig å ha koblingsskjema for å utføre feilsøking, drifte og vedlikeholde anleggene våre.</t>
  </si>
  <si>
    <t>560-043</t>
  </si>
  <si>
    <t>Programmeringsspråk skal følge IEC 61131-3, strukturert tekst (ST).</t>
  </si>
  <si>
    <t>Vi skal unngå at opprinnelig leverandør skal få monopol på service i hele anleggets levetid. Det kan føre til situasjoner der leverandøren kan prise seg uforsvarlig høyt, og ha uforsvarlig lang ventetid, fordi ingen andre leverandører kan bistå. Det blir også veldig dyrt for EBE når en leverandør blir nedlagt eller av andre årsaker ikke kan/vil fortsette. Da må vi oppgradere hele systemet. Når målet er at flere leverandører skal kunne konkurrere, kan vi ikke akseptere proprietære og/eller lisensbaserte programmeringsverktøy som få/ingen andre kan bruke. Ved å kreve at det benyttes en åpen, lisensfri og mye brukt standard legger vi tilrette for at hvem som helst kan bistå med service ved behov, uten at vi må betale for lisens til hver enkelt leverandør som skal utføre service.
Når programmerbart utstyr må byttes ut, skal eksisterende program kunne gjenbrukes. For å oppnå best mulig kompatibilitet, både som filformat generelt og mulighet for eventuell porting i fremtiden, er det mest hensiktsmessig å benytte tekstbasert språk. Dette skal følge den internasjonale standarden som står i kravet. Det skal ikke være nødvendig å bruke store ressurser på å lage helt nytt program hver gang programmerbart utstyr må byttes ut. Kravet fremmer innovasjon da tekst er mest versatilt og ikke har tekniske begrensinger. Et godt eksempel er mulighet for KI-assistert programmering. Versjonshåndtering av programmene er også bedre med tekst.</t>
  </si>
  <si>
    <t>560-044</t>
  </si>
  <si>
    <t>Alarmer skal blokkeres internt i undersentral i perioder alarmene ikke gir noe nytteverdi. For eksempel skal alarm for lavt trykk i en tilluftskanal ikke være aktiv når tilhørende ventilasjonsanlegg er av.</t>
  </si>
  <si>
    <t>For å unngå unødvendige alarmer.</t>
  </si>
  <si>
    <t>560-045</t>
  </si>
  <si>
    <t>Definisjoner i dette dokumentet følger det som står i "automasjonstopologi". Se egen fane i dette dokumentet.</t>
  </si>
  <si>
    <t>560-046</t>
  </si>
  <si>
    <t>Alle signaler som benyttes til styring, regulering og/eller overvåking skal kobles med individuelle standardiserte signal mellom feltutstyr og tilhørende undersentrals IO-moduler (AI, AO, DI, DO). Ved integrasjon av utstyr som støtter kommunikasjon via bus, for eksempel varmepumper, romkontrollere eller energimålere, aksepteres det at det benyttes bus mellom utstyret og undersentral, men bare for signaler for overvåkning. Akkumulerte signaler skal overføres via bus.</t>
  </si>
  <si>
    <t>Nødvendig for å kunne drifte og vedlikeholde anleggene våre på en effektiv, rimelig og god måte. Ved å ta i bruk standardiserte signaler tillater vi at feltutstyret blir produsentuavhengig. Dersom en gammel slitedel må byttes i et kritisk system, vil vi slippe å måtte bestille service av 2-3 ulike leverandører. Kravet gjør at oppetiden på anlegget blir så høy som mulig.</t>
  </si>
  <si>
    <t>560-047</t>
  </si>
  <si>
    <t>Alle automasjonssystemer skal integreres i et toppsystem.</t>
  </si>
  <si>
    <t>Nødvendig for å kunne drifte og vedlikeholde anleggene våre på en god og effektiv måte.</t>
  </si>
  <si>
    <t>560-048</t>
  </si>
  <si>
    <t>Alle komponenter og utstyr som blir styrt, regulert og/eller overvåket skal leveres og monteres slik at de kan erstattes individuelt. Dette gjelder både fysisk tilgjengelighet og signalmessig.</t>
  </si>
  <si>
    <t xml:space="preserve">Nødvendig for å kunne drifte og vedlikeholde anleggene våre med minst mulig nedetid. </t>
  </si>
  <si>
    <t>560-049</t>
  </si>
  <si>
    <t>Alle vannbehandlingsystemer skal tilknyttes SD-anlegget med minimum drift og feil.</t>
  </si>
  <si>
    <t>Feil må kunne oppdages og utbedres så tidlig som mulig. Hendelser som legionellautbrudd er ikke ønskelig.</t>
  </si>
  <si>
    <t>560-050</t>
  </si>
  <si>
    <t>I toppsystemet skal SD-bildene sorteres etter bygg i en liste. Bildene som tilhører det aktuelle bygget skal knyttes til bygget, og sorteres etter systemnummer. Listen skal være tilgjengelig uansett hvilket bilde man er i, slik at brukeren raskt og enkelt kan veksle mellom bilder. Teksten for SD-bildene skal inneholde systemnummer og systemets fulle navn. For eksempel: 360.001 Luftbehandlingsanlegg fløy B.</t>
  </si>
  <si>
    <t>Effektivisere manøvrering mellom SD-bilder.</t>
  </si>
  <si>
    <t>560-051</t>
  </si>
  <si>
    <t>Signaler skal presenteres og logges iht. tabell for signal, måleenheter og minimum loggeintervall. Se i fane "Tabeller". Signalene må ha tilstrekkelig oppløsning til å vise  verdier i henhold til krav om nøyaktighet.</t>
  </si>
  <si>
    <t>Enkelt å forholde seg til for alle parter.</t>
  </si>
  <si>
    <t>560-052</t>
  </si>
  <si>
    <t>Alle servere, automasjonssystemer og feltutstyr som demonteres skal overleveres til EBE for ombruk.</t>
  </si>
  <si>
    <t>Skal brukes som reservedeler. Bergen kommune satser på ombruk. Nytteverdien er ekstra stor for utstyr som ikke lenger blir produsert. Det kan forlenge levetiden på eksisterende anlegg.</t>
  </si>
  <si>
    <t>560-053</t>
  </si>
  <si>
    <t>Byggherren skal kunne gjennomføre programmering av alle deler av SD-anlegget som er mulig å  programmere. Dersom ikke programmering kan gjennomføres ved bruk av offentlig tilgjengelige og vederlagsfrie programmeringsverktøy, skal entreprenøren vederlagsfritt sørge for at byggherren får nødvendige og tidsubegrensede lisenser på verktøy som kan benyttes til formålet</t>
  </si>
  <si>
    <t>Vi skal unngå at opprinnelig leverandør kan få monopol på service i hele anleggets levetid. Det kan føre til situasjoner der leverandøren kan prise seg uforsvarlig høyt, og ha uforsvarlig lang ventetid, fordi ingen andre leverandører kan bistå. Det blir også veldig dyrt for EBE når en leverandør blir nedlagt eller av andre årsaker ikke kan/vil fortsette. Da må vi oppgradere hele systemet. Vi vil legge tilrette for at hvem som helst kan bistå med service ved behov, uten at vi må betale for lisens til hver enkelt leverandør som skal utføre service. Når programmerbart utstyr må byttes ut, skal eksisterende program kunne gjenbrukes. Det skal ikke være nødvendig å bruke store ressurser på å lage helt nytt program hver gang programmerbart utstyr må byttes ut.</t>
  </si>
  <si>
    <t>560-054</t>
  </si>
  <si>
    <t>Rapporter som skal være ferdig oppsatt ved overlevering:
• CO2-verdier for alle CO2-følere. Med minimum, maksimum og gjennomsnittsverdier.
• Temperatur-verdier for alle rom. Med minimum, maksimum og gjennomsnittsverdier.</t>
  </si>
  <si>
    <t>Benyttes til inneklimarapporter.</t>
  </si>
  <si>
    <t>560-055</t>
  </si>
  <si>
    <t>All dokumentasjon skal leveres samlet og digitalt. Tegninger skal i tillegg leveres i papirform og plasseres i godt merket ringperm ute på anlegget.
Følgende skal leveres:
- IO-liste med alle signaler, både tradisjonell IO og signaler på bus.
- Programmene for alt programmerbart utstyr.
- EDE-filer fra alt utstyr som kommuniserer på bacnet.
- Dokumentasjon som inneholder adresseliste/variabelliste for alt utstyr med bus-kommunikasjon.
- Topologiskjema med alle tilkoblede systemer og plassering av utstyr. Det skal inneholde IP-adresser, bacnet ID, seriell bus nodeadresser og kommunikasjonsinnstillinger, øvrige ID-er/adresser/innstillinger som må være riktig når en device blir erstattet.
- Software dependencies på tvers av undersentraler/kontrollere/systemer (feks. felles utetemperaturføler, logikk rundt styring av internautomatikk) skal dokumenteres.
- Passord (inkludert admin passord) for alle systemer inkludert tredjeparts utstyr som ventilasjonsanlegg etc.</t>
  </si>
  <si>
    <t>560-056</t>
  </si>
  <si>
    <t>Alle egenskaper for bacnet-objekter skal være tilgjengelig i SD-bildene, gjerne i tilhørende popup.</t>
  </si>
  <si>
    <t>Bacnet-standarden har et fast sett med egenskaper per type objekt. De skal være tilgjengelige. Det er litt av grunnen til at bacnet har blitt valgt.</t>
  </si>
  <si>
    <t>560-057</t>
  </si>
  <si>
    <t>Alle typer elektriske energimålere, samt enheter med innebygget energimåling, skal integreres i automasjonssystemet.
Følgene variabler skal leses som et minimum fra nettanalysatorer. 
•	Spenning L1, L2, L3, N (V)
•	Strøm L1, L2, L3, N (A)
•	Aktiv effekt L1, L2, L3, N, Totalt (W)
•	Reaktiv effekt L1, L2, L3, N, Totalt (VAr)
•	Tilsynelatende effekt L1, L2, L3, N, Totalt (VA)
•	Overharmonisk frekvens (%)
•	Cos φ L1, L2, L3, 3-fase
•	Frekvens (Hz)
•	Forbrukt aktiv energi (Wh)
•	Produsert aktiv energi (Wh)
•	Total aktiv energi (Forbrukt - Produsert) (Wh)
•	Trip/Av/På (Bare for effektbryter)
For øvrige elektriske energimålere skal det minimum leses av:
•	Total aktiv effekt (W)
•	Total aktiv energi (Wh)</t>
  </si>
  <si>
    <t>Nødvendig data for drift og vedlikehold.</t>
  </si>
  <si>
    <t>560-058</t>
  </si>
  <si>
    <t xml:space="preserve">Følgende skal leveres og overføres til EOS:
•	Data fra AMS-målere overføres via API. For å utføre dette behøves målepunkt-ID, i motsetning til målernummeret er målepunkt-ID unikt, og består av 18 sifre. De ti første sifrene er 7070575000, mens de resterende åtte er unike for den enkelte måler. Hele dette nummeret sendes til Energi.EBE@bergen.kommune.no. Vi trenger også beskrivelse av dekningsområdet og fysisk plassering av måleren (romnummer, skapnummer, etc.), samt bruksarealet (BRA) til bygget.
•	Data fra fjernvarme overføres via API. Behøver målepunkt ID fra Eviny Termo (BKK). Vi trenger også beskrivelse av dekningsområde og fysisk plassering. Sendes til Energi.EBE@bergen.kommune.no.
•	Dette skal overføres fra SD-anlegget:
o	Energikilder (varmepumpe, elkjel, kjølemaskin, etc.)
o	Egenprodusert energi (solcelleanlegg, vindkraft, etc.)
o	Energiforbruk fra elbilladere
o	COP for kjølemaskiner, samt varm og kald side for varmepumper.
o	Eksportert energi (fravik aksepteres når API støtter det)
•	SD-leverandør tar kontakt med EOS-leverandør der det avtales hvordan dataen skal overføres.
•	Data for egenprodusert energi skal konverteres til positivt tall der råverdien er negativ.
</t>
  </si>
  <si>
    <t>Brukes til å rapportere energiforbruk og energiproduksjon.</t>
  </si>
  <si>
    <t>560-059</t>
  </si>
  <si>
    <t>COP skal beregnes for kjølemaskiner, varm side av varmepumper og kald side av varmepumper. COP skal bare beregnes på en måte som gir reelle verdier.</t>
  </si>
  <si>
    <t xml:space="preserve">En faktor som sier noe om forholdet mellom produsert energi og forbrukt energi. Et lavt tall kan indikere at maskinen ikke fungerer optimalt. Et svært høyt tall er fysisk umulig og indikerer feil i beregningen. </t>
  </si>
  <si>
    <t>560-060</t>
  </si>
  <si>
    <t>Solcelleanlegg skal integreres i automasjonssystemet. Følgene variabler skal benyttes som et minimum. Øvrige variabler avklares med TFG for hvert prosjekt.
•	Energi
•	Effekt
•	Nødvendige indikasjoner for normal drift
•	Nødvendige indikasjoner for feil, nøyaktig nok til å vite om det er behov for tilsyn</t>
  </si>
  <si>
    <t>Nødvendig for drift og vedlikehold av solcelleanlegg, samt for å rapportere på egenprodusert energi. Erfaringsmessig er det mye nedetid som kunne blitt unngått dersom riktige signal ble integrert.</t>
  </si>
  <si>
    <t>560-061</t>
  </si>
  <si>
    <t>Alt frittstående luftbehandlingsutstyr, som benyttes til regulering, (som feks. avfuktere, befuktere, fancoiler, varmluftsport, ettervarmebatteri etc.) skal integreres i automasjonssystemet. Følgende variabler skal integreres som et minimum, øvrige variabler avklares med TFG for hvert prosjekt.
•	Drift og pådrag
•	Feil
•	Erverdi
•	Settpunkt (justerbart)</t>
  </si>
  <si>
    <t>Nødvendig for drift og vedlikehold.</t>
  </si>
  <si>
    <t>562-001</t>
  </si>
  <si>
    <t>Undersentral:                                                                                                                                                                        
•	Alt utstyr som skal kommunisere direkte mot toppsystem skal 
benytte BACnet/IP – BTL-godkjent B-BC sertifisert kontroller/gateway/undersentral.
•	Skal støtte BIBB profilen for B-BC og dokumenteres med BACnet PICS og sertifikat som viser konformitet til gjeldene BIBB-er.                                                                                                                                                              
•	Det skal benyttes native BACnet/IP på alle undrsentraler, det vil si at det ikke tillates konvertering fra andre kommunikasjonsprotokoller.                                                                                                                                                             
•	Skal kommunisere mot andre undersentraler via BACnet/IP.  
•	Alt feltutstyr skal være tilgjengelig som BACnet objekter. 
•	Alle variabler skal skaleres i undersentral. Dataen skal kunne overføres ubehandlet til eksterne systemer.
•	Kommunikasjon mellom undersentraler og feltutstyr skal være på standardiserte åpne protokoller.                                                                                                                                                          •	Skal kunne omprogrammeres via fjernoppkobling uten driftsstans av prosessen.                                                                                                                                                                     
•	Skal være autonome og opprettholde drift ved bortfall av kommunikasjon med toppsystemet.                                                                                                                                                                                                                                                                                                                                                               •	US skal være skalerbare og moduloppbygget med separat CPU og utbyggbare digitale og analoge I/O-moduler, samt kommunikasjonsmoduler for alle typer BUS-systemer som inngår i prosjektet.                                                                                                                      •	Undersentral skal kunne utvides ved behov for flere I/O.                                                                                                                                                                                                                                                                                                    
•	Det skal være minimum 20% ledig kapasitet for tilkobling av I/O og BUS
•	Når kommunikasjonen til anlegg har vært nede, skal SD-anlegget automatisk hente inn offline trender fra undersentralene. Alle signaler skal ha offline trending i minimum 1 uke.</t>
  </si>
  <si>
    <t>562-002</t>
  </si>
  <si>
    <t xml:space="preserve">Systemer med integrert automatikk:                                                                                                                                
•	Alle systemer/enheter med integrert automatikk skal integreres mot SD-anlegg.
•	Leverandør skal levere signalliste mot automatikk til byggherre, sammen med leverandørens anbefalinger for hvilke signal de mener er nødvendig. 
•	Leverandør har funksjonsansvar for egen leveranse samt ansvar for idriftsettelse, testing og FDV-dokumentasjon. 
•	Leverandør og automatikkleverandøren skal sammen utføre IO-test for å bekrefte at signaler leses/skrives korrekt.                                                                                                                                                                                                                                                                                                                                                                </t>
  </si>
  <si>
    <t>562-003</t>
  </si>
  <si>
    <t xml:space="preserve">Bacnet ID bestemmes etter følgende regel, basert på ip-adresse: «[segment 3], 3 siffer» + «{segment 4}, 3 siffer». Ip 10.192.[156].{13} får altså Bacnet ID [156]{013}. </t>
  </si>
  <si>
    <t>562-004</t>
  </si>
  <si>
    <t>Toppsystem for sd-anlegg skal kunne betjenes over kommunens tekniske nett (vlan50), uten at det er nødvendig å gå gjennom leverandørens skyløsninger. Toppsystem for sd-anlegg skal være web-basert, og all betjening inkludert brukeradministrasjon skal skje gjennom nettleser.</t>
  </si>
  <si>
    <t>562-005</t>
  </si>
  <si>
    <t>Bergen kommune er eier av hele sd-anlegget som blir levert, og skal fritt kunne benytte andre leverandører til å gjøre endringer i grafikk og programmering på topptystem og automasjonsnivå. Nyeste versjon av program/config-filer skal være tilgjengelig på tilhørende sd-server, og det skal være mulig å gå online.</t>
  </si>
  <si>
    <t>562-006</t>
  </si>
  <si>
    <t>Alle BACnet objects skal ha Object Name iht. TFM tag. Eiendom ID skal inkluderes. Suffiks skal angis iht. Statsbygg BACnet merkemanual. Underscore benyttes istedenfor spesialkarakterer (=,+,-.)</t>
  </si>
  <si>
    <t>562-007</t>
  </si>
  <si>
    <t xml:space="preserve">Alt brukergrensesnitt i SD-anlegg skal være på norsk, uten enkelete engelske låneord. Klokken skal være i 24 timers format.  </t>
  </si>
  <si>
    <t>562-008</t>
  </si>
  <si>
    <t>Det skal defineres ulike brukergrupper med ulike tilganger i SD-anlegget.  
Lese: Bare lesetilgang på systembildene.
Drift: Full tilgang til det som er tilgjengelig i systembildene, ikke innregulerte verdier.
Administrator: Alt, dette inkluderer rettighet til å opprette nye brukere.</t>
  </si>
  <si>
    <t>562-009</t>
  </si>
  <si>
    <t>Bergen kommune har vedtatt at alle interne IT systemer skal oppfylle krav for Universell utforming (WCAG2,1). Leverandøren skal legge fram dokumentasjon på at systemet oppfyller disse kravene, og hvordan dette blir ivaretatt.</t>
  </si>
  <si>
    <t>562-010</t>
  </si>
  <si>
    <t>Alle komponenter som styres av automatikken skal ha SD-vender med posisjoner Av/Auto/På. Utstyr som består av flere komponenter med felles styring skal ha felles SD-vender med tilhørende posisjoner. Når en komponent har pådrag skal dette også være manuelt justerbart når SD-vender står i manuell.</t>
  </si>
  <si>
    <t>562-011</t>
  </si>
  <si>
    <t>Alarm for lav spenning på internt batteri i undersentral, samt trådløst utstyr.</t>
  </si>
  <si>
    <t>562-012</t>
  </si>
  <si>
    <t>Trendlogg: Det skal være mulig å manuelt velge en valgfri mengde signaler i samme kurve.</t>
  </si>
  <si>
    <t>562-013</t>
  </si>
  <si>
    <t>SMS-varsling/e-post skal kunne konfigureres via adminbruker på SD-anlegget.</t>
  </si>
  <si>
    <t>562-014</t>
  </si>
  <si>
    <t>Nyeste versjon av program/config-filer skal være tilgjengelig på tilhørende sd-server, og det skal være mulig å gå online. Alle lisenser på serveren skal ha ubegrenset levetid.</t>
  </si>
  <si>
    <t>562-015</t>
  </si>
  <si>
    <t>SD-leverandør tillates ikke å sette opp egne permanente kommunikasjonslinjer, som 4G-modem eller annen bredbåndsforbindelse for fjerntilgang til maskinen. Dette inkluderer fjernstyring gjennom Remote Desktop og TeamViewer samt kommunikasjon med egne portalløsninger. Det tillates imidlertid å sette opp et 4G-modem for fjerntilgang under byggeperioden og prøvedrift, som skal fjernes når anlegget er ferdigstilt og overlevert. EBE skal bli informert når 4G modem er i bruk eller fjernes.</t>
  </si>
  <si>
    <t>562-016</t>
  </si>
  <si>
    <t>Alle funksjoner i tilbudt system skal være ferdig utviklet og utprøvd på kontraktstidspunktet. Det aksepteres ikke at funksjonalitet ikke kan leveres pga. at man venter på patch eller ny programversjon fra produsenten. Dette gjelder også kompatibilitet for nettlesere.</t>
  </si>
  <si>
    <t>562-017</t>
  </si>
  <si>
    <t>Grafikken skal være basert på HTML5 eller nyere. Grafikken skal ligge direkte i nettleseren. Det vil si at man ikke kan lage en fjernstyring av annen programvare / virtuell server etc. basert på andre systemer som «streames» til nettleseren gjennom et HTML5 grensesnitt.</t>
  </si>
  <si>
    <t>562-018</t>
  </si>
  <si>
    <t>* Det skal være enkelt å se hvilke verdier som hører til hvilken komponent.
* Dynamiske punkter i skjermbilder skal oppdateres fortløpende, uten å måtte trykke «refresh».
* Alle symboler/objekt i skjermbildene skal lenke til tilhørende informasjon.</t>
  </si>
  <si>
    <t>562-019</t>
  </si>
  <si>
    <t>Alle systembilder skal ha link til dokumenter med "som bygget" funksjonsbeskrivelse, prosjekteringsgrunnlag og tilhørende FDV . Funksjonsbeskrivelsen skal inneholde tekniske vurderinger rundt settpunkter og regulering, samt min / maks verdier og hvilke konsekvenser endringer kan få for andre systemer.</t>
  </si>
  <si>
    <t>562-020</t>
  </si>
  <si>
    <t>Alle øyeblikkverdier skal linke til trendbilder. Grafer skal være todimensjonale, uten forstyrrende grafikk og effekter. Når man beveger musen i grafbildet, skal verdier til grafen vises.</t>
  </si>
  <si>
    <t>562-021</t>
  </si>
  <si>
    <t>SD-anlegget skal støtte generering av brukerdefinerte rapporter, med justerbart måleinterval og mulighet til å sende på epost.</t>
  </si>
  <si>
    <t>562-022</t>
  </si>
  <si>
    <t>For komponenter og systemer med egen strøm eller energimåler, skal effekten vises i systembildet.</t>
  </si>
  <si>
    <t>562-023</t>
  </si>
  <si>
    <t>Større tekniske komponenter som vifter, pumper og elkjeler skal merkes med oppgitt effekt.</t>
  </si>
  <si>
    <t>562-024</t>
  </si>
  <si>
    <t>SFP (Spesific Fan Power kW/m3 /s) nåverdi skal presenteres i systembilde for ventilasjon, med logg.</t>
  </si>
  <si>
    <t>562-025</t>
  </si>
  <si>
    <t>SD-anlegget skal ha en liste over alle tilkoblede alarmer med status. Denne skal ha filter og sorteringsfunksjon. Alle alarmtekster skal inneholde TFM merking, og ha beskrivende tekst som er forståelig for en som ikke kjenner bygget.
Alarmer skal ha 3 nivåer: 
1. prioritet. (Kritiske alarmer som kan føre til skade på personer / materiell og overføres til vaktsentral utenfor arbeidstid)
2. Prioritet. (Driftsstans / feil som ikke fører til umiddelbar materiell skade)
3. Prioritet. (Vedlikehold / slitasje / filter – feil som ikke umiddelbart påvirker drift eller krever tilsyn)
Alarmprioriteten skal være justerbar fra SD-anlegget for hver alarm, via adminbruker.</t>
  </si>
  <si>
    <t>562-026</t>
  </si>
  <si>
    <t>Design, inklusive symbolbibliotek og betjening, skal legges frem for TFG for godkjenning før produksjon av bilder begynner.</t>
  </si>
  <si>
    <t>562-027</t>
  </si>
  <si>
    <t>Bergen kommune skal kunne redigere alle SD-bilder, samt ha full admintilgang til å utføre øvrig konfigurasjon i toppsystemet.</t>
  </si>
  <si>
    <t>562-028</t>
  </si>
  <si>
    <t>Bergen kommune skal ha full admintilgang til alle SD-servere som leveres.</t>
  </si>
  <si>
    <t>562-029</t>
  </si>
  <si>
    <t>Alle bygg skal ha et topologibilde i SD-anlegget. Dette skal vise alle undersentraler/kontrollere med tilhørende komponenter som kommuniserer via bus eller ikke-tradisjonell IO. Fysisk plassering (romnummer), fysisk tilkobling (feks. portnummer i switch, seriell port), type kommunikasjon (feks. bacnet, modbus, mbus), samt alle kommunikasjonsinnstillinger (IP-adresser, bacnet ID, UDP-port, seriell bus nodeadresser og kommunikasjonsinnstillinger, øvrige ID-er/adresser/innstillinger som har blitt valgt) og konfigurering av den aktuelle protokollen skal vises. Status for kommunikasjon/kommunikasjonsfeil for hver enkelt enhet skal komme tydelig frem. Software dependencies på tvers av undersentraler (feks. felles utetemperaturføler) skal vises.</t>
  </si>
  <si>
    <t>562-030</t>
  </si>
  <si>
    <t>Det skal være tydelig visuell forskjell på statiske verdier (tekst/tall/symboler) og på dynamiske verdier.</t>
  </si>
  <si>
    <t>For å gjøre det klart og tydelig hva som presenteres.</t>
  </si>
  <si>
    <t>562-031</t>
  </si>
  <si>
    <t>Tallverdier som presenteres i SD-anlegget skal ha tusenskille. Eksempel: 1 000 000, ikke 1000000.</t>
  </si>
  <si>
    <t>Lettere å lese. Redusere risiko for feilavlesning.</t>
  </si>
  <si>
    <t>562-032</t>
  </si>
  <si>
    <t>Verdier og symboler som presenteres i SD-anlegget skal ha rød farge når den er i alarm eller har feil.</t>
  </si>
  <si>
    <t>Gjøre det enklere å oppdage feil.</t>
  </si>
  <si>
    <t>562-033</t>
  </si>
  <si>
    <t>I SD-bildene skal det presenteres egne symboler for alle signaler. Dette inkluderer, men ikke begrenset til, sikkerhetsbrytere, tavlevendere og softwarevendere. Symbolene skal plasseres slik at det kommer tydelig frem hvilken komponent/system de tilhører.</t>
  </si>
  <si>
    <t>Gjøre det enkelt å oppdage feil og avvik fra normalen. For eksempel dersom en softwarevender har blitt glemt i manuell.</t>
  </si>
  <si>
    <t>562-034</t>
  </si>
  <si>
    <t>Alle former for betjening og innstillinger skal plasseres slik at de ligger skjult i popups eller tilsvarende. Hver komponent skal ha sin egen popup. Dersom det er felles innstillinger for et system skal innstillingene ligge i en felles popup, som åpnes via en knapp som symboliserer innstillinger, feks. med et tannhjul eller "innstillinger"-tekst.</t>
  </si>
  <si>
    <t xml:space="preserve">Det blir uoversiktlig når svært mange innstillinger ligger i en flat struktur i det samme SD-bildet. Bildene fremstår som ryddigere når innstillinger ligger skjult og kan åpnes ved behov. Når tilhørende innstillinger samles blir det helt åpenbart hva innstillingene hører til. </t>
  </si>
  <si>
    <t>562-035</t>
  </si>
  <si>
    <t>Alle innstillinger, grenser og settpunkt skal være justerbare i SD-anlegget. Bare det aktuelle settpunktet som regulatoren bruker skal presenteres, og det skal plasseres ovenfor føleren regulatoren har som erverdi, og farges grønn.</t>
  </si>
  <si>
    <t>563-001</t>
  </si>
  <si>
    <t>Pumper og luftbehandlingsanlegg som styres av automatikken skal ha tavlevender med posisjoner som dekker den prosjekterte funksjonaliteten. Minimum Av/Auto/På. For eksempel vil tvillingpumper og ventilasjon med høy/lav hastighet ha behov for ekstra posisjoner.</t>
  </si>
  <si>
    <t>563-002</t>
  </si>
  <si>
    <t>Varmepumpen skal styre spisslasten via undersentral. Undersentral skal ta over styringen ved feil eller bortfall av varmepumpe. Funksjonen skal også kunne aktiveres manuelt via SD-anlegget.</t>
  </si>
  <si>
    <t>563-003</t>
  </si>
  <si>
    <t>Ventilasjonsanlegg:
Ved overskredet angitt gjennomsnittlig avtrekkstemperatur i driftstiden skal ventilasjonsanlegget kunne kjøres gjennom natten for å kjøle bygget (frikjøling). Funksjonen skal kunne aktiveres og deaktiveres via en SD-vender.</t>
  </si>
  <si>
    <t>563-004</t>
  </si>
  <si>
    <t>Feltnivå:                                                                                                                                                                                                              
•	Det skal kun benyttes åpne og lisensfrie feltbuser.                                                            
•	Feltbuser skal tilknyttes BTL-godkjent B-BC sertifisert kontroller for å integrere mot SD-anlegg.</t>
  </si>
  <si>
    <t>Større fleksibilitet. Enklere å drifte over tid.</t>
  </si>
  <si>
    <t>564-001</t>
  </si>
  <si>
    <t xml:space="preserve">Romregulering:  
• Det skal benyttes forenklede plantegninger der komponentene presenteres i rommet de betjener.
• Hvert rom skal ha et ikon som skifter farge ettersom temperatur er over eller under gjeldende settpunkt. Gradientutfylling fra mørkeblå til lyseblå under settpunkt, fra lyserød til mørkerød over settpunkt.
•	Tegningsunderlag for plantegninger - Hele plan per bilde, tegnes så rent som mulig med vegger, dører og trapper. Med kompass og omriss av hvilken del av hele bygget bildet viser. TFG automasjon skal involveres.                                                                                                               
•	Navigering mellom plantegninger og presentasjon. Det skal være tilgjengelig link til de andre delene av bygget. Preakseptert løsning er en marg/meny-tre som viser alle bildene.
•	Global overstyring av settpunkt for romstyring skal kunne gjøres fra SD-anlegg, f.eks. temperatur- eller CO2-settpunkt. I tillegg skal man kunne overstyre alle VAV-spjeld til 100% pådrag.
• Rommene skal som et minimum ha tre ulike driftsmoduser (dag, natt og ferie) med individuelt settpunkt for varme og kjøling.
• Driftsmodus (komfort / natt / ferie…) skal vises for alle rom                                </t>
  </si>
  <si>
    <t>564-002</t>
  </si>
  <si>
    <t>Det skal være listevisning av alle reguleringsspjeld. Denne skal inneholde prosjekterte minimum og maksimum luftmengder, reelle luftmengder og spjeldvinkel.</t>
  </si>
  <si>
    <t>564-003</t>
  </si>
  <si>
    <t>Temperatur- og CO2-regulering skal ha PI-regulator for nøyaktig regulering.  </t>
  </si>
  <si>
    <t>564-004</t>
  </si>
  <si>
    <t>Oversiktsbilder:
I oversiktsbildene skal hvert rom presentere alle tilhørende analoge og digitale signaler. Både innganger og utganger. For eksempel erverdi for temperatur og CO2, med tilhørende pådrag for varme og luft. Alle gjeldende/aktuelle settpunkter skal presenteres og logges, og de skal plasseres over erverdien det reguleres etter. Hvert rom skal også vise romnummer og romnavn.</t>
  </si>
  <si>
    <t>Hensikten med et oversiktsbilde er å få oversikt. Erverdi, aktuelt settpunkt og pådrag er de viktigste signalene å ha oversikt over innen regulering.</t>
  </si>
  <si>
    <t>570-001</t>
  </si>
  <si>
    <t>Instrumentering generelt :
- Alle komponenter som utfører en endring i en prosess skal ha giver før og etter endringen.
- Alle regulerende komponenter og prosesser i tillegg til filtervakter skal instrumenteres med analoge signaler. (f.eks. filtervakt; ikke kun «Rent» eller «Skittent», men skala slik at utviklingen på differansetrykk kan følges), og reguleringssekvenser skal være modulerende (f.eks. pådrag i en varmeregulering skal regulere i prosent og ikke av/på).
Alle lukkede system for overføring av termisk energi, skal instrumenteres med analog trykkgiver, dens signaler skal overføres til SD anlegg.</t>
  </si>
  <si>
    <t>574-001</t>
  </si>
  <si>
    <t>Utetemperaturføler skal monteres på egnet sted, fritt for solpåvirkning, og være tilgjengelig for vedlikehold uten bruk av lift. Avlest verdi skal være synlig i alle systembilder, og skal linke til plantegning hvor målerens plassering er tegnet inn. SD-anlegget skal gi feilalarm dersom målingen er lavere enn -30C eller høyere enn +40C</t>
  </si>
  <si>
    <t>578-001</t>
  </si>
  <si>
    <t>Produsert termisk og elektrisk energi måles ihht SN-NSPEK 3031:2023, tab 7.Brukt termisk og elektrisk energi måles ihht tab 4.  Målingene skal settes opp i tilsvarende tabell i sd-anlegget, som viser prosjekterte verdier, inneværende år og forrige år. Hver verdi skal ha klikkpunkt som viser trendlogg.</t>
  </si>
  <si>
    <t>621-001</t>
  </si>
  <si>
    <t>Nybygde heissjakter skal utformes slik at en båreheis med kupedybde 2,1 m kan monteres og UU-krav oppfylles.
Hastigheten skal være 1,0 m/s opp til 7 etasjer og 1,6 m/s over 7 etasjer.
Fullkollektiv styring, eventuelt begrenset av adgangskontroll. 
Tale for heisalarm, angivelse av etasje og annen informasjon integreres i høyttaler i kupètablå. 
Betjeningspanel i heisstol skal være forberedt for kortleser. Lydsignal integreres i trykknapper.
Heldekkende fotocelle med mulighet for å kunne registrere bevegelser i en sone foran dør for å unngå påkjørsel.
Det skal være utvendig etasjeviser integrert i tablå i alle etasjer utenfor heiser. For gruppeheiser leveres etasjeviser over dører.
Alarmoverføring og toveis talekommunikasjon i henhold til  NS EN 81 28 med mulighet for overføring til 110 sentralen. Nøyaktige mottakspunkter avklares i det enkelte prosjekt. Valg av utstyr avklares med foretakets til enhver tid gjeldende rammeavtaleleverandør av alarmoverføring.
Teknisk feil skal gi alarm til SD anlegget eller annet angitt mottakssted. 
Det skal ikke være behov for innkorting av wirer eller belter. Skrueheis skal ikke benyttes.
Det leveres omsluttende karm eller hel front, løsning avklares med tiltakshaver.
Automatiske dører skal leveres med  frekvenseregulering og dørtrinser skal ha kulelager og diameter minimum 50 mm. Krav til kvaliteter avklares i hvert prosjekt med hensyn til blandt annet mengde trafikk og bruk.
Krav til midlere ventetid beregnes i hvert enkelt prosjekt og kravet presiseres.</t>
  </si>
  <si>
    <t>621-002</t>
  </si>
  <si>
    <t>Heisen skal automatisk gå til utgangsetasje (etasje med rømningsvei til det fri) når brannalarm blir utløst, og skal bli stående der til brannalarmanlegget er tilbakestilt.
Heisen skal automatisk gå tilbake til normaldrift etter at brannvarslingsanlegget er "tilbakestilt til normalfunksjon".</t>
  </si>
  <si>
    <t>640-001</t>
  </si>
  <si>
    <t>64.2 Belysningsanlegg for scener
Alt utstyr skal monteres forskriftsmessig og det skal leveres samsvarserklæring for utførelse. Det bør vurderes mekanisk heving og senkning av lysskinne avhengig av høyde under tak.
Det skal være tilrettelagt for styring av lys fra kontrollpanel for sceneutstyr.</t>
  </si>
  <si>
    <t>640-002</t>
  </si>
  <si>
    <t>64.3 Scenetepper og inndekninger
Det skal monteres oppheng for sceneteppe. Alt utstyr skal monteres forskriftsmessig og det skal leveres samsvarserklæring for utførelse
Sceneteppet skal styres elektrisk fra kontrollpanel for sceneutstyr.
Det skal monteres oppheng og styring for blendingsgardiner (der solavskjerming ikke dekker behovet) som skal styres elektrisk fra kontrollpanel for sceneutstyr.</t>
  </si>
  <si>
    <t>651-001</t>
  </si>
  <si>
    <r>
      <t xml:space="preserve">651 Utstyr for oppsamling og behandling av avfall
Det skal legges til rette for kildesortering i virksomheten. 
Det skal være avfallsstasjoner plassert hensiktsmessig rundt i bygget, med aktuell kildesortering.
Sentrale avfallsbeholdere skal plasseres i avfallsrom med lett tilgang for renovasjonsbil. Rommet skal være låsbart, skadedyrsikkert og utstyrt med avtrekksvifte. Rommet skal ha vann og avløp, slik at det kan spyles rent.  Overflater må tåle høytrykksvask.
Avfallsbeholdere er normalt rullecontainere, 400 eller 600 liter, som trilles ut ved avhenting av renovasjonsbil.  Avfallsrommet skal ha leddheiseport.
Fraksjoner for kildesortering i avfallsrom:
•	restavfall
•	papp/papir
•	plast
•	EE-bur (elektronisk avfall)
•	farlig avfall
•	matavfall
•	glass/metall
Installering av komprimator for restavfall og/eller papir skal vurderes.
Avfallsrom med kildesortert matavfall skal ha eget kjølerom.
Mulige alternative løsninger, eksempelvis nedgravde avfallsbrønner/beholdere/containere med nedkastsøyler, kan vurderes om det ligger til rette for det. Alle mulige alternativer skal være vedlikeholds- og brukervennlige løsninger. 
</t>
    </r>
    <r>
      <rPr>
        <sz val="11"/>
        <rFont val="Calibri"/>
        <family val="2"/>
        <scheme val="minor"/>
      </rPr>
      <t xml:space="preserve">
</t>
    </r>
  </si>
  <si>
    <t>652-001</t>
  </si>
  <si>
    <t>652 Sentralstøvsuger
Det skal ikke installeres sentralstøvsuger.</t>
  </si>
  <si>
    <t>700-001</t>
  </si>
  <si>
    <t>70 Generelt
Utendørsarealer skal være universelt utformet og følge  NS 11001 og  NS 11005.
Ved prosjektering av teknisk infrastruktur skal plasseringen av kummer og tanker (rør, ledninger, kabler, trekkerør etc.) skje på en slik måte at det ikke kommer i konflikt med viktige elementer i uteområdet eller nedbygging av verneverdig natur, f.eks. biologisk mangfold. 
Prosjekteringen av utearealet må også ta hensyn til eventuell vannproblematikk, i forhold til drenering.
Utomhusanlegg skal prosjekteres av landskapsarkitekter MNLA eller personer med tilsvarende kompetanse. Erfaringsbasert plantekunnskap er påkrevet. Ved prydplanting velges arter med god dekkevne og hurtig etablering. Det skal være tatt høyde for at plantevernmidler ikke kan brukes i barns lekemiljø og at manuell ugrasbekjempelse er tidkrevende.
Skråninger med fall over 1:3 bør løses med terrengmurer eller plantes til med busker og lignende. Løsninger som gir enkelt vedlikehold skal tilstrebes, det vil si grasslått bør kunne gjøres med gressklipper. Trimmerslått bør begrenses mest mulig.
Det skal stilles krav til at anleggsgartnere skal utføre de deler av anlegget som naturlig hører inn under hans arbeidsområde. Støpte trapper og murer etc. kan med fordel medtas under grunn- og betongarbeid.
Skolens utearealer skal betjene ulike aktiviteter, både organiserte og uorganiserte, både innenfor og utenfor skoletid. Skolens uteområder vil ofte være en del av nærmiljøets aktivitetstilbud, både med hensyn til sport, lek og forskjellige arrangementer. Uteanlegget med møblering og utstyr skal være tilgjengelig og brukbart for alle. Den komplekse bruken vil sette krav til funksjonell utforming samtidig som helheten må ivaretas på en god måte. Innenfor det areal en har til rådighet så må arealet ha en planløsning og størrelse til at en kan utføre aktuelle aktiviteter.</t>
  </si>
  <si>
    <t>710-001</t>
  </si>
  <si>
    <t>710 Generelt
Ved bonitering med tungt utstyr skal hensyn til bevaring av vegetasjon vurderes spesielt, og lettere boniteringsmetode beskrives om nødvendig.
Terrengbehandling skal utføres på en slik måte at terrenget kan driftes med tungt utstyr/maskiner (f.eks. kranbil eller lift). Bratte skråninger, brå overganger og smale passasjer skal unngås. 
Fyllingsskråninger rundes av i topp og bunn og gis et flatere parti i overgang til andre konstruksjoner. 
Eksisterende terreng og vegetasjon bevares så langt som mulig. 
Ved graving i trærs rotsone skal røtter til trær og busker som skal bevares, kappes eller skjæres av. Røtter skal ikke rives av med maskinredskap. Røtter som avdekkes skal beskyttes med jord eller torv mot uttørking. Eventuell nødvendig rotbeskjæring skal utføres av fagpersoner innen trepleiefaget. Graving i trærs rotsone bør unngås så langt som mulig. Er det likevel påkrevet, skal en sertifisert trepleier (ETW) skriftlig vurdere skadepotensialet med hensyn til treets helse og sikkerhet.
Graving med andre redskap enn gravemaskin må vurderes.
Busker og trær som skal bevares skal merkes i god tid før oppstart av arbeider.
Stammen til trær som skal bevares skal besiktes mot mekaniske skader.
Masser, bygningsmateriale mm skal ikke lagres i kronens dryppsone. Her skal det heller ikke være trafikk av biler eller maskiner. Dryppsone bør inngjerdes.
Fjellskjæringen bores og sprenges slik at fjellet blir stående uten skjemmende sår.</t>
  </si>
  <si>
    <t>711-001</t>
  </si>
  <si>
    <t>711 Grovplanert terreng
Det henvises til relevante Byggforsk detaljblad.</t>
  </si>
  <si>
    <t>712-001</t>
  </si>
  <si>
    <t>712 Drenering
Terrenget skal ha fall bort fra byggeliv, min 1:50. 
Det skal prosjekteres tilstrekkelig antall sluk for å ta unna overvann uten dannelse av stillestående vann  eller skader i terreng. 
Uteområdene bør utformes i størst mulig grad etter prinsipper om lokal overvannshåndtering, i henhold til Retningslinjer for overvannshåndtering i Bergen kommune (Bergen kommune, 2005) og Byggforsk detaljblad 514.114. 
•	Støttemurer skal dreneres i henhold til Byggforsk detaljblad 517.342 og 517.341.
•	Terrenget skal arronderes for naturlig avrenning.
•	Dersom det planlegges åpne vannrenner skal disse være grunne og ikke hindre ferdsel.
•	Det skal ikke være stillestående vann. 
•	Overvannsplan for alle faste/harde flater skal utarbeides med koter og fallretninger.
•	Dreneringsplan for terreng utarbeides. 
Bruksarealet skal oppbygges med drenerende masser og godt dimensjonert avløp for overflate- og drensvann. Løsningen skal dokumenteres, vist på teknisk utomhusplan.
Overvann skal håndteres lokalt innenfor tiltakets grenser og skal ikke påføre tredjepart/naboeiendommer ulemper eller endringer som følge av avrenning fra overflater innenfor tiltaket.
Det skal ikke på noe sted forekomme oppsamling av vann, for eksempel ved bygning eller på utearealer som hindrer alminnelig bruk.</t>
  </si>
  <si>
    <t>713-001</t>
  </si>
  <si>
    <t>713 Forsterket grunn
Det skal tilstrebes en terrengforming som ikke medfører behov for forsterket grunn.
Det henvises for øvrig til relevante Byggforsk detaljblad.
Alle planeringsarbeider skal planlegges med sikte på å unngå erosjonsskader.</t>
  </si>
  <si>
    <t>714-001</t>
  </si>
  <si>
    <t>714 Grøfter og groper for tekniske installasjoner
Grøfter skal prosjekteres slik at disse ikke kommer i konflikt med uteområdene, eller med fundamenter for bygninger og konstruksjoner.</t>
  </si>
  <si>
    <t>719-001</t>
  </si>
  <si>
    <t xml:space="preserve">Fallunderlag av plast eller gummi kan kun brukes i fallsonen, der dette er et lovkrav. Utenfor fallsonen skal andre alternativer brukes. Gummi,  plast, kunsgress og armert gress med plast skal av miljøhensyn i minst mulig grad benyttes. Det er foretrukket en kombinasjon av andre fallunderlag som kork, bark, sand, gress, singel. </t>
  </si>
  <si>
    <t xml:space="preserve">Av miljøhensyn skal  bruken reduseres. </t>
  </si>
  <si>
    <t>720-001</t>
  </si>
  <si>
    <t xml:space="preserve">720 Generelt
Fundamenter for lekeutstyr o.l. skal utføres i armert betong. Overkant av fundamenter for lekeutstyr skal ligge min. 30 cm under bakkenivå.
Betongkonstruksjoner på terreng skal isoleres/dreneres mot telehiv.
Utvendig rekkverk skal beskrives med minimum varmgalvanisert utførelse.
Plassering av konstruksjoner må tilpasses slik at det blir minst mulig inngrep i rotsone på trær som skal bevares.
Alle utendørs konstruksjoner og installasjoner skal ha de egenskaper, funksjonaliteter og robusthet som er nødvendig for å imøtekomme krav til minimum vedlikehold, være tilrettelagt for god og enkel tilkomst, ikke være utformet slik at installasjonen utgjør en sikkerhetsrisiko for bruker og at hensynet til mulig hærverk og utilsiktet bruk er ivaretatt. </t>
  </si>
  <si>
    <t>722-001</t>
  </si>
  <si>
    <t>Støttemurer og andre murer:
Alle støttemurer og andre konstruksjoner skal vurderes samlet i tilknytning til bygg eller helhetlig i forhold til planering av tomt.
Som hovedregel skal terrenget, der det er nødvendig, behandles med fyllingsskråninger. Trimmerslått er tidkrevende og konstruksjoner/skråninger skal så langt som mulig utformes slik at dette kan unngås. Der det er påkrevet, anlegges forstøtningsmur.
Støttemurer kan utføres som gravitasjonsmur/maskinmurt tørrmur, fortrinnsvis i naturstein (vedlikeholdsfritt), eller plasstøpt betong.
Stablestein av betong skal ikke benyttes.
Form og synlige flater avtales med landskapsarkitekt .</t>
  </si>
  <si>
    <t>722-002</t>
  </si>
  <si>
    <t>Trapper og ramper i terreng:
Utvendige trapper og ramper skal, som hovedregel, unngås. Terrengtilpasning foretrekkes, jamfør universell utforming. Fortrinnsvis bør det benyttes ramper og stier. At det er muligheter for tilkomst med maskiner skal være tatt hensyn til.
Der utvendige trapper må anlegges, skal disse ikke beskrives som tretrapp. Ref TEK17.
Håndlister i to rader på alle trapper, både inne og ute.
Betongkvalitet minimum B25. Inntrinn betongtrapper skal ha ru overflate, ”kostet” eller lignende.
Betongtrapper og murer skal ha avfasede kanter.
Opptrinn maksimum 15 cm og inntrinn minimum 30 cm. Trinnene skal ha fall utover slik at vannansamling unngås
Ramper skal ikke overstige stigning på 1:15
Universell utformingsprinsipper må overholdes.
Ramper og rekkverk skal for øvrig utføres i henhold til relevante Byggforsk detaljblad. Rekkverk på ramper skal være robuste og utføres i vedlikeholdsfritt materiale.</t>
  </si>
  <si>
    <t>725-001</t>
  </si>
  <si>
    <t>725.1 Gjerder generelt
Gjerder skal utføres som flettverksgjerde. 
Portstolper skal ha solid forankring og sammenkobles under bakken.
Gjerder i henhold til krav i regelverk skal følge terrenget slik at det ikke oppstår store åpninger i underkant, maks 9 cm.</t>
  </si>
  <si>
    <t>725-002</t>
  </si>
  <si>
    <t>725.3 Bommer
Behov for bommer vurderes i forhold til nærliggende trafikk og andre forhold som er av betydning for barnas sikkerhet samt forhindre utilsiktet parkering.</t>
  </si>
  <si>
    <t>725-003</t>
  </si>
  <si>
    <t>725.2 Gjerder, Skoler og barnehage
Gjerder skal ha stolper av 50 mm T-jern galvanisert, og med 1” rør oppe og nede som den plastbelagte gjerdenettingen blir sydd på. Ikke lenger enn 1,5 m mellom stolpene. Flatsiden av T-en på gjerder vendes inn. Høyde: min 1,2 m.
Porter i barnehage skal ha barnesikker låseanordning.
Kjøreport medtas for vedlikehold utomhus og dimensjoneres med tanke på tilkomst med lastebil.</t>
  </si>
  <si>
    <t>Slitasje</t>
  </si>
  <si>
    <t>726-001</t>
  </si>
  <si>
    <t>726 Kanaler og kulverter for tekniske installasjoner
Konstruksjoner som blir skjult under terrenget skal beskrives innmålt og koordinatfestet før overdekking.</t>
  </si>
  <si>
    <t>727-001</t>
  </si>
  <si>
    <t>727 Kummer og tanker for tekniske installasjoner
Åpne overvannsrenner, rister og kumlokk skal fortrinnsvis plasseres utenfor gangsoner og sikkerhetssone for lekeapparater. Der dette ikke er mulig, skal rister og kumlokk legges i plan med overflatedekke og ha en utforming som hindrer at hjul setter seg fast, og som ikke hindrer ferdsel og fremkommelighet.
Kumlokk skal være tette, ha lokk med pinnesikre spetthull og tilfredsstille  NS EN 124. Kumlokk og rammer skal ha d = 650. 
Ristlokk unngås, men om det er nødvendig skal de plasseres lengst mulig vekk fra oppholdsområde. 
Lokk i vei/gangvei skal være kjøresterkt. 
Sandfangkummer utstyres med slukrist. 
I terreng kan hjelpesluk ha kuppelrist.
Konstruksjoner som blir skjult under terrenget skal beskrives innmålt og koordinatfestet før overdekking.</t>
  </si>
  <si>
    <t>729-001</t>
  </si>
  <si>
    <t>729 Andre utendørs konstruksjoner: Tribuner og amfier
For utendørs amfi er det krav til 0,6 m inntrinn og 0,4 m opptrinn. Amfiet skal bestå av vedlikeholdsfritt materiale, eksempelvis granitt.</t>
  </si>
  <si>
    <t>730-001</t>
  </si>
  <si>
    <t>730 Generelt
Utendørs VA anlegg utføres i overensstemmelse med VA-norm for Bergen kommune (Bergen kommune, u.d.).</t>
  </si>
  <si>
    <t>731-001</t>
  </si>
  <si>
    <t>731 Utendørs VA
Terrengplanlegging og plassering av overvannsavløp skal koordineres slik at overvann ikke på noe sted kan renne inn i bygninger.
Det henvises for øvrig til Byggforsk detaljblad 514.114. 
Bruk av fordrøyning som prinsipp er foretrukket løsning. Overvannet ledes til et magasin/basseng eller et vegetasjonsfelt hvor vannet holdes tilbake før det tilføres grunnen, avløpsnettet eller en lokal resipient.
Overvannskum må ikke ligge nærmere enn 15 m fra sandbasseng. Dersom fordrøyningsmagasin skal etableres, utformes det primært som steinfylling. Det skal etableres sandfangskum med diameter på minimum 1,2 m i forkant av fordrøyningsmagasinet for å redusere vedlikehold og igjenfylling av steinfylling. Der det benyttes rørmagasin, basseng eller plastkassetter skal det etableres muligheter for inspeksjon og spyling/rengjøring.
Utvendige taknedløp som skal føres til grunnen for infiltrasjon eller til fordrøyning, føres via sandfangskum med dykket utløp.
Alle utendørs vann- og avløpsinstallasjoner med kummer og rørledninger, skal måles inn og koordinatfestes.
Sandfangsdybde skal være minimum 0,7 m. Kummen skal ha innvendig diameter minimum 1 000 mm.
Der hvor taknedløp føres ut over terreng skal terrenget forsterkes for å unngå utgraving.
Taknedløp skal ikke ledes ut på veier og plasser.
Sandfangskum og infiltrasjonskum skal være separate kummer.
For barnehager skal det etableres utvendig spyleanordning med tilhørende avløp ved alle innganger til grovgarderobe.
For rengjøring av plasser, veier, vanning av grøntanlegg med videre, skal det være frostfri vannutkaster med nøkkel, montert på bygning. Det skal benyttes vannutkaster som er selvdrenerende med tilbakeslagsventil. Tilførselsledning for vannutkastere skal minimum være nominelt 25 mm.  Det skal være en utekran per 40 m fasadelengde.</t>
  </si>
  <si>
    <t>732-001</t>
  </si>
  <si>
    <t>471
Konstruksjoner skal utføres slik at vannbårent avisingsanlegg ikke er nødvendig. Dersom det likevel er nødvendig, skal det avtales spesielt med oppdragsgiver. Slike anlegg skal utføres med automatikk for styring og regulering og tilkobles SD-anlegget.</t>
  </si>
  <si>
    <t>743-001</t>
  </si>
  <si>
    <t xml:space="preserve">Utvendig kabelanlegg skal utføres som røranlegg i grøft. </t>
  </si>
  <si>
    <t>743-002</t>
  </si>
  <si>
    <t>Kabler i grøft skal merkes på tegning, og avbildes før overdekking. Bilder leveres som FDV.</t>
  </si>
  <si>
    <t>743-003</t>
  </si>
  <si>
    <t>Utvendige stikkontakter skal leveres med lokk og lås. Utvendige stikkontakter monteres ved utvendige spyleuttak. Kursfremlegget utstyres med innvendig bryter.</t>
  </si>
  <si>
    <t>744-001</t>
  </si>
  <si>
    <t>Pullerter er svært utsatt for slitasje og vandalisme, og disse skal i utagangspunktet ikke benyttes. Eventuell bruk av pullerter forutsetter svært kraftig fundamentering som tåler at det klatres på utstyret, uten at de løsner eller kommer ut av posisjon. All bruk skal godkjennes av EBE.</t>
  </si>
  <si>
    <t>744-002</t>
  </si>
  <si>
    <t>Ved prosjektering av utendørs belysning, må det tas stilling til om belysningen skal hindre uønsket opphold av personer rundt byggene. Dette kan for eksempel løses med egne bevegelsesdetektorer i utsatte områder, eller krav til minimumsbelysning. Mørke områder nær bygning bør ha bevegelsesaktivert lys som gir en avskrekkende effekt. Her kan det for eksempel benyttes lyskastere med integrert bevegelsesføler.</t>
  </si>
  <si>
    <t>744-003</t>
  </si>
  <si>
    <t>Utendørs belysning skal styres fra sd-anlegget, basert på luxmåler og kalender. Astrour skal ikke benyttes, da publikum vil kunne oppfatte det som at lyset står på unødvendig.</t>
  </si>
  <si>
    <t>744-004</t>
  </si>
  <si>
    <t>Elforbruk for utelys tilhører bygget. Men der bygget også forsyner belysning av parkområder eller gangveier, skal dette skilles ut på egen måler slik at det ikke beregnes sammen med byggets energiforbruk. Kravet fravikes ved neglisjerbare laster.</t>
  </si>
  <si>
    <t>744-005</t>
  </si>
  <si>
    <t>Det skal benyttes solid utstyr. Utstyret skal ikke oppfordre til hærverk ved for eksempel å ha utstikkende deler som klatres på.</t>
  </si>
  <si>
    <t>744-006</t>
  </si>
  <si>
    <t>Av hensyn til hærverk, trafikk, lek etc. skal markbelysning unngås på skoler og barnehager.</t>
  </si>
  <si>
    <t>744-007</t>
  </si>
  <si>
    <t>Led armaturer skal prosjekteres slik at de ikke blender naboer.  Lysmaster bør ha en inntrukket lyskilde.</t>
  </si>
  <si>
    <t>744-008</t>
  </si>
  <si>
    <r>
      <t xml:space="preserve">Det skal utarbeides en utvendig belysningsplan for </t>
    </r>
    <r>
      <rPr>
        <sz val="11"/>
        <rFont val="Calibri"/>
        <family val="2"/>
        <scheme val="minor"/>
      </rPr>
      <t>bygget med b</t>
    </r>
    <r>
      <rPr>
        <sz val="11"/>
        <color theme="1"/>
        <rFont val="Calibri"/>
        <family val="2"/>
        <scheme val="minor"/>
      </rPr>
      <t>eregnede lux verdier.</t>
    </r>
  </si>
  <si>
    <t>745-001</t>
  </si>
  <si>
    <t>745 Utendørs elvarme
Konstruksjoner skal fortrinnsvis utføres slik at avisingsanlegg ikke er nødvendig.
Elektriske anlegg for snøsmelting/avising kan medtas, om nødvendig, etter særskilt godkjent fravik:
•	Foran de mest trafikkerte dører og porter, blant annet av hensyn til redusert renholdsbehov og fastfrysing.
•	I betongtrapper som fører til innganger.
•	I bratte deler av trafikkerte arealer.
•	I massive ramper for bevegelseshemmede.
•	Takrenne nedløp.
Når utendørs snøsmelte anlegg anlegges, skal det tas hensyn til universell utforming og spesielle behov for å kunne ivareta rømningsvei/fluktvei fra bygget.
Automatikk/ styring.
Det forutsettes at snøsmelte anlegget utføres med automatikk for styring med temperatur- og fuktighetsdetektor i øvre overflatebelegg. Anlegget skal styres etter værprognoser fra et meteorologisk institutt.
Følgende utstyr for snøsmelte anlegg skal monteres lokalt i styreskap ute på anlegget:
•	Retningsbestemt jordfeilvarsler.
•	Solid State-relé for styring av varmeelementene
•	Undersentral med digitale og analoge I/O for overvåking og styring. 
•	Alarm med jordfeilvern utløst
Hvis det etableres frostutsatte nedløpsrør, takrenner, taksluk, generelle sluk, etc. skal disse ha varmekabler som styres av elektroniske maks/min termostat og tilkobles SD anlegget. 
Varmeanleggene skal inngå i en prioriteringsliste og skal kunne automatisk kobles ut av maksimalvokteranlegget.</t>
  </si>
  <si>
    <t>760-001</t>
  </si>
  <si>
    <r>
      <rPr>
        <sz val="11"/>
        <color rgb="FF000000"/>
        <rFont val="Calibri"/>
        <family val="2"/>
      </rPr>
      <t>760 Generelt
Ved valg av dekker skal egnethet i forhold til bruk og vedlikehold vurderes.
Utvendige veier og plasser skal dimensjoneres etter "Vegnormalene" (Statens vegvesen, 2014), relevante Byggforsk detaljblad samt Bergen kommunes egen «Veileder: arbeid og graving i kommunal veg- og gategrunn» (Bergen kommune, 2015).</t>
    </r>
    <r>
      <rPr>
        <strike/>
        <sz val="11"/>
        <color rgb="FF000000"/>
        <rFont val="Calibri"/>
        <family val="2"/>
      </rPr>
      <t xml:space="preserve">
</t>
    </r>
    <r>
      <rPr>
        <sz val="11"/>
        <color rgb="FF000000"/>
        <rFont val="Calibri"/>
        <family val="2"/>
      </rPr>
      <t>Det skal være fastdekke inn mot inngangsparti, på skoleplasser, gangveier, adkomstveier og parkeringsplasser. Som kantstein nyttes primært betong plasstøpt med maskin. Alternativt nyttes granitt satt i betong, eller betongstein av godkjent kvalitet. Det skal ikke nyttes limt kantstein.
Belegg nær innganger skal tåle høytrykksspyling.
Gangveier skal ikke legges så nær bygning at takras eller snø fra takrydding faller ned på veien.
Gressarealer skal ikke avsluttes mot grus, jord etc. Gressareal skal alltid begrenses av tette materialer som asfalt, betong, kantstein eller lignende.
Alle kjøreveier, parkeringsplasser og øvrige plasser skal ha fast dekke som kan tåle vanlige arbeidsmaskiner utstyrt med kjettinger.
Bruk av forskjellige materialer og farger i underlaget kan virke som ledelinjer og gjøre det lettere å orientere seg.</t>
    </r>
  </si>
  <si>
    <t>760-002</t>
  </si>
  <si>
    <t>Inngangsparti skal være terskelfrie. Terskelfrie utgangsdører skal ha fri vandring uten risiko for at fremmedlegemer kan skile seg fast under dører (grus/steiner som setter seg fast i rister).</t>
  </si>
  <si>
    <t>760-003</t>
  </si>
  <si>
    <t>760 Generelt
Siste oppdaterte versjon av «Veiledning for tilrettelegging for innsats for rednings- og slokkemannskaper" (funksjonskrav fra Bergen brannvesen sin nettside) skal følges.</t>
  </si>
  <si>
    <t>761-001</t>
  </si>
  <si>
    <t>761 Veger
Gang- og biltrafikk skal holdes mest mulig atskilt.  Kjørevei for parkering, avstiging, varelevering og søppeltømming skal forsøkes skjermet fra gangsoner og elevenes oppholdsplasser.
Det skal være opparbeidede gangveier som mest mulig bør følge naturlige ferdselslinjer og på enkel måte forbinde de ulike avdelingene/sonene i anlegget.
På vinterstid skal alle gangveiene og bruksområdene lett kunne ryddes for snø med maskinelt utstyr. Kummer med vannuttak skal lett kunne ryddes for snø for å sikre enkel tilgang for brannvesen ved eventuell brann. Belegg skal ha en bæreevne og overflateegenskaper slik at:
•	Det gir fast og jevnt dekke slik at hjul, etc. ikke synker ned.
•	Nivåforskjeller skal ikke overstige 20 mm.
•	God friksjon/glidefasthet skal ivaretas i våt og tørr tilstand. 
•	Åpne fugebredder i de valgte dekketyper skal ikke være mer enn 10 mm.
Hovedinnganger skal skjermes for bilkjøring som i prinsippet skal stanse ved felles parkeringsplass.</t>
  </si>
  <si>
    <t>762-001</t>
  </si>
  <si>
    <t>762.5 Parkeringsplasser
Parkeringsplasser skal plasseres atskilt fra ferdselsområder. 
Antall og utforming av parkeringsplasser for bil, elbil, bevegelseshemmede og sykkelparkering skal være i henhold til den enhver tid gjeldende Parkeringsnorm i Bergen kommune (Bergen kommune, u.d.). En plan for hvordan barn kan hentes og bringes i forbindelse med barnehager og parker utarbeides.
Alle kommunale bygg, skal tilrettelegges med trygg sykkelparkering, fortrinnsvis under tak. Det skal vurderes fra prosjekt til prosjekt om det skal etableres tak eller skjerming for sykkelparkering. Sykkelparkering må også hensynta lademulighet for EL-sykler/EL-sparkesykler.</t>
  </si>
  <si>
    <t>762-002</t>
  </si>
  <si>
    <t>762.1 Generelt
Plasser skal ha overflate tilpasset sin bruk med hensyn til sikkerhet og slitasje.
Alle jordskråninger avgrenses med kantstein eller tilsvarende for å hindre vann å transportere løsmasser inn på veier og plasser
Inngjerding av ballbaner skal vurderes basert på omkringliggende forhold. Det skal være ballfangergjerde der terrenget heller bort fra banen og hvor det er naturlig å beskytte mennesker/installasjoner/bygg. Idrettsservice må kontaktes i det enkelte forhold.
Eksempelvis må der være ballfangergjerde mellom ballbane og:
•	parkeringsplass
•	lekeområde
•	vei, sykkelveg og fortau
•	hellende terreng bort fra banen
•	bygg med vinduer
Når det gjelder høyde og kvalitet på ballfangergjerde, skal Idrettservice kontaktes. Tykkelse på stolper, feste av stolper (tverrstag og støttestag), tykkelse på netting, innbinding, tykkelse på plasttrekk på nettingen osv. 
Skoleplasser skal ha asfaltert dekke med asfalt ca. 100 kg/m2 Agb11 og med fall til sandfang på minimum 1:50.</t>
  </si>
  <si>
    <t>762-003</t>
  </si>
  <si>
    <t>762.2 Lomme for av-/påstigning
Kantstein, pullerter eller tilsvarende skal benyttes ved adskillelse av kjørevei fra lomme for av/påstigning. Belysningspullerter skal ikke benyttes.
Det skal opparbeides en lomme, direkte tilknyttet gangvei, med muligheter for av- og påstigning fra kjøretøy. Lommen skal være dimensjonert for minibuss for HC transport eller større buss.</t>
  </si>
  <si>
    <t>762-004</t>
  </si>
  <si>
    <t>762.4 Sandkasser
Sandkasse skal ha nødvendig oppbygging for å hindre gjennomtrenging av vegetasjon og at sand filtreres vekk.
Avstand fra sandbasseng til inngangsparti må være slik at et minimum av sand bringes inn i bygning via barns klær og sko. Utforming av sandbasseng må være slik at sand ikke spres utover sandbassengets avgrensing, f.eks. anbefales nedsenket sandbasseng.
Sandbasseng skal ha tilkomst med lastebil for sandpåfylling. 
Sluk bør ikke ligge for nært sandbasseng for ikke stadig å bli fylt med sand. 
Sluk nært sandbasseng utformes slik at sand ikke føres unødig til sluk.
Sandkasser skal ikke ha funksjon som fallsikring.</t>
  </si>
  <si>
    <t>762-005</t>
  </si>
  <si>
    <t>762.3 Lekeområder
Forankring i bakken skal ikke være av trevirke og stolper skal kunne skiftes uten å grave opp underlaget. Fallunderlaget skal rammes inn. Fallunderlaget skal være drenerende.  Dokumentasjon på hvilken støtdempende kvalitet materialet har kreves. Lekeapparater skal ikke plasseres nærmere enn 2 m fra interne veier og plasser/områder som er planlagt brøytet om vinteren.</t>
  </si>
  <si>
    <t>763-001</t>
  </si>
  <si>
    <t>7 UTENDØRS</t>
  </si>
  <si>
    <t>770-001</t>
  </si>
  <si>
    <t>770.1 Generelt
Det bør avsettes så store områder til grøntareal at uteanleggene blir frodige og oppdelt i rom av forskjellig størrelse. Grøntarealene gis en form og en plassering som ikke er i konflikt med naturlige gangsoner i anlegget.
Ved opparbeiding av utearealer der det kan forventes stor slitasje, skal det vurderes slitasjehindrende tiltak som opphøyde bed, ekstra gangstier, god drenasje og midlertidig inngjerding av nyplantinger. 
•	Det skal leveres ren vekstjord som ikke inneholder ugress eller andre farlige substanser. 
•	Tilføring av sand i jord skal alltid vurderes av anleggsgartner.
•	Jordplanering på sprengstein utføres med tykkelse minimum 40 cm.
•	Myrjord skal ikke brukes på utearealet i barnehager og skoler.
•	Vekstjordlag legges ut med tykkelse på min. 15 cm for gressareal, min. 40 cm for buskfelt og min. 70 cm for trær. 
•	I plantefelt skal vekstjordlaget ikke inneholde stein større enn 50 mm eller så mye finpartikler at vann har vanskelig for å trenge gjennom jorden.
Tiltak rundt bygget for enklere vedlikehold og for å unngå skader på yttervegg/tak: 
•	Min. 50 cm betongheller/stripe av hardt underlag mellom bygning og gressplen/jord.
•	Busker plantes med min. avstand 1,5 m fra yttervegg (forenkler vedlikehold av yttervegg).
•	Større trær plantes med min. avstand 8 m fra yttervegg (unngår vokst inn i yttervegg/drenering).</t>
  </si>
  <si>
    <t>770-002</t>
  </si>
  <si>
    <t xml:space="preserve">770.2 Stedlige masser
Anleggsgartner skal godkjenne stedlige masser som er lagt i depot for etterbruk. Det skal undersøkes om det er uønskede arter som er på Artsdatabanken før massene godkjennes til gjenbruk.
Stedlige masser som inneholder Parkslirekne (Fallopa japonica) skal leveres på godkjente deponier og behandles som spesial avfall. Instrukser for bekjempelse skal følges (Fagus, 2010). </t>
  </si>
  <si>
    <t>770-003</t>
  </si>
  <si>
    <t>770.3 Lekeareal, Skole og barnehage
Utvendig lekeareal skal godkjennes av Etat for helsetjenester, ved Helsevernenheten.
For å forhindre jordforurensning i jord til barnehager og lekeplasser, skal Krav til jordleverandør (Bergen kommune, 2008) følges. Dokumentasjon på jordanalyser skal være en del av FDV dokumentasjonen.</t>
  </si>
  <si>
    <t>771-001</t>
  </si>
  <si>
    <t xml:space="preserve">771 Gressarealer 
Gressplen må ikke anlegges nærmere en 0,5 m fra bygningen. 
Bruksplen skal tåle hard slitasje, og vekstjordlaget skal overholde kravene i 52NS 3420 del K (gressdekke). Ved overlevering skal gressdekningen være 100 % og gresset skal være nyslått etter minimum 2 slåtter. </t>
  </si>
  <si>
    <t>772-001</t>
  </si>
  <si>
    <t>772.2 Skoler og Barnehager
Det skal benyttes robust og aggressiv vegetasjon som tåler tung slitasje. Det bør unngås planteslag med pollen som kan medføre allergiske reaksjoner hos barn. 
For Barenhager er det ønskelig med innslag av bærbusker og frukttrær.</t>
  </si>
  <si>
    <t>772-002</t>
  </si>
  <si>
    <t xml:space="preserve">772.4 Sykehjem 
Det kan med fordel nyttes planter som folk flest "gjenkjenner".  
Innslag av bærbusker og frukttrær er ønskelig. 
Beplantingens uttrykk sett fra "vindusplass" til alle årstider skal prioriteres. 
Det skal legges spesiell vekt på beplantning som stimulerer de ulike sansene (sansehager): hørsel, lukt, syn, følelse. </t>
  </si>
  <si>
    <t>772-003</t>
  </si>
  <si>
    <t>772.1 Generelt 
Planter må ikke være giftig eller skadelig for brukere på annen måte. 
Busker bør ha god "dekkevne" og være uten mye torner eller giftige bær. Ved overlevering skal plantene være friske og i god vekst. Jorden skal være fri for rotugress. Planter skal være i henhold til klasse I i 53NS 4400. Størrelse 30-40 cm eller 3  4 greiner for planter som blir høyere enn 1 m og 25-30 cm for småvokste planter. Plantene skal som hovedregel leveres som klumpplanter. 
Plantene i det enkelte buskfelt skal settes så tett at plantene vokser sammen.  
Allé-trær skal ha størrelse på min. 10-12 cm i stammeomkrets og høyde 3,5 m.  
Vegetasjon som er nålefellende bør ikke plasseres for nær byggets innganger. 
Eksisterende trær skal beskyttes mot skade av maskiner o.l. Beskyttelsen skal dekke det område hvor det er fare for skade. Den skal festes forsvarlig uten å trenge inn i treet. 
For beskyttelse mot trafikk med anleggsmaskiner og lagring av lettere materialer, skal det legges ut et 0,2 m tykt gruslag oppå rotsonen der det forventes kjøring over denne. Oppå gruslaget legges trykkutjevnende plater. 
Det skal ikke beplantes større blomster, busker, trær o.l inntil fasader, da dette kan hindre tilkomst til stillas for vedlikehold av bygget og tilgang til rømningsvei/fluktvei fra bygget. Valgt løsning vil i tillegg gi redusert bidrag for brannbelastning inntil byggfasade.</t>
  </si>
  <si>
    <t>773-001</t>
  </si>
  <si>
    <t>773.6 Lekeplassutstyr 
En forutsetning for at eier av lekeplass og lekeplassutstyr kan ivareta sitt ansvar er at planlegger/utbygger har valgt riktige kravspesifikasjoner som grunnlag for utformingen, og at det er mulig å etablere gode rutiner for internkontroll og vedlikeholdsarbeid. I prosjekteringsfasen konsulteres eier og Barnas Byrom for gjennomgang av prosjektert løsning før godkjenning.  
Det henvises for øvrig til 54NSEN 1176, 55NSEN 1177, samt relevante byggdetaljblad</t>
  </si>
  <si>
    <t>773-002</t>
  </si>
  <si>
    <t>773.1 Generelt 
Alt utstyr skal være hærverkssikkert, festes til grunnen og være vedlikeholdsfrie.  
Sittebenker, bord, blomsterkasser og annet utstyr 
Benker og bord i kraftig, vedlikeholdsfri utførelse plasseres i rimelig omfang. Behovet og omfang skal avklares i prosjekt. Benker og andre utemøbler skal ha en utforming, vekt eller innfesting som hindrer utilsiktet fjerning av utstyret. Det skal være tatt hensyn til universell utforming. Plassering skal risikovurderes ift. fare for påsatte branner og tilkomst til bygg for utrykningskjøretøy.</t>
  </si>
  <si>
    <t>773-003</t>
  </si>
  <si>
    <t xml:space="preserve">773.2 Flaggstang 
Det skal være en flaggstang per skole. 
Det skal være en flaggstang per sykehjem. 
Flaggstang skal være frittstående og plasseres slik at den kan legges ned. 
Leveres komplett med flagg og line. </t>
  </si>
  <si>
    <t>773-004</t>
  </si>
  <si>
    <r>
      <t>Utvendige søppelbøtter:</t>
    </r>
    <r>
      <rPr>
        <u/>
        <sz val="11"/>
        <color theme="1"/>
        <rFont val="Calibri"/>
        <family val="2"/>
        <scheme val="minor"/>
      </rPr>
      <t xml:space="preserve">
</t>
    </r>
    <r>
      <rPr>
        <sz val="11"/>
        <color theme="1"/>
        <rFont val="Calibri"/>
        <family val="2"/>
        <scheme val="minor"/>
      </rPr>
      <t>Søppelbøtter skal være av ubrennbar material, og plassering av disse skal risikovurderes ift. fare for påsatte branner. Søppelbøtter skal ikke plasseres på brennbar vegg eller ved brennbart takoverbygg. Plassering av  utvendige søppelbøtter skal angis på en oversiktstegning for byggets uteareal.</t>
    </r>
  </si>
  <si>
    <t xml:space="preserve">                                                                                    </t>
  </si>
  <si>
    <t>Systemoppbygging for lås</t>
  </si>
  <si>
    <t>Nummer</t>
  </si>
  <si>
    <t>Romfunksjon</t>
  </si>
  <si>
    <t>Beskrivelse</t>
  </si>
  <si>
    <t>Antall</t>
  </si>
  <si>
    <t>Tildeles</t>
  </si>
  <si>
    <t>BB‑Safe</t>
  </si>
  <si>
    <t>Hovednøkkel</t>
  </si>
  <si>
    <t>Styrer</t>
  </si>
  <si>
    <t>Rektor</t>
  </si>
  <si>
    <t>Administrerende</t>
  </si>
  <si>
    <t>Bruksrom</t>
  </si>
  <si>
    <t>Ansatte/Lærere</t>
  </si>
  <si>
    <t>3, 4, 5 …</t>
  </si>
  <si>
    <t>Utleie/Vikar/</t>
  </si>
  <si>
    <t>Utlån</t>
  </si>
  <si>
    <t>Skallsikring</t>
  </si>
  <si>
    <t>Rektor/Enhetsleder</t>
  </si>
  <si>
    <t>6BL1179</t>
  </si>
  <si>
    <t xml:space="preserve">Hovedsystem </t>
  </si>
  <si>
    <t>A = Ikke brukt</t>
  </si>
  <si>
    <t>Tekniske rom</t>
  </si>
  <si>
    <t>B = Åsane/Arna</t>
  </si>
  <si>
    <t>(varmesentral, ventilasjon, patcheskap etc.)</t>
  </si>
  <si>
    <t>C = Fana/Ytrebygda</t>
  </si>
  <si>
    <t>D = Laksevåg/Loddefjord</t>
  </si>
  <si>
    <t>BLH</t>
  </si>
  <si>
    <t>El.sentral/</t>
  </si>
  <si>
    <t>hovedtavlerom</t>
  </si>
  <si>
    <t>Enhetsleder</t>
  </si>
  <si>
    <t>BLU</t>
  </si>
  <si>
    <t>Underfordeling</t>
  </si>
  <si>
    <t>elektro</t>
  </si>
  <si>
    <t>Tabell for signal, måleenheter og minimumskrav for loggeintervall.</t>
  </si>
  <si>
    <t>Signal</t>
  </si>
  <si>
    <t>Nøyaktighet</t>
  </si>
  <si>
    <t>Eksempel</t>
  </si>
  <si>
    <t>Enhet</t>
  </si>
  <si>
    <t>Logging &lt;1mnd</t>
  </si>
  <si>
    <t>Logging 1mnd-1år</t>
  </si>
  <si>
    <t>Logging &gt;1 år</t>
  </si>
  <si>
    <t>Temperatur</t>
  </si>
  <si>
    <t>Skal vises med en desimal</t>
  </si>
  <si>
    <t>°C</t>
  </si>
  <si>
    <t>1 minutt</t>
  </si>
  <si>
    <t>Gjennomsnitt per 15 min</t>
  </si>
  <si>
    <t>Gjennomsnitt per time</t>
  </si>
  <si>
    <t>Luftmengde</t>
  </si>
  <si>
    <t>Skal vises uten desimaler</t>
  </si>
  <si>
    <t>m³/h</t>
  </si>
  <si>
    <t xml:space="preserve">NS3031:2021 - Tabell 4 </t>
  </si>
  <si>
    <t>NS3031:2021 - Tabell 7</t>
  </si>
  <si>
    <t>CO2-nivå</t>
  </si>
  <si>
    <t>ppm</t>
  </si>
  <si>
    <t>Lufttrykk</t>
  </si>
  <si>
    <t>Pa</t>
  </si>
  <si>
    <t>Vanntrykk</t>
  </si>
  <si>
    <t>bar</t>
  </si>
  <si>
    <t>Prosentverdi</t>
  </si>
  <si>
    <t>%</t>
  </si>
  <si>
    <t>Bq/m³</t>
  </si>
  <si>
    <t>Digitalt signal</t>
  </si>
  <si>
    <t>På / Av</t>
  </si>
  <si>
    <t>Av</t>
  </si>
  <si>
    <t>-</t>
  </si>
  <si>
    <t>COP</t>
  </si>
  <si>
    <t>SFP</t>
  </si>
  <si>
    <t>kW/m³/s</t>
  </si>
  <si>
    <t>Effekt</t>
  </si>
  <si>
    <t>Skal vises med to desimaler</t>
  </si>
  <si>
    <t>kW</t>
  </si>
  <si>
    <t>Energi</t>
  </si>
  <si>
    <t>kWh</t>
  </si>
  <si>
    <t>Vannmengder akkumulert</t>
  </si>
  <si>
    <t>m³</t>
  </si>
  <si>
    <t>13.03.2023.FS</t>
  </si>
  <si>
    <t>Vannmengder momentant</t>
  </si>
  <si>
    <t>l/s</t>
  </si>
  <si>
    <t>Lysstyrke</t>
  </si>
  <si>
    <t>lx</t>
  </si>
  <si>
    <t>Relativ fuktighet</t>
  </si>
  <si>
    <t>% RH</t>
  </si>
  <si>
    <t>13.03.2023. FS Branntettingseksempel  på brann og gasstett brannklasifisert gjennomføring i branncelle vegg og dekker</t>
  </si>
  <si>
    <t>Krav id</t>
  </si>
  <si>
    <t>beskrivelse</t>
  </si>
  <si>
    <t>dato</t>
  </si>
  <si>
    <t>revisjon ved ending</t>
  </si>
  <si>
    <t>Krav redigert erstattet av krav id 1021</t>
  </si>
  <si>
    <t>Krav redigert erstattet av krav id 1022</t>
  </si>
  <si>
    <t>Krav redigert erstattet av krav id 1023</t>
  </si>
  <si>
    <t>Link oppdatert.</t>
  </si>
  <si>
    <t>1024-1209</t>
  </si>
  <si>
    <t>Nye krav 1024-1209</t>
  </si>
  <si>
    <t>Krav redigert erstattet av krav id 1210</t>
  </si>
  <si>
    <t>Krav redigert erstattet av krav id 1211</t>
  </si>
  <si>
    <t>Krav fjernet, dupålikaten i 1010 blir stående.</t>
  </si>
  <si>
    <t>Krav redigert erstattet av krav id 1212</t>
  </si>
  <si>
    <t>Krav redigert erstattet av krav id 1213</t>
  </si>
  <si>
    <t>Avkrysning for radon er fjernet</t>
  </si>
  <si>
    <t xml:space="preserve">Erstattes med 1214, mindre endring av kan til skal. </t>
  </si>
  <si>
    <t xml:space="preserve">oppsplitting av krav id 92, settning får egen linje. </t>
  </si>
  <si>
    <t>Mindre endring av tekst, og link til sjekkliste. Nytt nummer er 1217</t>
  </si>
  <si>
    <t xml:space="preserve">Avkrysning for uteområde er fjernet. Avkrysning for radon lagt til. </t>
  </si>
  <si>
    <t xml:space="preserve">Nytt radonkrav lagt til. </t>
  </si>
  <si>
    <t>Oppdatere henvisning, nytt krav 1219</t>
  </si>
  <si>
    <t>Oppdatere henvisning, nytt krav 1220</t>
  </si>
  <si>
    <t>Oppdatere henvisning, nytt krav 1221</t>
  </si>
  <si>
    <t xml:space="preserve"> krav ID 220 slettet. Det er duplikat av krav ID 219.</t>
  </si>
  <si>
    <t>Krav ID  342 Fjern byttet med 1222: mindre redigering av tekst samt endring i kryss.</t>
  </si>
  <si>
    <t xml:space="preserve">Krav ID 543 fjernet, er duplikat av Krav ID 542. </t>
  </si>
  <si>
    <t xml:space="preserve">Krav ID 119 slettet, krav regulert i lov. </t>
  </si>
  <si>
    <t>krav ID 237 er redigert mindre endring, erstattet av nytt krav ID 1223</t>
  </si>
  <si>
    <t>krav ID 239 er redigert mindre endring, erstattet av nytt krav ID 1224</t>
  </si>
  <si>
    <t>Krav ID 246 slettet, erstattes av krav ID 1224</t>
  </si>
  <si>
    <t>Mindre redigering, revidere kryss. Erstattet av Krav ID: 1225</t>
  </si>
  <si>
    <t>Slettet, slått sammen med nye krav ID 1225</t>
  </si>
  <si>
    <t>Mindre redigering. Erstattet av Krav ID: 1226</t>
  </si>
  <si>
    <t>Slettet, slått sammen med nye krav ID 1226</t>
  </si>
  <si>
    <t>Presisering av originalt krav, erstattes av krav ID 1227</t>
  </si>
  <si>
    <t>Slettet endring er tatt med i krav ID 1227</t>
  </si>
  <si>
    <t xml:space="preserve">Slettet krav erstattes med Krav ID 1228, oppdatering av henvisning til gjeldende standarer og forskrifter. </t>
  </si>
  <si>
    <t xml:space="preserve">Slettet krav erstattes med Krav ID 1229, oppdatering av henvisning til gjeldende standarer og forskrifter. </t>
  </si>
  <si>
    <t xml:space="preserve">Slettet krav erstattes med Krav ID 1230, større endring i kravsteksten.  </t>
  </si>
  <si>
    <t xml:space="preserve">Slettet krav erstattes med Krav ID 1231, mindre endring i kravsteksten.  </t>
  </si>
  <si>
    <t xml:space="preserve">Slettet krav erstattes med Krav ID 1232, større endring i kravsteksten.  </t>
  </si>
  <si>
    <t xml:space="preserve">Slettet krav erstattes med Krav ID 1233, Oppdatert kravtekst med mer utfyllende tekst. </t>
  </si>
  <si>
    <t xml:space="preserve">Nytt krav. </t>
  </si>
  <si>
    <t xml:space="preserve">Krav fra revisjon 2 som manglet nummerering. </t>
  </si>
  <si>
    <t xml:space="preserve">Slettet krav erstattes med 1243, revisjon av tekst i krav. </t>
  </si>
  <si>
    <t xml:space="preserve">Slettet krav erstattes med krav ID 1246, presisering mindre redigering. </t>
  </si>
  <si>
    <t xml:space="preserve">Slettet krav erstattes av Krav ID 1248, redigert kravstekst. </t>
  </si>
  <si>
    <t xml:space="preserve">Slettet krav erstattes med krav ID 1259, presisering mindre redigering. </t>
  </si>
  <si>
    <t xml:space="preserve">Slettet krav erstattes av Krav ID 1265, redigert kravstekst. </t>
  </si>
  <si>
    <t xml:space="preserve">Slettet krav erstattes av Krav ID 1270, redigert kravstekst. </t>
  </si>
  <si>
    <t xml:space="preserve">Slettet krav erstattes av Krav ID 1274, redigert kravstekst. </t>
  </si>
  <si>
    <t xml:space="preserve">Slettet krav erstattes av Krav ID 1279, redigert kravstekst. </t>
  </si>
  <si>
    <t xml:space="preserve">Slettet. </t>
  </si>
  <si>
    <t>c</t>
  </si>
  <si>
    <t xml:space="preserve">Slettet krav erstattes av Krav ID 1280, redigert kravstekst. </t>
  </si>
  <si>
    <t xml:space="preserve">Slettet krav erstattes av Krav ID 1282, redigert kravstekst. </t>
  </si>
  <si>
    <t xml:space="preserve">Slettet krav erstattes av Krav ID 1286, redigert kravstekst. </t>
  </si>
  <si>
    <t xml:space="preserve">Redusert  og omarbeidet antall krav, det er ikke utarbeidet endringslogg. 
Ny krav id er innført, TFM+løpenummer. 
Beholder ID-nummer fra v3 i v4, slettes i v5. </t>
  </si>
  <si>
    <t>Siffer 1</t>
  </si>
  <si>
    <t>Overskrift 1</t>
  </si>
  <si>
    <t>Siffer 2</t>
  </si>
  <si>
    <t>Overskrift 2</t>
  </si>
  <si>
    <t>Siffer 3</t>
  </si>
  <si>
    <t>Overskrift 3</t>
  </si>
  <si>
    <t>Kombinert 1</t>
  </si>
  <si>
    <t>Kombinert 2</t>
  </si>
  <si>
    <t>Kombinert 3</t>
  </si>
  <si>
    <t>OVERORDNETE KRAV</t>
  </si>
  <si>
    <t>Generelt</t>
  </si>
  <si>
    <t>Om dokumentet</t>
  </si>
  <si>
    <t>Gyldighet</t>
  </si>
  <si>
    <t>Planer og dokumentasjon</t>
  </si>
  <si>
    <t>Graveinstruks</t>
  </si>
  <si>
    <t>Plan for sikkerhet og soneinndeling</t>
  </si>
  <si>
    <t>Belysningsplan</t>
  </si>
  <si>
    <t>Møbleringsplan</t>
  </si>
  <si>
    <t>Utomhusplan</t>
  </si>
  <si>
    <t>FDV-dokumentasjon</t>
  </si>
  <si>
    <t>Opplæringsplan, driftsplan og vedlikeholdsplan</t>
  </si>
  <si>
    <t>Idriftsetting og prøvedrift</t>
  </si>
  <si>
    <t>Miljøoppfølgingsplan</t>
  </si>
  <si>
    <t>Klimagassregnskap</t>
  </si>
  <si>
    <t>Brutto-/nettofaktor</t>
  </si>
  <si>
    <t>Generelle kav til bygning</t>
  </si>
  <si>
    <t>Reservekapasitet</t>
  </si>
  <si>
    <t>Passivhusstandard</t>
  </si>
  <si>
    <t>Tilpasningsdyktighet</t>
  </si>
  <si>
    <t>Akustikk</t>
  </si>
  <si>
    <t xml:space="preserve">Materialer og prodMaterialer og produkter </t>
  </si>
  <si>
    <t>Livssykluskostnader, LCC </t>
  </si>
  <si>
    <t>Materialegenskaper</t>
  </si>
  <si>
    <t>Farlige stoffer </t>
  </si>
  <si>
    <t>EPD</t>
  </si>
  <si>
    <t>Gjenvinning av avfall fra byggeplass </t>
  </si>
  <si>
    <t>Energiberegninger</t>
  </si>
  <si>
    <t>Energimerking</t>
  </si>
  <si>
    <t>Energiforsyning</t>
  </si>
  <si>
    <t>Energimålere</t>
  </si>
  <si>
    <t>Eksisterende avtaler </t>
  </si>
  <si>
    <t>«Rent bygg-prinsipp» </t>
  </si>
  <si>
    <t>BYGNING</t>
  </si>
  <si>
    <t>Bygning, generelt</t>
  </si>
  <si>
    <t>Grunn og fundamenter</t>
  </si>
  <si>
    <t>Grunn og fundamenter, generelt</t>
  </si>
  <si>
    <t>Klargjøring av tomt</t>
  </si>
  <si>
    <t>Byggegrop</t>
  </si>
  <si>
    <t>Grunnforsterkning</t>
  </si>
  <si>
    <t>Støttekonstruksjoner</t>
  </si>
  <si>
    <t>Pelefundamentering</t>
  </si>
  <si>
    <t>Direkte fundamentering</t>
  </si>
  <si>
    <t>Drenering</t>
  </si>
  <si>
    <t>Utstyr og komplettering</t>
  </si>
  <si>
    <t>Andre deler av grunn og fundamenter</t>
  </si>
  <si>
    <t>Bæresystemer</t>
  </si>
  <si>
    <t>Bæresystemer, generelt</t>
  </si>
  <si>
    <t>Rammer</t>
  </si>
  <si>
    <t>Søyler</t>
  </si>
  <si>
    <t>Bjelker</t>
  </si>
  <si>
    <t>Avstivende konstruksjoner</t>
  </si>
  <si>
    <t>Brannbeskyttelse av bærende konstruksjon</t>
  </si>
  <si>
    <t>Kledning og overflate</t>
  </si>
  <si>
    <t>Andre deler av bæresystem</t>
  </si>
  <si>
    <t>Yttervegger</t>
  </si>
  <si>
    <t>Yttervegger, generelt</t>
  </si>
  <si>
    <t>Bærende yttervegger</t>
  </si>
  <si>
    <t>Ikke-bærende yttervegger</t>
  </si>
  <si>
    <t>Glassfasader</t>
  </si>
  <si>
    <t>Vinduer, dører, porter</t>
  </si>
  <si>
    <t>Utvendig kledning og overflate</t>
  </si>
  <si>
    <t>Innvendig overflate</t>
  </si>
  <si>
    <t>Solavskjerming</t>
  </si>
  <si>
    <t>Andre deler av yttervegg</t>
  </si>
  <si>
    <t>Innervegger</t>
  </si>
  <si>
    <t>Innervegger, generelt</t>
  </si>
  <si>
    <t>Bærende innervegger</t>
  </si>
  <si>
    <t>Ikke-bærende innervegger</t>
  </si>
  <si>
    <t>Systemvegger, glassfelt</t>
  </si>
  <si>
    <t>Vinduer, dører, foldevegger</t>
  </si>
  <si>
    <t>Skjørt</t>
  </si>
  <si>
    <t>Andre deler av innervegg</t>
  </si>
  <si>
    <t>Dekker</t>
  </si>
  <si>
    <t>Dekker, generelt</t>
  </si>
  <si>
    <t>Frittbærende dekker</t>
  </si>
  <si>
    <t>Gulv på grunn</t>
  </si>
  <si>
    <t>Oppfôret gulv, påstøp</t>
  </si>
  <si>
    <t>Gulvsystemer</t>
  </si>
  <si>
    <t>Gulvoverflate</t>
  </si>
  <si>
    <t>Faste himlinger og overflatebehandling</t>
  </si>
  <si>
    <t>Systemhimlinger</t>
  </si>
  <si>
    <t>Andre deler av dekker</t>
  </si>
  <si>
    <t>Yttertak</t>
  </si>
  <si>
    <t>Yttertak, generelt</t>
  </si>
  <si>
    <t>Primærkonstruksjon</t>
  </si>
  <si>
    <t>Taktekning</t>
  </si>
  <si>
    <t>Glasstak, overlys, takluker</t>
  </si>
  <si>
    <t>Takoppbygg</t>
  </si>
  <si>
    <t>Gesimser, takrenner og nedløp</t>
  </si>
  <si>
    <t>Himling og innvendig overflate</t>
  </si>
  <si>
    <t>Prefabrikerte takelementer</t>
  </si>
  <si>
    <t>Utstyr og kompletteringer</t>
  </si>
  <si>
    <t>Andre deler av yttertak</t>
  </si>
  <si>
    <t>Fast inventar</t>
  </si>
  <si>
    <t>Fast inventar, generelt</t>
  </si>
  <si>
    <t>Murte piper og ildsteder</t>
  </si>
  <si>
    <t>Monteringsferdige ildsteder</t>
  </si>
  <si>
    <t>Kjøkkeninnredning</t>
  </si>
  <si>
    <t>Innredning og garnityr for våtrom</t>
  </si>
  <si>
    <t>Skap og reoler</t>
  </si>
  <si>
    <t>Sittebenker, stolrader, bord</t>
  </si>
  <si>
    <t>Skilt og tavler</t>
  </si>
  <si>
    <t>Trapper, balkonge, m.m.</t>
  </si>
  <si>
    <t>Trapper, balkonge, m.m., generelt</t>
  </si>
  <si>
    <t>Innvendige trapper</t>
  </si>
  <si>
    <t>Utvendige trapper</t>
  </si>
  <si>
    <t>Ramper</t>
  </si>
  <si>
    <t>Balkonger og verandaer</t>
  </si>
  <si>
    <t>Tribuner og amfier</t>
  </si>
  <si>
    <t>Baldakiner og skjermtak</t>
  </si>
  <si>
    <t>Andre rekkverk, håndlister og fendere</t>
  </si>
  <si>
    <t>Andre trapper, balkonger m.m.</t>
  </si>
  <si>
    <t>VVS-INSTALLASJONER</t>
  </si>
  <si>
    <t>VVS-installasjoner, generelt</t>
  </si>
  <si>
    <t>Sanitær</t>
  </si>
  <si>
    <t>Sanitær, generelt</t>
  </si>
  <si>
    <t>Bunnledninger for sanitærinstallasjoner</t>
  </si>
  <si>
    <t>Ledningsnett for sanitærinstallasjoner</t>
  </si>
  <si>
    <t>Armaturer for sanitærinstallasjoner</t>
  </si>
  <si>
    <t>Utstyr for santitærinstallasjoner</t>
  </si>
  <si>
    <t>Isolasjon av sanitærinstallasjoner</t>
  </si>
  <si>
    <t>Andre deler av sanitærinstallasjoner</t>
  </si>
  <si>
    <t>Varme</t>
  </si>
  <si>
    <t>Varme, generelt</t>
  </si>
  <si>
    <t>Bunnledninger for varmeinstallasjoner</t>
  </si>
  <si>
    <t>Ledningsnett for varmeinstallasjoner</t>
  </si>
  <si>
    <t>Armaturer for varmeinstallasjon</t>
  </si>
  <si>
    <t>Utstyr for varmeinstallasjon</t>
  </si>
  <si>
    <t>Isolasjon av varmeinstallasjoner</t>
  </si>
  <si>
    <t>Andre deler av varmeinstallasjon</t>
  </si>
  <si>
    <t>Brannslokking</t>
  </si>
  <si>
    <t>Brannslokking, generelt</t>
  </si>
  <si>
    <t>Installasjon for manuell brannslokking med vann</t>
  </si>
  <si>
    <t>Installasjon for brannslokking med sprinkler</t>
  </si>
  <si>
    <t>Installasjon for brannslokking med vanntåke</t>
  </si>
  <si>
    <t>Installasjon for brannslokking med pulver</t>
  </si>
  <si>
    <t>Installasjon for brannlokking med inertgass</t>
  </si>
  <si>
    <t>Andre deler av installasjoner for brannslokking</t>
  </si>
  <si>
    <t>Gass og trykkluft</t>
  </si>
  <si>
    <t>Gass og trykkluft, generelt</t>
  </si>
  <si>
    <t>Installasjon til gass for bygningsdrift</t>
  </si>
  <si>
    <t>Installasjon til gass for virksomhet i ferdig bygg</t>
  </si>
  <si>
    <t>Installasjon til medisinske gasser</t>
  </si>
  <si>
    <t>Installasjon til trykkluft for virksomhet i ferdig bygg</t>
  </si>
  <si>
    <t>Installasjon til medisinsk trykkluft</t>
  </si>
  <si>
    <t>Vakumsystemer</t>
  </si>
  <si>
    <t>Andre deler av installasjoner til gass- og trykkluft</t>
  </si>
  <si>
    <t>Prosesskjøling</t>
  </si>
  <si>
    <t>Prosesskjøling, generelt</t>
  </si>
  <si>
    <t>Kjøleromsystemer</t>
  </si>
  <si>
    <t>Fryseromsystemer</t>
  </si>
  <si>
    <t>Kjølesystemer for virksomhet</t>
  </si>
  <si>
    <t>Kjølesystemer for produksjon</t>
  </si>
  <si>
    <t>Kuldesystemer for innendørs idrettsbaner</t>
  </si>
  <si>
    <t>Andre deler av installasjoner for kulde- og kjølesystemer</t>
  </si>
  <si>
    <t>Luftbehandling</t>
  </si>
  <si>
    <t>Luftbehandling, generelt</t>
  </si>
  <si>
    <t>Kanalnett i grunnen for luftbehandling</t>
  </si>
  <si>
    <t>Kanalnett for luftbehandling</t>
  </si>
  <si>
    <t>Utstyr for luftfordeling:</t>
  </si>
  <si>
    <t>Utstyr for luftbehandling:</t>
  </si>
  <si>
    <t>Isolasjon av installasjon for luftbehandling:</t>
  </si>
  <si>
    <t>Annet utstyr for luftbehandling:</t>
  </si>
  <si>
    <t>Komfortkjøling</t>
  </si>
  <si>
    <t>Komfortkjøling, generelt</t>
  </si>
  <si>
    <t>Ledningsnett i grunnen for komfortkjøling</t>
  </si>
  <si>
    <t>Ledningsnett for komfortkjøling</t>
  </si>
  <si>
    <t>Armaturer for komfortkjøling</t>
  </si>
  <si>
    <t>Utstyr for komfortkjøling</t>
  </si>
  <si>
    <t>Isolasjon av installasjon for komfortkjøling</t>
  </si>
  <si>
    <t>Andre deler for komfortkjøling</t>
  </si>
  <si>
    <t>Vannbehandling</t>
  </si>
  <si>
    <t>Vannbehandling, generelt</t>
  </si>
  <si>
    <t>Systemer for rensing av forbruksvann</t>
  </si>
  <si>
    <t>Systemer for rensning av avløpsvann</t>
  </si>
  <si>
    <t>Systemer for rensing av vann til svømmebasseng</t>
  </si>
  <si>
    <t>Innendørs fontener og springvann</t>
  </si>
  <si>
    <t>Andre deler for vannbehandling</t>
  </si>
  <si>
    <t>Andre VVS-installasjoner</t>
  </si>
  <si>
    <t>ELKRAFTINSTALLASJONER</t>
  </si>
  <si>
    <t>Elkraft, generelt</t>
  </si>
  <si>
    <t>Basisinstallasjoner for elkraft</t>
  </si>
  <si>
    <t>Basisinstallasjoner for elkraft, generelt</t>
  </si>
  <si>
    <t>Systemer for kabelføring</t>
  </si>
  <si>
    <t>Systemer for jording</t>
  </si>
  <si>
    <t>Systemer for lynvern</t>
  </si>
  <si>
    <t>Systemer for elkraftuttak</t>
  </si>
  <si>
    <t>Andre basisinstallasjoner for elkraft</t>
  </si>
  <si>
    <t>Høyspent forsyning</t>
  </si>
  <si>
    <t>Høyspent forsyning, generelt</t>
  </si>
  <si>
    <t>Fordelingssystemer</t>
  </si>
  <si>
    <t>Nettstasjoner</t>
  </si>
  <si>
    <t>Andre deler for høyspentforsyning</t>
  </si>
  <si>
    <t>Lavspent forsyning</t>
  </si>
  <si>
    <t>Lavspent forsyning, generelt</t>
  </si>
  <si>
    <t>Systemer for elkraftinntak</t>
  </si>
  <si>
    <t>Systemer for hovedfordeling</t>
  </si>
  <si>
    <t xml:space="preserve">Elkraftfordeling til alminnelig forbruk </t>
  </si>
  <si>
    <t>Elkraftfordeling til driftstekniske installasjoner</t>
  </si>
  <si>
    <t xml:space="preserve">Elkraftfordeling til virksomhet </t>
  </si>
  <si>
    <t>Andre deler for lavspent forsyning</t>
  </si>
  <si>
    <t>Lys</t>
  </si>
  <si>
    <t>Lys, generelt</t>
  </si>
  <si>
    <t>Belysningsutstyr</t>
  </si>
  <si>
    <t>Nødlysutstyr</t>
  </si>
  <si>
    <t>Andre deler for installasjoner til lys</t>
  </si>
  <si>
    <t>Elvarme</t>
  </si>
  <si>
    <t>Elvarme, generelt</t>
  </si>
  <si>
    <t>Varmeovner</t>
  </si>
  <si>
    <t>Varmeelementer for innbygging</t>
  </si>
  <si>
    <t>Vannvarmere og elektrokjeler</t>
  </si>
  <si>
    <t>Annen elvarme</t>
  </si>
  <si>
    <t>Reservekraft</t>
  </si>
  <si>
    <t>Reservekraft, generelt</t>
  </si>
  <si>
    <t>Elkraftaggregater</t>
  </si>
  <si>
    <t>Avbruddsfri kraftforsyning</t>
  </si>
  <si>
    <t>Akkumulatoranlegg</t>
  </si>
  <si>
    <t>Andre deler for reservekraftforsyning</t>
  </si>
  <si>
    <t>Lokal elkraftproduksjon</t>
  </si>
  <si>
    <t>Solceller</t>
  </si>
  <si>
    <t>Andre elkraftinstallasjoner</t>
  </si>
  <si>
    <t>Andre elkraftinstallasjoner, generelt</t>
  </si>
  <si>
    <t>TELE- OG AUTOMATISERING</t>
  </si>
  <si>
    <t>Tele- og automatisering, generelt</t>
  </si>
  <si>
    <t>Basisinstallasjoner for tele- og automatisering</t>
  </si>
  <si>
    <t>Basisinstallasjoner for tele- og automatisering, generelt</t>
  </si>
  <si>
    <t>Jording</t>
  </si>
  <si>
    <t>Inntakskabler for teleanlegg</t>
  </si>
  <si>
    <t>Telefordelinger</t>
  </si>
  <si>
    <t>Andre basisinstallasjoner for tele og automatisering</t>
  </si>
  <si>
    <t>Integrert kommunikasjon</t>
  </si>
  <si>
    <t>Integrert kommunikasjon, generelt</t>
  </si>
  <si>
    <t>Kabling for IKT</t>
  </si>
  <si>
    <t>Nettutstyr</t>
  </si>
  <si>
    <t>Sentralutstyr</t>
  </si>
  <si>
    <t>Terminalutstyr</t>
  </si>
  <si>
    <t>Andre deler for integrert kommunikasjon</t>
  </si>
  <si>
    <t>Telefoni og personsøking</t>
  </si>
  <si>
    <t>Telefoni og personsøking, generelt</t>
  </si>
  <si>
    <t>Systemer for telefoni</t>
  </si>
  <si>
    <t>Systemer for porttelefoner</t>
  </si>
  <si>
    <t>Systemer for høyttalende hustelefoner</t>
  </si>
  <si>
    <t>Systemer for personsøking</t>
  </si>
  <si>
    <t>Andre deler for telefoni og personsøkning</t>
  </si>
  <si>
    <t>Alarm- og signal</t>
  </si>
  <si>
    <t>Alarm- og signal, generelt</t>
  </si>
  <si>
    <t>Brannalarm</t>
  </si>
  <si>
    <t xml:space="preserve">Adgangskontroll, innbrudds- og overfallsalarm </t>
  </si>
  <si>
    <t>Pasientsignal</t>
  </si>
  <si>
    <t>Uranlegg og tidsregistrering</t>
  </si>
  <si>
    <t>Andre deler for alarm og signal</t>
  </si>
  <si>
    <t>Lyd- og bilde</t>
  </si>
  <si>
    <t>Lyd- og bilde, generelt</t>
  </si>
  <si>
    <t>Fellesantenner</t>
  </si>
  <si>
    <t>Internfjernsyn</t>
  </si>
  <si>
    <t>Lyddistribusjonsanlegg</t>
  </si>
  <si>
    <t>Lydanlegg</t>
  </si>
  <si>
    <t>Bilde- og AV-systemer</t>
  </si>
  <si>
    <t>Andre deler for lyd- og bildesystemer</t>
  </si>
  <si>
    <t>Automatisering</t>
  </si>
  <si>
    <t>Automatisering, generelt</t>
  </si>
  <si>
    <t>Sentral driftskontroll og automatisering</t>
  </si>
  <si>
    <t>Lokal Auomatisering</t>
  </si>
  <si>
    <t>Buss-systemer</t>
  </si>
  <si>
    <t>FDVUS: Administrative systemer</t>
  </si>
  <si>
    <t>Andre deler for automatisering</t>
  </si>
  <si>
    <t>Instrumentering</t>
  </si>
  <si>
    <t>Instrumentering, generelt</t>
  </si>
  <si>
    <t>Kabling for instrumentring</t>
  </si>
  <si>
    <t>Instrumentering for måling av mengde</t>
  </si>
  <si>
    <t>Instrumentering for måling av trykk</t>
  </si>
  <si>
    <t>Instrumentering for måling av temperatur</t>
  </si>
  <si>
    <t>Instrumentering for måling av lengde</t>
  </si>
  <si>
    <t>Instrumentering for måling av vekt</t>
  </si>
  <si>
    <t>Instrumentering for måling av elektriske størrelser</t>
  </si>
  <si>
    <t>Instrumentering for analyse</t>
  </si>
  <si>
    <t>Annen instrumentering</t>
  </si>
  <si>
    <t>Andre installasjoner for tele og automatisering</t>
  </si>
  <si>
    <t>Andre installasjoner for tele og automatisering, generelt</t>
  </si>
  <si>
    <t>ANDRE INSTALLASJONER</t>
  </si>
  <si>
    <t>Andre installasjoner, generelt</t>
  </si>
  <si>
    <t>Prefabrikkerte rom</t>
  </si>
  <si>
    <t>Prefabrikkerte rom, generelt</t>
  </si>
  <si>
    <t>Person- og varetransport</t>
  </si>
  <si>
    <t>Person- og varetransport, generelt</t>
  </si>
  <si>
    <t>Heiser</t>
  </si>
  <si>
    <t>Rulletrapper</t>
  </si>
  <si>
    <t>Rullebånd</t>
  </si>
  <si>
    <t>Løftebord</t>
  </si>
  <si>
    <t>Trappeheiser</t>
  </si>
  <si>
    <t>Kraner</t>
  </si>
  <si>
    <t>Fasade- og takvask</t>
  </si>
  <si>
    <t>Annen person- og varetransport</t>
  </si>
  <si>
    <t>Transportanlegg for småvarer m.v.</t>
  </si>
  <si>
    <t>Transportanlegg for småvarer m.v., generelt</t>
  </si>
  <si>
    <t>Dokument- og småvaretransportører</t>
  </si>
  <si>
    <t>Transportanlegg for tørr og løsmasse</t>
  </si>
  <si>
    <t>Andre transportanlegg for småvarer mv.</t>
  </si>
  <si>
    <t>Sceneteknisk utstyr</t>
  </si>
  <si>
    <t>Sceneteknisk utstyr, generelt</t>
  </si>
  <si>
    <t>Avfall og støvsuging</t>
  </si>
  <si>
    <t>Avfall og støvsuging, generelt</t>
  </si>
  <si>
    <t>Utstyr for oppsamling og behandling av avfall</t>
  </si>
  <si>
    <t>Sentralstøvsuger</t>
  </si>
  <si>
    <t>Pneumatisk søppeltransport</t>
  </si>
  <si>
    <t>Andre installasjoner for avfall og støvsuging</t>
  </si>
  <si>
    <t>Fastmontert spesialutrustning for virksomhet</t>
  </si>
  <si>
    <t>Løs spesialutrustning for virksomhet</t>
  </si>
  <si>
    <t>Andre tekniske installasjoner</t>
  </si>
  <si>
    <t>UTENDØRS</t>
  </si>
  <si>
    <t>Utendørs, generelt</t>
  </si>
  <si>
    <t>Bearbeidet terreng</t>
  </si>
  <si>
    <t>Bearbeidet terreng, generelt</t>
  </si>
  <si>
    <t>Grovplanert terreng</t>
  </si>
  <si>
    <t>Forsterket grunn</t>
  </si>
  <si>
    <t>Grøfter og groper for tekniske installasjoner</t>
  </si>
  <si>
    <t>Annen terrengbearbeiding</t>
  </si>
  <si>
    <t>Utendørs konstruksjoner</t>
  </si>
  <si>
    <t>Utendørs konstruksjoner, generelt</t>
  </si>
  <si>
    <t>Støttemurer og andre murer</t>
  </si>
  <si>
    <t>Trapper og ramper i terreng</t>
  </si>
  <si>
    <t>Frittstående skjermtak, leskur mv</t>
  </si>
  <si>
    <t>Svømmebassenger mv.</t>
  </si>
  <si>
    <t>Gjerder, porter og bommer</t>
  </si>
  <si>
    <t>Kanaler og kulverter for tekniske installasjoner</t>
  </si>
  <si>
    <t>Kummer og tanker for tekniske installasjoner</t>
  </si>
  <si>
    <t>Andre utendørs konstruksjoner</t>
  </si>
  <si>
    <t>Utendørs VVS</t>
  </si>
  <si>
    <t>Utendørs VVS, generelt</t>
  </si>
  <si>
    <t>Utendørs VA</t>
  </si>
  <si>
    <t>Utendørs varme</t>
  </si>
  <si>
    <t>Utendørs brannslokking</t>
  </si>
  <si>
    <t>Utendørs gassinstallasjoner</t>
  </si>
  <si>
    <t>Utendørs kjøling for idrettsbaner</t>
  </si>
  <si>
    <t>Utendørs luftsbehandlingsanlegg</t>
  </si>
  <si>
    <t>Utendørs forsyningsanlegg for termisk energi</t>
  </si>
  <si>
    <t>Utendørs fontener og springvann</t>
  </si>
  <si>
    <t>Andre utendørs røranlegg</t>
  </si>
  <si>
    <t xml:space="preserve">Utendørs elkraft </t>
  </si>
  <si>
    <t>Utendørs elkraft, generelt</t>
  </si>
  <si>
    <t>Utendørs høyspent forsyning</t>
  </si>
  <si>
    <t>Utendørs lavspent forsyning</t>
  </si>
  <si>
    <t>Utendørs lys</t>
  </si>
  <si>
    <t>Utendørs elvarme</t>
  </si>
  <si>
    <t>Utendørs reservekraft</t>
  </si>
  <si>
    <t>Andre installasjoner for utendørs elkraft</t>
  </si>
  <si>
    <t>Utendørs tele og automatisering</t>
  </si>
  <si>
    <t>Utendørs tele og automatisering, generelt</t>
  </si>
  <si>
    <t>Utendørs integrert kommunikasjon</t>
  </si>
  <si>
    <t>Utendørs telefoni og personsøking</t>
  </si>
  <si>
    <t>Utendørs alarm og signal</t>
  </si>
  <si>
    <t>Utendørs lyd og bilde</t>
  </si>
  <si>
    <t>Utendørs automatisering</t>
  </si>
  <si>
    <t>Andre installasjoner for utendørs tele og automatisering</t>
  </si>
  <si>
    <t>Veger og plasser</t>
  </si>
  <si>
    <t>Veger og plasser, generelt</t>
  </si>
  <si>
    <t>Veger</t>
  </si>
  <si>
    <t>Plasser</t>
  </si>
  <si>
    <t>Skilter</t>
  </si>
  <si>
    <t>Sikkerhetsrekkverk, avvisere mv.</t>
  </si>
  <si>
    <t>Andre deler for veger og plasser</t>
  </si>
  <si>
    <t>Parker og hager</t>
  </si>
  <si>
    <t>Parker og hager, generelt</t>
  </si>
  <si>
    <t xml:space="preserve">Gressarealer </t>
  </si>
  <si>
    <t xml:space="preserve">Beplantning </t>
  </si>
  <si>
    <t>Utstyr</t>
  </si>
  <si>
    <t>Andre deler for parker og hager</t>
  </si>
  <si>
    <t>Utendørs infrastuktur</t>
  </si>
  <si>
    <t>Utendørs infrastuktur, generelt</t>
  </si>
  <si>
    <t>Tilknytning til eksterne nett for vannforsyning, avløp og fjernvarme</t>
  </si>
  <si>
    <t>Tilknytning til eksternt elkraftnett</t>
  </si>
  <si>
    <t>Tilknytning til eksternt telenett</t>
  </si>
  <si>
    <t>Andre deler for utendørs infrastruktur</t>
  </si>
  <si>
    <t>Andre utendørs anlegg</t>
  </si>
  <si>
    <t>Andre utendørs anlegg, generelt</t>
  </si>
  <si>
    <t xml:space="preserve">                          Bergen Kommunale Bygg</t>
  </si>
  <si>
    <t>Nødlys Rapport</t>
  </si>
  <si>
    <t>Ordre nr.:</t>
  </si>
  <si>
    <t>Dato</t>
  </si>
  <si>
    <t>Byggtype</t>
  </si>
  <si>
    <t>Kontaktperson</t>
  </si>
  <si>
    <t>Telefon/ mobil</t>
  </si>
  <si>
    <t>Adresse</t>
  </si>
  <si>
    <t>E-post</t>
  </si>
  <si>
    <t>Eiendom</t>
  </si>
  <si>
    <t>Installasjons år</t>
  </si>
  <si>
    <t>Bygning</t>
  </si>
  <si>
    <t>Markerings lys type</t>
  </si>
  <si>
    <t>Ledelys type</t>
  </si>
  <si>
    <t xml:space="preserve">    Etterlysende skilt</t>
  </si>
  <si>
    <t>Kontrollerende firma</t>
  </si>
  <si>
    <t>Vedlikeholdstekniker</t>
  </si>
  <si>
    <t xml:space="preserve">   Telefon/ mobil</t>
  </si>
  <si>
    <t xml:space="preserve">   E-post</t>
  </si>
  <si>
    <t>Anlegg</t>
  </si>
  <si>
    <t>Type</t>
  </si>
  <si>
    <t>Frittstående nødlys</t>
  </si>
  <si>
    <t xml:space="preserve">       Sentralisert anlegg</t>
  </si>
  <si>
    <t xml:space="preserve">       Desentralisert anlegg</t>
  </si>
  <si>
    <t>X = Se Nødlys sjekkliste</t>
  </si>
  <si>
    <t>Sentral type</t>
  </si>
  <si>
    <t xml:space="preserve">Markeringslys </t>
  </si>
  <si>
    <t>Batterispenning (V)</t>
  </si>
  <si>
    <t xml:space="preserve">Byttet lysrør </t>
  </si>
  <si>
    <t>Ladespenning (V)</t>
  </si>
  <si>
    <t xml:space="preserve">Byttet batteripakker </t>
  </si>
  <si>
    <t>Driftstid (t)</t>
  </si>
  <si>
    <t xml:space="preserve">Ledelys </t>
  </si>
  <si>
    <t>Nye batterier (dato)</t>
  </si>
  <si>
    <t>Utstyr i anlegget</t>
  </si>
  <si>
    <t>Fabrikat</t>
  </si>
  <si>
    <t>Modell</t>
  </si>
  <si>
    <t>Markeringslys</t>
  </si>
  <si>
    <t>Test resultater</t>
  </si>
  <si>
    <t>Ledelys</t>
  </si>
  <si>
    <t>Etterlysende skilt</t>
  </si>
  <si>
    <t>Total</t>
  </si>
  <si>
    <t>Ja</t>
  </si>
  <si>
    <t>Nei</t>
  </si>
  <si>
    <t>Er anlegget ok ?</t>
  </si>
  <si>
    <t>Kommentarer/ Mangler som må utbedres/ Utført servicearbeider utover kontraktens omfang</t>
  </si>
  <si>
    <t>Antall vedlegg:</t>
  </si>
  <si>
    <t>Dato kontrollert:</t>
  </si>
  <si>
    <t>Dato:</t>
  </si>
  <si>
    <t>Neste kontroll:</t>
  </si>
  <si>
    <t>Sign.:</t>
  </si>
  <si>
    <t>Kunde</t>
  </si>
  <si>
    <t>Skjema 2.1</t>
  </si>
  <si>
    <t>EBE 20.03.2023. FS</t>
  </si>
  <si>
    <t>Dokumentasjon og beskrivelse av automatisk brannalarmanlegg</t>
  </si>
  <si>
    <t xml:space="preserve">Eiendom/adresse: </t>
  </si>
  <si>
    <t xml:space="preserve">Bygning / Byggnummer:   </t>
  </si>
  <si>
    <t>1.Generelt</t>
  </si>
  <si>
    <t>Prosjektert av</t>
  </si>
  <si>
    <t>Kategori / dekningsgrad</t>
  </si>
  <si>
    <t>Leverandør</t>
  </si>
  <si>
    <t>Godkjent av</t>
  </si>
  <si>
    <t>Installatør</t>
  </si>
  <si>
    <t>Installasjonsår</t>
  </si>
  <si>
    <t>Er anlegget i samsvar med krav og prosjekteringsbeskrivelser/brannkonsept ?</t>
  </si>
  <si>
    <t>Ja/Nei</t>
  </si>
  <si>
    <t>Merknad / kommentar</t>
  </si>
  <si>
    <t>(Anlegget er montert eller kontrollert iht. HO-melding 2/98 eller NS-3960) - Beskriv :</t>
  </si>
  <si>
    <t>2. Teknisk beskrivelse</t>
  </si>
  <si>
    <t>3. Koblinger/test</t>
  </si>
  <si>
    <t>Test/kommentarer</t>
  </si>
  <si>
    <t>Type anlegg</t>
  </si>
  <si>
    <t>Ekstern varsling</t>
  </si>
  <si>
    <t>Type sentral og antall</t>
  </si>
  <si>
    <t>Forsinket varsling (min)</t>
  </si>
  <si>
    <t>Ant.sløyfer/aspirasj</t>
  </si>
  <si>
    <t>Forvarsel</t>
  </si>
  <si>
    <t>Antall røykdetektorer</t>
  </si>
  <si>
    <t>Heistilkobling</t>
  </si>
  <si>
    <t>Antall varmedetektorer</t>
  </si>
  <si>
    <t>Ventilasjonsanlegg</t>
  </si>
  <si>
    <t>Antall multidetektorer</t>
  </si>
  <si>
    <t>Røykmelder tilluft/avtrek</t>
  </si>
  <si>
    <t>Antall linjedettektorer</t>
  </si>
  <si>
    <t>Brannventilasjon</t>
  </si>
  <si>
    <t>Antall klokker</t>
  </si>
  <si>
    <t>El. sluttstykker</t>
  </si>
  <si>
    <t>Antall summere</t>
  </si>
  <si>
    <t>Dørholdemagneter</t>
  </si>
  <si>
    <t>Antall blinkende lys</t>
  </si>
  <si>
    <t>Rulleporter (Rømning)</t>
  </si>
  <si>
    <t>Antall talevarsling</t>
  </si>
  <si>
    <t>Branngardiner</t>
  </si>
  <si>
    <t>Antall man meldere</t>
  </si>
  <si>
    <t>Sprinklerbokser/brann</t>
  </si>
  <si>
    <t>Antall dørmagneter/auto</t>
  </si>
  <si>
    <t>Alarmsender type/alder</t>
  </si>
  <si>
    <t>Addsecure nr:</t>
  </si>
  <si>
    <t>Antall el.sluttstk.</t>
  </si>
  <si>
    <t>Talevarsling</t>
  </si>
  <si>
    <t>Antall undersentr.</t>
  </si>
  <si>
    <t>Aspirasjonsanlegg</t>
  </si>
  <si>
    <t>Sprinklerboks/brann</t>
  </si>
  <si>
    <t>BB-boks - Testbryter</t>
  </si>
  <si>
    <t>Antall dørautomatikker</t>
  </si>
  <si>
    <t>UPS</t>
  </si>
  <si>
    <r>
      <t xml:space="preserve">BB-boks Type O eller </t>
    </r>
    <r>
      <rPr>
        <b/>
        <sz val="10"/>
        <color rgb="FFFF0000"/>
        <rFont val="Arial"/>
        <family val="2"/>
      </rPr>
      <t>Firkant</t>
    </r>
  </si>
  <si>
    <t>Oversp. Beskyttelse</t>
  </si>
  <si>
    <t xml:space="preserve">Forsinkelse-brannvesen </t>
  </si>
  <si>
    <t>"Forsinkelser" = videresending av brannalarm til brannvesenet. Dette skal spesifiseres i feltet over iht. minutter.</t>
  </si>
  <si>
    <t>4. Kontroll</t>
  </si>
  <si>
    <t>Type kontroll:</t>
  </si>
  <si>
    <t>Avvik</t>
  </si>
  <si>
    <t>Merknader/utbedrings forslag vedr. funn av feil/avvik:</t>
  </si>
  <si>
    <t>Hovedsentral</t>
  </si>
  <si>
    <t>Funksjonskontroll</t>
  </si>
  <si>
    <t>Batteri/ladespenning</t>
  </si>
  <si>
    <t>Tablå/undersentral</t>
  </si>
  <si>
    <t>Røykdetektorer</t>
  </si>
  <si>
    <t>Funksjonskontroll m/gass</t>
  </si>
  <si>
    <t>Varmedetektorer</t>
  </si>
  <si>
    <t>Visuell kontroll</t>
  </si>
  <si>
    <t>Dok v/sentral</t>
  </si>
  <si>
    <t>Manuelle meldere</t>
  </si>
  <si>
    <t>Alarmorganprøve</t>
  </si>
  <si>
    <t xml:space="preserve"> Dersom brannanlegget er organisert på noen måte, skal dette beskrives under, dersom denne dokumentasjonen kan fremskaffes. </t>
  </si>
  <si>
    <t xml:space="preserve">5.Utfyllende kommeter : </t>
  </si>
  <si>
    <t xml:space="preserve"> 6.Beskriv under eller på eget ark hvordan brannalarmanleget er brannorganisert  Ja eller Nei </t>
  </si>
  <si>
    <t xml:space="preserve">" Viktig" -  Dette dokumentet må ses i sammenheng med branndokumentasjonstegningene for dette bygget. </t>
  </si>
  <si>
    <t>7. Utført kontroll - Dato:</t>
  </si>
  <si>
    <t xml:space="preserve">Signatur av deltakerne ved kontrollen-BLOKK-bokstaver og mobilnr. </t>
  </si>
  <si>
    <t>Kontrollerende firma:</t>
  </si>
  <si>
    <t>Sign:</t>
  </si>
  <si>
    <t>Er anlegget ok: Ja/Nei</t>
  </si>
  <si>
    <t>Alle deltakernes navn, signatur og mobilnummer:</t>
  </si>
  <si>
    <t>Byggets navn:</t>
  </si>
  <si>
    <t>Håndslukkere / Brannslanger</t>
  </si>
  <si>
    <t>|</t>
  </si>
  <si>
    <t xml:space="preserve"> Obj. nr.</t>
  </si>
  <si>
    <t xml:space="preserve"> Prosjektnr: </t>
  </si>
  <si>
    <t>Kontrollør:</t>
  </si>
  <si>
    <t>G:</t>
  </si>
  <si>
    <t xml:space="preserve"> </t>
  </si>
  <si>
    <t xml:space="preserve"> Antall brannslanger kontrollert i.h.t. NS-EN 671-3</t>
  </si>
  <si>
    <t>Antall brannslanger trykktestet</t>
  </si>
  <si>
    <t>Neste kontroll</t>
  </si>
  <si>
    <r>
      <t xml:space="preserve">  </t>
    </r>
    <r>
      <rPr>
        <b/>
        <sz val="12"/>
        <rFont val="Arial"/>
        <family val="2"/>
      </rPr>
      <t xml:space="preserve">  Neste trykkprøve:</t>
    </r>
  </si>
  <si>
    <t>Etat for Bygg og Eiendom</t>
  </si>
  <si>
    <t>Kontakt person:</t>
  </si>
  <si>
    <t>Telf:                                 E-post:</t>
  </si>
  <si>
    <t xml:space="preserve"> E-post:</t>
  </si>
  <si>
    <t>NR.</t>
  </si>
  <si>
    <t>Hvor i bygget</t>
  </si>
  <si>
    <t>Prod.år</t>
  </si>
  <si>
    <t>Kontroll</t>
  </si>
  <si>
    <t>Trykktest</t>
  </si>
  <si>
    <t>Skilt</t>
  </si>
  <si>
    <t xml:space="preserve"> Deler        </t>
  </si>
  <si>
    <t>Antall håndslukkere kontrollert i.h.t. NS-3910</t>
  </si>
  <si>
    <t>Montert Skilt</t>
  </si>
  <si>
    <t>Flate</t>
  </si>
  <si>
    <t>Plog</t>
  </si>
  <si>
    <t>Antall håndslukkere skiftet/montert</t>
  </si>
  <si>
    <t>15x15 cm.</t>
  </si>
  <si>
    <t>20x20 cm.</t>
  </si>
  <si>
    <t>Mangler</t>
  </si>
  <si>
    <t xml:space="preserve">Skilt </t>
  </si>
  <si>
    <t>Feste</t>
  </si>
  <si>
    <t>Er monteringsanvisningen for radonsystemet lest?</t>
  </si>
  <si>
    <t>JA</t>
  </si>
  <si>
    <t>NEI</t>
  </si>
  <si>
    <r>
      <t xml:space="preserve">Radonsystem er montert i klasse: </t>
    </r>
    <r>
      <rPr>
        <b/>
        <sz val="12"/>
        <color rgb="FF000000"/>
        <rFont val="Times New Roman"/>
        <family val="1"/>
      </rPr>
      <t>A   B   C</t>
    </r>
  </si>
  <si>
    <t>Er radonbrønn montert?</t>
  </si>
  <si>
    <t>Er underlaget klargjort for montering av radonmembran?</t>
  </si>
  <si>
    <t>Er alle skjøter og sammenføyninger utført etter gjeldende monteringsanvisning:</t>
  </si>
  <si>
    <t>Er alle gjennomføringer tettet etter gjeldende monteringsanvisning:</t>
  </si>
  <si>
    <t>Er alle avslutninger / oppbretter utført etter gjeldende monteringsanvisning:</t>
  </si>
  <si>
    <t>Er det ferdige arbeidet sjekket og kvalitetsikret etter endt arbeid:</t>
  </si>
  <si>
    <t>Er det tatt, og foreligger det bildedokumentasjon av monteringen:</t>
  </si>
  <si>
    <t>Hvilken type tildekning/ beskyttelse er lagt ovenpå radonmembranen:</t>
  </si>
  <si>
    <t>Eventuelle merknader/ avvik eller relevante opplysninger beskrives her:</t>
  </si>
  <si>
    <t>Bildesett per fløy/bygg</t>
  </si>
  <si>
    <r>
      <t>1)</t>
    </r>
    <r>
      <rPr>
        <sz val="7"/>
        <color rgb="FF000000"/>
        <rFont val="Times New Roman"/>
        <family val="1"/>
      </rPr>
      <t xml:space="preserve">     </t>
    </r>
    <r>
      <rPr>
        <sz val="12"/>
        <color rgb="FF000000"/>
        <rFont val="Times New Roman"/>
        <family val="1"/>
      </rPr>
      <t>Hjørne</t>
    </r>
  </si>
  <si>
    <r>
      <t>2)</t>
    </r>
    <r>
      <rPr>
        <sz val="7"/>
        <color rgb="FF000000"/>
        <rFont val="Times New Roman"/>
        <family val="1"/>
      </rPr>
      <t xml:space="preserve">     </t>
    </r>
    <r>
      <rPr>
        <sz val="12"/>
        <color rgb="FF000000"/>
        <rFont val="Times New Roman"/>
        <family val="1"/>
      </rPr>
      <t>Overgang ringmur/gulv</t>
    </r>
  </si>
  <si>
    <r>
      <t>3)</t>
    </r>
    <r>
      <rPr>
        <sz val="7"/>
        <color rgb="FF000000"/>
        <rFont val="Times New Roman"/>
        <family val="1"/>
      </rPr>
      <t xml:space="preserve">     </t>
    </r>
    <r>
      <rPr>
        <sz val="12"/>
        <color rgb="FF000000"/>
        <rFont val="Times New Roman"/>
        <family val="1"/>
      </rPr>
      <t>Overlappings sted</t>
    </r>
  </si>
  <si>
    <r>
      <t>4)</t>
    </r>
    <r>
      <rPr>
        <sz val="7"/>
        <color rgb="FF000000"/>
        <rFont val="Times New Roman"/>
        <family val="1"/>
      </rPr>
      <t xml:space="preserve">     </t>
    </r>
    <r>
      <rPr>
        <sz val="12"/>
        <color rgb="FF000000"/>
        <rFont val="Times New Roman"/>
        <family val="1"/>
      </rPr>
      <t>Gjennomføringer</t>
    </r>
  </si>
  <si>
    <t>Kvalitetsikret og ferdigstilt dato:</t>
  </si>
  <si>
    <t>Signatur av ansvarlig montør: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</si>
</sst>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Calibri"/>
      <family val="2"/>
      <scheme val="minor"/>
    </font>
    <font>
      <sz val="11"/>
      <color theme="1"/>
      <name val="Calibri"/>
      <scheme val="minor"/>
    </font>
    <font>
      <sz val="11"/>
      <color rgb="FF3F3F76"/>
      <name val="Calibri"/>
      <family val="2"/>
      <scheme val="minor"/>
    </font>
    <font>
      <sz val="10"/>
      <name val="Arial"/>
      <family val="2"/>
    </font>
    <font>
      <i/>
      <sz val="10"/>
      <color theme="1"/>
      <name val="Verdana"/>
      <family val="2"/>
    </font>
    <font>
      <sz val="8"/>
      <name val="Calibri"/>
      <family val="2"/>
      <scheme val="minor"/>
    </font>
    <font>
      <b/>
      <sz val="8"/>
      <color theme="1"/>
      <name val="Verdana"/>
      <family val="2"/>
    </font>
    <font>
      <sz val="8"/>
      <color theme="1"/>
      <name val="Verdana"/>
      <family val="2"/>
    </font>
    <font>
      <sz val="11"/>
      <color theme="0"/>
      <name val="Calibri"/>
      <family val="2"/>
      <scheme val="minor"/>
    </font>
    <font>
      <sz val="11"/>
      <color theme="1"/>
      <name val="Calibri"/>
      <family val="2"/>
      <charset val="1"/>
    </font>
    <font>
      <sz val="8"/>
      <color rgb="FF000000"/>
      <name val="Verdana"/>
      <family val="2"/>
    </font>
    <font>
      <sz val="11"/>
      <color rgb="FF000000"/>
      <name val="Calibri"/>
      <family val="2"/>
    </font>
    <font>
      <u/>
      <sz val="11"/>
      <color theme="1"/>
      <name val="Calibri"/>
      <family val="2"/>
      <scheme val="minor"/>
    </font>
    <font>
      <sz val="11"/>
      <color theme="1"/>
      <name val="Calibri"/>
      <family val="2"/>
      <scheme val="minor"/>
    </font>
    <font>
      <b/>
      <sz val="11"/>
      <color theme="1"/>
      <name val="Calibri"/>
      <family val="2"/>
      <scheme val="minor"/>
    </font>
    <font>
      <strike/>
      <sz val="11"/>
      <color rgb="FF000000"/>
      <name val="Calibri"/>
      <family val="2"/>
    </font>
    <font>
      <u/>
      <sz val="11"/>
      <color rgb="FF000000"/>
      <name val="Calibri"/>
      <family val="2"/>
    </font>
    <font>
      <b/>
      <i/>
      <sz val="16"/>
      <name val="Comic Sans MS"/>
      <family val="4"/>
    </font>
    <font>
      <b/>
      <sz val="10"/>
      <name val="Arial"/>
      <family val="2"/>
    </font>
    <font>
      <b/>
      <sz val="10"/>
      <color rgb="FFFF0000"/>
      <name val="Arial"/>
      <family val="2"/>
    </font>
    <font>
      <b/>
      <sz val="9"/>
      <color rgb="FFFF0000"/>
      <name val="Arial"/>
      <family val="2"/>
    </font>
    <font>
      <i/>
      <u/>
      <sz val="10"/>
      <name val="Arial"/>
      <family val="2"/>
    </font>
    <font>
      <sz val="11"/>
      <color rgb="FF006100"/>
      <name val="Calibri"/>
      <family val="2"/>
      <scheme val="minor"/>
    </font>
    <font>
      <sz val="10"/>
      <name val="Arial"/>
      <family val="2"/>
    </font>
    <font>
      <sz val="8"/>
      <name val="Arial"/>
      <family val="2"/>
    </font>
    <font>
      <sz val="10"/>
      <name val="Script MT Bold"/>
      <family val="4"/>
    </font>
    <font>
      <b/>
      <sz val="8"/>
      <name val="Arial"/>
      <family val="2"/>
    </font>
    <font>
      <sz val="8"/>
      <color rgb="FF006100"/>
      <name val="Arial"/>
      <family val="2"/>
    </font>
    <font>
      <b/>
      <i/>
      <sz val="8"/>
      <name val="Arial"/>
      <family val="2"/>
    </font>
    <font>
      <b/>
      <sz val="12"/>
      <name val="Arial"/>
      <family val="2"/>
    </font>
    <font>
      <u/>
      <sz val="11"/>
      <color indexed="12"/>
      <name val="Arial"/>
      <family val="2"/>
    </font>
    <font>
      <u/>
      <sz val="8"/>
      <color indexed="12"/>
      <name val="Arial"/>
      <family val="2"/>
    </font>
    <font>
      <b/>
      <sz val="11"/>
      <name val="Arial"/>
      <family val="2"/>
    </font>
    <font>
      <sz val="12"/>
      <name val="Arial"/>
      <family val="2"/>
    </font>
    <font>
      <b/>
      <sz val="12"/>
      <color indexed="8"/>
      <name val="Arial"/>
      <family val="2"/>
    </font>
    <font>
      <b/>
      <sz val="14"/>
      <name val="Arial"/>
      <family val="2"/>
    </font>
    <font>
      <b/>
      <sz val="8"/>
      <color indexed="9"/>
      <name val="Tahoma"/>
      <family val="2"/>
    </font>
    <font>
      <b/>
      <sz val="8"/>
      <color indexed="81"/>
      <name val="Tahoma"/>
      <family val="2"/>
    </font>
    <font>
      <sz val="8"/>
      <color indexed="9"/>
      <name val="Tahoma"/>
      <family val="2"/>
    </font>
    <font>
      <u/>
      <sz val="11"/>
      <color theme="10"/>
      <name val="Calibri"/>
      <family val="2"/>
      <scheme val="minor"/>
    </font>
    <font>
      <sz val="10"/>
      <name val="Arial"/>
      <family val="2"/>
    </font>
    <font>
      <sz val="9"/>
      <name val="Arial"/>
      <family val="2"/>
    </font>
    <font>
      <b/>
      <sz val="11"/>
      <name val="Verdana"/>
      <family val="2"/>
    </font>
    <font>
      <sz val="14"/>
      <name val="Arial"/>
      <family val="2"/>
    </font>
    <font>
      <sz val="8"/>
      <color indexed="81"/>
      <name val="Tahoma"/>
      <family val="2"/>
    </font>
    <font>
      <sz val="11"/>
      <color rgb="FF3F3F76"/>
      <name val="Calibri"/>
      <family val="2"/>
    </font>
    <font>
      <sz val="11"/>
      <color rgb="FF000000"/>
      <name val="Calibri"/>
      <family val="2"/>
      <scheme val="minor"/>
    </font>
    <font>
      <sz val="12"/>
      <color rgb="FF000000"/>
      <name val="Times New Roman"/>
      <family val="2"/>
    </font>
    <font>
      <sz val="12"/>
      <color rgb="FF000000"/>
      <name val="Times New Roman"/>
      <family val="1"/>
    </font>
    <font>
      <b/>
      <sz val="12"/>
      <color rgb="FF000000"/>
      <name val="Times New Roman"/>
      <family val="1"/>
    </font>
    <font>
      <sz val="7"/>
      <color rgb="FF000000"/>
      <name val="Times New Roman"/>
      <family val="1"/>
    </font>
    <font>
      <b/>
      <sz val="11"/>
      <color rgb="FF000000"/>
      <name val="Calibri"/>
      <family val="2"/>
    </font>
    <font>
      <sz val="11"/>
      <color rgb="FF000000"/>
      <name val="Calibri"/>
      <scheme val="minor"/>
    </font>
    <font>
      <sz val="11"/>
      <color rgb="FFC65911"/>
      <name val="Calibri"/>
      <family val="2"/>
      <scheme val="minor"/>
    </font>
    <font>
      <sz val="11"/>
      <color rgb="FF4472C4"/>
      <name val="Calibri"/>
      <family val="2"/>
      <scheme val="minor"/>
    </font>
    <font>
      <sz val="11"/>
      <color rgb="FF000000"/>
      <name val="Calibri"/>
      <charset val="1"/>
    </font>
    <font>
      <sz val="11"/>
      <name val="Calibri"/>
      <family val="2"/>
      <scheme val="minor"/>
    </font>
    <font>
      <b/>
      <i/>
      <sz val="11"/>
      <color rgb="FF000000"/>
      <name val="Calibri"/>
      <family val="2"/>
      <scheme val="minor"/>
    </font>
    <font>
      <strike/>
      <sz val="11"/>
      <name val="Calibri"/>
      <family val="2"/>
      <scheme val="minor"/>
    </font>
    <font>
      <b/>
      <sz val="11"/>
      <name val="Calibri"/>
      <family val="2"/>
      <scheme val="minor"/>
    </font>
    <font>
      <i/>
      <sz val="11"/>
      <name val="Calibri"/>
      <family val="2"/>
    </font>
    <font>
      <sz val="11"/>
      <name val="Calibri"/>
      <family val="2"/>
    </font>
    <font>
      <b/>
      <sz val="11"/>
      <name val="Calibri"/>
      <family val="2"/>
    </font>
    <font>
      <sz val="11"/>
      <name val="Calibri"/>
    </font>
  </fonts>
  <fills count="12">
    <fill>
      <patternFill patternType="none"/>
    </fill>
    <fill>
      <patternFill patternType="gray125"/>
    </fill>
    <fill>
      <patternFill patternType="solid">
        <fgColor rgb="FFFFCC99"/>
      </patternFill>
    </fill>
    <fill>
      <patternFill patternType="solid">
        <fgColor theme="9"/>
      </patternFill>
    </fill>
    <fill>
      <patternFill patternType="solid">
        <fgColor rgb="FFC00000"/>
        <bgColor indexed="64"/>
      </patternFill>
    </fill>
    <fill>
      <patternFill patternType="solid">
        <fgColor theme="0"/>
        <bgColor indexed="64"/>
      </patternFill>
    </fill>
    <fill>
      <patternFill patternType="solid">
        <fgColor theme="2"/>
        <bgColor indexed="64"/>
      </patternFill>
    </fill>
    <fill>
      <patternFill patternType="solid">
        <fgColor rgb="FFC6EFCE"/>
      </patternFill>
    </fill>
    <fill>
      <patternFill patternType="solid">
        <fgColor theme="3" tint="0.59999389629810485"/>
        <bgColor indexed="64"/>
      </patternFill>
    </fill>
    <fill>
      <patternFill patternType="solid">
        <fgColor indexed="22"/>
        <bgColor indexed="64"/>
      </patternFill>
    </fill>
    <fill>
      <patternFill patternType="solid">
        <fgColor rgb="FFFFCC99"/>
        <bgColor rgb="FF000000"/>
      </patternFill>
    </fill>
    <fill>
      <patternFill patternType="solid">
        <fgColor rgb="FFD9D9D9"/>
        <bgColor indexed="64"/>
      </patternFill>
    </fill>
  </fills>
  <borders count="69">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9"/>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medium">
        <color theme="1"/>
      </bottom>
      <diagonal/>
    </border>
  </borders>
  <cellStyleXfs count="10">
    <xf numFmtId="0" fontId="0" fillId="0" borderId="0"/>
    <xf numFmtId="0" fontId="2" fillId="2" borderId="1" applyNumberFormat="0" applyAlignment="0" applyProtection="0"/>
    <xf numFmtId="0" fontId="3" fillId="0" borderId="0"/>
    <xf numFmtId="0" fontId="8" fillId="3" borderId="0" applyNumberFormat="0" applyBorder="0" applyAlignment="0" applyProtection="0"/>
    <xf numFmtId="0" fontId="13" fillId="4" borderId="12" applyFont="0" applyAlignment="0">
      <alignment horizontal="left" vertical="top" textRotation="45"/>
    </xf>
    <xf numFmtId="0" fontId="22" fillId="7" borderId="0" applyNumberFormat="0" applyBorder="0" applyAlignment="0" applyProtection="0"/>
    <xf numFmtId="0" fontId="23" fillId="0" borderId="0"/>
    <xf numFmtId="0" fontId="30" fillId="0" borderId="0" applyNumberFormat="0" applyFill="0" applyBorder="0" applyAlignment="0" applyProtection="0">
      <alignment vertical="top"/>
      <protection locked="0"/>
    </xf>
    <xf numFmtId="0" fontId="39" fillId="0" borderId="0" applyNumberFormat="0" applyFill="0" applyBorder="0" applyAlignment="0" applyProtection="0"/>
    <xf numFmtId="0" fontId="40" fillId="0" borderId="0"/>
  </cellStyleXfs>
  <cellXfs count="476">
    <xf numFmtId="0" fontId="0" fillId="0" borderId="0" xfId="0"/>
    <xf numFmtId="0" fontId="7" fillId="0" borderId="3" xfId="0" applyFont="1" applyBorder="1" applyAlignment="1">
      <alignment horizontal="center" vertical="center" wrapText="1"/>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0" fontId="7" fillId="0" borderId="4" xfId="0" applyFont="1" applyBorder="1" applyAlignment="1">
      <alignment horizontal="left"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16" fontId="7" fillId="0" borderId="4" xfId="0" applyNumberFormat="1" applyFont="1" applyBorder="1" applyAlignment="1">
      <alignment horizontal="center" vertical="center" wrapText="1"/>
    </xf>
    <xf numFmtId="0" fontId="0" fillId="0" borderId="4" xfId="0" applyBorder="1" applyAlignment="1">
      <alignment vertical="center" wrapText="1"/>
    </xf>
    <xf numFmtId="0" fontId="7" fillId="0" borderId="6" xfId="0" applyFont="1" applyBorder="1" applyAlignment="1">
      <alignment horizontal="center"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justify" vertical="center" wrapText="1"/>
    </xf>
    <xf numFmtId="0" fontId="6" fillId="0" borderId="11" xfId="0" applyFont="1" applyBorder="1" applyAlignment="1">
      <alignment horizontal="justify" vertical="center" wrapText="1"/>
    </xf>
    <xf numFmtId="0" fontId="4" fillId="0" borderId="0" xfId="0" applyFont="1"/>
    <xf numFmtId="0" fontId="8" fillId="3" borderId="12" xfId="3" applyBorder="1"/>
    <xf numFmtId="0" fontId="0" fillId="0" borderId="12" xfId="0" applyBorder="1"/>
    <xf numFmtId="0" fontId="0" fillId="0" borderId="12" xfId="0" applyBorder="1" applyAlignment="1">
      <alignment wrapText="1"/>
    </xf>
    <xf numFmtId="0" fontId="0" fillId="0" borderId="12" xfId="0" applyBorder="1" applyAlignment="1">
      <alignment vertical="center"/>
    </xf>
    <xf numFmtId="0" fontId="0" fillId="0" borderId="13" xfId="0" applyBorder="1" applyAlignment="1">
      <alignment vertical="center"/>
    </xf>
    <xf numFmtId="0" fontId="8" fillId="3" borderId="12" xfId="3" applyNumberFormat="1" applyBorder="1" applyAlignment="1">
      <alignment horizontal="left" vertical="center" textRotation="90"/>
    </xf>
    <xf numFmtId="0" fontId="0" fillId="0" borderId="12" xfId="0" applyBorder="1" applyAlignment="1">
      <alignment horizontal="left" vertical="center" textRotation="90"/>
    </xf>
    <xf numFmtId="0" fontId="0" fillId="0" borderId="12" xfId="0" applyBorder="1" applyAlignment="1">
      <alignment horizontal="left" vertical="center" textRotation="90" wrapText="1"/>
    </xf>
    <xf numFmtId="0" fontId="0" fillId="0" borderId="12" xfId="0" applyBorder="1" applyAlignment="1">
      <alignment horizontal="center" vertical="center" textRotation="90"/>
    </xf>
    <xf numFmtId="0" fontId="0" fillId="0" borderId="12" xfId="0" applyBorder="1" applyAlignment="1">
      <alignment horizont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textRotation="90" wrapText="1"/>
    </xf>
    <xf numFmtId="0" fontId="0" fillId="0" borderId="13" xfId="0" applyBorder="1" applyAlignment="1">
      <alignment wrapText="1"/>
    </xf>
    <xf numFmtId="0" fontId="0" fillId="0" borderId="13" xfId="0" applyBorder="1" applyAlignment="1">
      <alignment horizontal="center"/>
    </xf>
    <xf numFmtId="0" fontId="0" fillId="0" borderId="14" xfId="0" applyBorder="1" applyAlignment="1">
      <alignment horizontal="center"/>
    </xf>
    <xf numFmtId="0" fontId="0" fillId="0" borderId="12" xfId="0" applyBorder="1" applyAlignment="1">
      <alignment vertical="top"/>
    </xf>
    <xf numFmtId="0" fontId="8" fillId="3" borderId="12" xfId="3" applyBorder="1" applyAlignment="1">
      <alignment horizontal="center"/>
    </xf>
    <xf numFmtId="0" fontId="8" fillId="3" borderId="16" xfId="3" applyNumberFormat="1" applyBorder="1" applyAlignment="1">
      <alignment horizontal="left" vertical="center" textRotation="90"/>
    </xf>
    <xf numFmtId="0" fontId="0" fillId="0" borderId="13" xfId="0" applyBorder="1" applyAlignment="1">
      <alignment vertical="top" wrapText="1"/>
    </xf>
    <xf numFmtId="0" fontId="0" fillId="5" borderId="0" xfId="0" applyFill="1"/>
    <xf numFmtId="0" fontId="0" fillId="5" borderId="0" xfId="0" applyFill="1" applyAlignment="1">
      <alignment horizontal="right"/>
    </xf>
    <xf numFmtId="0" fontId="3" fillId="5" borderId="0" xfId="2" applyFill="1"/>
    <xf numFmtId="0" fontId="18" fillId="6" borderId="18" xfId="2" applyFont="1" applyFill="1" applyBorder="1" applyAlignment="1">
      <alignment vertical="center"/>
    </xf>
    <xf numFmtId="0" fontId="18" fillId="6" borderId="18" xfId="2" applyFont="1" applyFill="1" applyBorder="1"/>
    <xf numFmtId="0" fontId="18" fillId="5" borderId="0" xfId="2" applyFont="1" applyFill="1"/>
    <xf numFmtId="0" fontId="18" fillId="6" borderId="30" xfId="2" applyFont="1" applyFill="1" applyBorder="1" applyAlignment="1">
      <alignment vertical="center"/>
    </xf>
    <xf numFmtId="0" fontId="18" fillId="6" borderId="30" xfId="2" applyFont="1" applyFill="1" applyBorder="1" applyAlignment="1">
      <alignment vertical="top"/>
    </xf>
    <xf numFmtId="0" fontId="18" fillId="6" borderId="31" xfId="2" applyFont="1" applyFill="1" applyBorder="1" applyAlignment="1">
      <alignment vertical="center"/>
    </xf>
    <xf numFmtId="0" fontId="18" fillId="6" borderId="31" xfId="2" applyFont="1" applyFill="1" applyBorder="1" applyAlignment="1">
      <alignment vertical="top"/>
    </xf>
    <xf numFmtId="0" fontId="18" fillId="6" borderId="37" xfId="2" applyFont="1" applyFill="1" applyBorder="1" applyAlignment="1">
      <alignment vertical="center"/>
    </xf>
    <xf numFmtId="0" fontId="18" fillId="6" borderId="37" xfId="2" applyFont="1" applyFill="1" applyBorder="1" applyAlignment="1">
      <alignment vertical="top"/>
    </xf>
    <xf numFmtId="0" fontId="18" fillId="0" borderId="0" xfId="2" applyFont="1" applyAlignment="1">
      <alignment vertical="center"/>
    </xf>
    <xf numFmtId="0" fontId="18" fillId="6" borderId="39" xfId="2" applyFont="1" applyFill="1" applyBorder="1" applyAlignment="1">
      <alignment vertical="center" wrapText="1"/>
    </xf>
    <xf numFmtId="0" fontId="18" fillId="5" borderId="28" xfId="2" applyFont="1" applyFill="1" applyBorder="1" applyAlignment="1">
      <alignment horizontal="center" vertical="top" wrapText="1"/>
    </xf>
    <xf numFmtId="0" fontId="3" fillId="5" borderId="0" xfId="2" applyFill="1" applyAlignment="1">
      <alignment vertical="center"/>
    </xf>
    <xf numFmtId="0" fontId="18" fillId="6" borderId="21" xfId="2" applyFont="1" applyFill="1" applyBorder="1"/>
    <xf numFmtId="0" fontId="3" fillId="5" borderId="23" xfId="2" applyFill="1" applyBorder="1" applyAlignment="1">
      <alignment horizontal="center" vertical="top" wrapText="1"/>
    </xf>
    <xf numFmtId="0" fontId="3" fillId="5" borderId="0" xfId="2" applyFill="1" applyAlignment="1">
      <alignment vertical="top" wrapText="1"/>
    </xf>
    <xf numFmtId="0" fontId="18" fillId="5" borderId="29" xfId="2" applyFont="1" applyFill="1" applyBorder="1" applyAlignment="1">
      <alignment vertical="center" wrapText="1"/>
    </xf>
    <xf numFmtId="0" fontId="18" fillId="5" borderId="16" xfId="2" applyFont="1" applyFill="1" applyBorder="1" applyAlignment="1">
      <alignment vertical="center" wrapText="1"/>
    </xf>
    <xf numFmtId="0" fontId="3" fillId="5" borderId="32" xfId="2" applyFill="1" applyBorder="1" applyAlignment="1">
      <alignment horizontal="center" vertical="top" wrapText="1"/>
    </xf>
    <xf numFmtId="0" fontId="18" fillId="6" borderId="31" xfId="2" applyFont="1" applyFill="1" applyBorder="1"/>
    <xf numFmtId="0" fontId="18" fillId="5" borderId="42" xfId="2" applyFont="1" applyFill="1" applyBorder="1" applyAlignment="1">
      <alignment vertical="center"/>
    </xf>
    <xf numFmtId="0" fontId="18" fillId="5" borderId="12" xfId="2" applyFont="1" applyFill="1" applyBorder="1" applyAlignment="1">
      <alignment vertical="center"/>
    </xf>
    <xf numFmtId="0" fontId="18" fillId="5" borderId="42" xfId="2" applyFont="1" applyFill="1" applyBorder="1" applyAlignment="1">
      <alignment vertical="center" wrapText="1"/>
    </xf>
    <xf numFmtId="0" fontId="18" fillId="5" borderId="12" xfId="2" applyFont="1" applyFill="1" applyBorder="1" applyAlignment="1">
      <alignment vertical="center" wrapText="1"/>
    </xf>
    <xf numFmtId="0" fontId="3" fillId="5" borderId="32" xfId="2" applyFill="1" applyBorder="1" applyAlignment="1">
      <alignment horizontal="center"/>
    </xf>
    <xf numFmtId="0" fontId="3" fillId="5" borderId="0" xfId="2" applyFill="1" applyAlignment="1">
      <alignment wrapText="1"/>
    </xf>
    <xf numFmtId="0" fontId="3" fillId="5" borderId="33" xfId="2" applyFill="1" applyBorder="1" applyAlignment="1">
      <alignment horizontal="center"/>
    </xf>
    <xf numFmtId="0" fontId="18" fillId="6" borderId="37" xfId="2" applyFont="1" applyFill="1" applyBorder="1"/>
    <xf numFmtId="0" fontId="18" fillId="5" borderId="43" xfId="2" applyFont="1" applyFill="1" applyBorder="1" applyAlignment="1">
      <alignment vertical="center"/>
    </xf>
    <xf numFmtId="0" fontId="18" fillId="5" borderId="44" xfId="2" applyFont="1" applyFill="1" applyBorder="1" applyAlignment="1">
      <alignment vertical="center"/>
    </xf>
    <xf numFmtId="0" fontId="18" fillId="6" borderId="18" xfId="2" applyFont="1" applyFill="1" applyBorder="1" applyAlignment="1">
      <alignment vertical="top"/>
    </xf>
    <xf numFmtId="0" fontId="18" fillId="6" borderId="21" xfId="2" applyFont="1" applyFill="1" applyBorder="1" applyAlignment="1">
      <alignment horizontal="center" vertical="top"/>
    </xf>
    <xf numFmtId="0" fontId="18" fillId="6" borderId="46" xfId="2" applyFont="1" applyFill="1" applyBorder="1" applyAlignment="1">
      <alignment vertical="center"/>
    </xf>
    <xf numFmtId="0" fontId="18" fillId="6" borderId="47" xfId="2" applyFont="1" applyFill="1" applyBorder="1" applyAlignment="1">
      <alignment vertical="top" wrapText="1"/>
    </xf>
    <xf numFmtId="0" fontId="18" fillId="5" borderId="48" xfId="2" applyFont="1" applyFill="1" applyBorder="1" applyAlignment="1">
      <alignment vertical="center" wrapText="1"/>
    </xf>
    <xf numFmtId="0" fontId="18" fillId="6" borderId="49" xfId="2" applyFont="1" applyFill="1" applyBorder="1" applyAlignment="1">
      <alignment vertical="center"/>
    </xf>
    <xf numFmtId="0" fontId="18" fillId="6" borderId="50" xfId="2" applyFont="1" applyFill="1" applyBorder="1" applyAlignment="1">
      <alignment vertical="top"/>
    </xf>
    <xf numFmtId="0" fontId="18" fillId="6" borderId="50" xfId="2" applyFont="1" applyFill="1" applyBorder="1" applyAlignment="1">
      <alignment vertical="top" wrapText="1"/>
    </xf>
    <xf numFmtId="0" fontId="18" fillId="6" borderId="51" xfId="2" applyFont="1" applyFill="1" applyBorder="1" applyAlignment="1">
      <alignment vertical="center"/>
    </xf>
    <xf numFmtId="0" fontId="18" fillId="6" borderId="52" xfId="2" applyFont="1" applyFill="1" applyBorder="1" applyAlignment="1">
      <alignment vertical="top" wrapText="1"/>
    </xf>
    <xf numFmtId="0" fontId="18" fillId="5" borderId="43" xfId="2" applyFont="1" applyFill="1" applyBorder="1" applyAlignment="1">
      <alignment vertical="center" wrapText="1"/>
    </xf>
    <xf numFmtId="0" fontId="20" fillId="5" borderId="0" xfId="2" applyFont="1" applyFill="1" applyAlignment="1">
      <alignment vertical="center"/>
    </xf>
    <xf numFmtId="0" fontId="3" fillId="5" borderId="0" xfId="2" applyFill="1" applyAlignment="1">
      <alignment vertical="top"/>
    </xf>
    <xf numFmtId="0" fontId="18" fillId="6" borderId="30" xfId="2" applyFont="1" applyFill="1" applyBorder="1" applyAlignment="1">
      <alignment horizontal="left" vertical="top"/>
    </xf>
    <xf numFmtId="0" fontId="18" fillId="6" borderId="22" xfId="2" applyFont="1" applyFill="1" applyBorder="1" applyAlignment="1">
      <alignment horizontal="left" vertical="top"/>
    </xf>
    <xf numFmtId="0" fontId="18" fillId="6" borderId="35" xfId="2" applyFont="1" applyFill="1" applyBorder="1" applyAlignment="1">
      <alignment horizontal="left" vertical="top"/>
    </xf>
    <xf numFmtId="0" fontId="19" fillId="5" borderId="0" xfId="2" applyFont="1" applyFill="1" applyAlignment="1">
      <alignment vertical="center"/>
    </xf>
    <xf numFmtId="0" fontId="18" fillId="6" borderId="21" xfId="2" applyFont="1" applyFill="1" applyBorder="1" applyAlignment="1">
      <alignment horizontal="left" vertical="center"/>
    </xf>
    <xf numFmtId="0" fontId="18" fillId="5" borderId="18" xfId="2" applyFont="1" applyFill="1" applyBorder="1" applyAlignment="1">
      <alignment horizontal="left" vertical="center"/>
    </xf>
    <xf numFmtId="0" fontId="18" fillId="5" borderId="32" xfId="2" applyFont="1" applyFill="1" applyBorder="1"/>
    <xf numFmtId="0" fontId="18" fillId="6" borderId="30" xfId="2" applyFont="1" applyFill="1" applyBorder="1"/>
    <xf numFmtId="0" fontId="18" fillId="6" borderId="54" xfId="2" applyFont="1" applyFill="1" applyBorder="1"/>
    <xf numFmtId="0" fontId="0" fillId="0" borderId="12" xfId="0" applyBorder="1" applyAlignment="1">
      <alignment vertical="top" wrapText="1"/>
    </xf>
    <xf numFmtId="0" fontId="0" fillId="0" borderId="12" xfId="0" applyBorder="1" applyAlignment="1">
      <alignment vertical="top" wrapText="1" shrinkToFit="1"/>
    </xf>
    <xf numFmtId="0" fontId="0" fillId="0" borderId="13" xfId="0" applyBorder="1" applyAlignment="1">
      <alignment vertical="top" wrapText="1" shrinkToFit="1"/>
    </xf>
    <xf numFmtId="0" fontId="2" fillId="2" borderId="12" xfId="1" applyNumberFormat="1" applyBorder="1" applyAlignment="1">
      <alignment horizontal="center" vertical="top" wrapText="1" shrinkToFit="1"/>
    </xf>
    <xf numFmtId="0" fontId="2" fillId="2" borderId="13" xfId="1" applyNumberFormat="1" applyBorder="1" applyAlignment="1">
      <alignment horizontal="center" vertical="top" wrapText="1" shrinkToFit="1"/>
    </xf>
    <xf numFmtId="0" fontId="14" fillId="0" borderId="12" xfId="0" applyFont="1" applyBorder="1" applyAlignment="1">
      <alignment horizontal="left" vertical="center" textRotation="90" wrapText="1"/>
    </xf>
    <xf numFmtId="0" fontId="2" fillId="2" borderId="12" xfId="1" applyNumberFormat="1" applyBorder="1" applyAlignment="1">
      <alignment horizontal="center" vertical="center" textRotation="90" wrapText="1"/>
    </xf>
    <xf numFmtId="0" fontId="24" fillId="0" borderId="0" xfId="6" applyFont="1" applyAlignment="1">
      <alignment horizontal="left" vertical="top" wrapText="1"/>
    </xf>
    <xf numFmtId="0" fontId="24" fillId="0" borderId="0" xfId="6" applyFont="1" applyAlignment="1">
      <alignment horizontal="center" vertical="top" wrapText="1"/>
    </xf>
    <xf numFmtId="0" fontId="24" fillId="0" borderId="0" xfId="6" applyFont="1" applyAlignment="1">
      <alignment horizontal="left" vertical="center"/>
    </xf>
    <xf numFmtId="0" fontId="24" fillId="0" borderId="25" xfId="6" applyFont="1" applyBorder="1" applyAlignment="1">
      <alignment horizontal="center" vertical="center"/>
    </xf>
    <xf numFmtId="0" fontId="24" fillId="0" borderId="0" xfId="6" applyFont="1" applyAlignment="1">
      <alignment vertical="center"/>
    </xf>
    <xf numFmtId="0" fontId="24" fillId="0" borderId="0" xfId="6" applyFont="1" applyAlignment="1">
      <alignment horizontal="center" vertical="center"/>
    </xf>
    <xf numFmtId="0" fontId="24" fillId="0" borderId="0" xfId="6" applyFont="1" applyAlignment="1">
      <alignment horizontal="left"/>
    </xf>
    <xf numFmtId="0" fontId="3" fillId="8" borderId="55" xfId="6" applyFont="1" applyFill="1" applyBorder="1" applyProtection="1">
      <protection locked="0"/>
    </xf>
    <xf numFmtId="0" fontId="3" fillId="0" borderId="0" xfId="6" applyFont="1"/>
    <xf numFmtId="0" fontId="24" fillId="0" borderId="0" xfId="6" applyFont="1" applyAlignment="1">
      <alignment horizontal="right"/>
    </xf>
    <xf numFmtId="49" fontId="24" fillId="8" borderId="55" xfId="6" applyNumberFormat="1" applyFont="1" applyFill="1" applyBorder="1" applyAlignment="1" applyProtection="1">
      <alignment horizontal="left"/>
      <protection locked="0"/>
    </xf>
    <xf numFmtId="0" fontId="24" fillId="0" borderId="0" xfId="6" applyFont="1"/>
    <xf numFmtId="0" fontId="3" fillId="0" borderId="55" xfId="6" applyFont="1" applyBorder="1" applyProtection="1">
      <protection locked="0"/>
    </xf>
    <xf numFmtId="0" fontId="24" fillId="0" borderId="0" xfId="6" applyFont="1" applyAlignment="1">
      <alignment horizontal="center"/>
    </xf>
    <xf numFmtId="0" fontId="24" fillId="8" borderId="55" xfId="6" applyFont="1" applyFill="1" applyBorder="1" applyAlignment="1" applyProtection="1">
      <alignment horizontal="center"/>
      <protection locked="0"/>
    </xf>
    <xf numFmtId="0" fontId="26" fillId="0" borderId="0" xfId="6" applyFont="1" applyAlignment="1">
      <alignment horizontal="left" vertical="center"/>
    </xf>
    <xf numFmtId="0" fontId="26" fillId="0" borderId="0" xfId="6" applyFont="1" applyAlignment="1">
      <alignment vertical="center"/>
    </xf>
    <xf numFmtId="0" fontId="3" fillId="8" borderId="18" xfId="6" applyFont="1" applyFill="1" applyBorder="1" applyAlignment="1">
      <alignment horizontal="center" vertical="top" wrapText="1"/>
    </xf>
    <xf numFmtId="0" fontId="23" fillId="8" borderId="21" xfId="6" applyFill="1" applyBorder="1" applyAlignment="1">
      <alignment horizontal="center" vertical="top" wrapText="1"/>
    </xf>
    <xf numFmtId="0" fontId="24" fillId="0" borderId="56" xfId="6" applyFont="1" applyBorder="1" applyAlignment="1" applyProtection="1">
      <alignment horizontal="left" vertical="center" wrapText="1"/>
      <protection locked="0"/>
    </xf>
    <xf numFmtId="0" fontId="24" fillId="0" borderId="28" xfId="6" applyFont="1" applyBorder="1" applyAlignment="1">
      <alignment vertical="top" wrapText="1"/>
    </xf>
    <xf numFmtId="0" fontId="24" fillId="0" borderId="11" xfId="6" applyFont="1" applyBorder="1" applyAlignment="1">
      <alignment vertical="top" wrapText="1"/>
    </xf>
    <xf numFmtId="0" fontId="24" fillId="0" borderId="57" xfId="6" applyFont="1" applyBorder="1" applyAlignment="1" applyProtection="1">
      <alignment horizontal="center" vertical="center" wrapText="1"/>
      <protection locked="0"/>
    </xf>
    <xf numFmtId="0" fontId="24" fillId="0" borderId="58" xfId="6" applyFont="1" applyBorder="1" applyAlignment="1" applyProtection="1">
      <alignment horizontal="left" vertical="center" wrapText="1"/>
      <protection locked="0"/>
    </xf>
    <xf numFmtId="0" fontId="24" fillId="0" borderId="59" xfId="6" applyFont="1" applyBorder="1" applyAlignment="1">
      <alignment vertical="top" wrapText="1"/>
    </xf>
    <xf numFmtId="0" fontId="24" fillId="0" borderId="0" xfId="6" applyFont="1" applyAlignment="1">
      <alignment vertical="top" wrapText="1"/>
    </xf>
    <xf numFmtId="0" fontId="24" fillId="8" borderId="12" xfId="6" applyFont="1" applyFill="1" applyBorder="1" applyAlignment="1" applyProtection="1">
      <alignment horizontal="left" vertical="center" wrapText="1"/>
      <protection locked="0"/>
    </xf>
    <xf numFmtId="0" fontId="24" fillId="8" borderId="12" xfId="6" applyFont="1" applyFill="1" applyBorder="1" applyAlignment="1" applyProtection="1">
      <alignment horizontal="center" vertical="center" wrapText="1"/>
      <protection locked="0"/>
    </xf>
    <xf numFmtId="0" fontId="24" fillId="0" borderId="60" xfId="6" applyFont="1" applyBorder="1" applyAlignment="1">
      <alignment horizontal="left" vertical="top"/>
    </xf>
    <xf numFmtId="0" fontId="27" fillId="8" borderId="12" xfId="5" applyFont="1" applyFill="1" applyBorder="1" applyAlignment="1" applyProtection="1">
      <alignment horizontal="right" vertical="top" wrapText="1"/>
    </xf>
    <xf numFmtId="0" fontId="27" fillId="8" borderId="12" xfId="5" applyFont="1" applyFill="1" applyBorder="1" applyAlignment="1" applyProtection="1">
      <alignment vertical="top" wrapText="1"/>
    </xf>
    <xf numFmtId="0" fontId="24" fillId="0" borderId="14" xfId="6" applyFont="1" applyBorder="1" applyAlignment="1" applyProtection="1">
      <alignment horizontal="left" vertical="center" wrapText="1"/>
      <protection locked="0"/>
    </xf>
    <xf numFmtId="0" fontId="28" fillId="0" borderId="42" xfId="6" applyFont="1" applyBorder="1" applyAlignment="1">
      <alignment vertical="top" wrapText="1"/>
    </xf>
    <xf numFmtId="0" fontId="28" fillId="0" borderId="26" xfId="6" applyFont="1" applyBorder="1" applyAlignment="1">
      <alignment vertical="top" wrapText="1"/>
    </xf>
    <xf numFmtId="0" fontId="28" fillId="0" borderId="25" xfId="6" applyFont="1" applyBorder="1" applyAlignment="1">
      <alignment horizontal="center" vertical="center" wrapText="1"/>
    </xf>
    <xf numFmtId="0" fontId="28" fillId="0" borderId="25" xfId="6" applyFont="1" applyBorder="1" applyAlignment="1">
      <alignment vertical="center" wrapText="1"/>
    </xf>
    <xf numFmtId="0" fontId="28" fillId="0" borderId="14" xfId="6" applyFont="1" applyBorder="1" applyAlignment="1">
      <alignment horizontal="left" vertical="center" wrapText="1"/>
    </xf>
    <xf numFmtId="0" fontId="24" fillId="8" borderId="12" xfId="6" applyFont="1" applyFill="1" applyBorder="1" applyAlignment="1">
      <alignment horizontal="left" vertical="center" wrapText="1"/>
    </xf>
    <xf numFmtId="0" fontId="24" fillId="8" borderId="12" xfId="6" applyFont="1" applyFill="1" applyBorder="1" applyAlignment="1" applyProtection="1">
      <alignment horizontal="left" vertical="center" wrapText="1" indent="1"/>
      <protection locked="0"/>
    </xf>
    <xf numFmtId="0" fontId="24" fillId="0" borderId="56" xfId="6" applyFont="1" applyBorder="1" applyAlignment="1">
      <alignment horizontal="left" vertical="center" wrapText="1"/>
    </xf>
    <xf numFmtId="0" fontId="26" fillId="0" borderId="55" xfId="6" applyFont="1" applyBorder="1" applyAlignment="1">
      <alignment vertical="center" wrapText="1"/>
    </xf>
    <xf numFmtId="0" fontId="24" fillId="0" borderId="58" xfId="6" applyFont="1" applyBorder="1" applyAlignment="1">
      <alignment horizontal="left" vertical="center" wrapText="1"/>
    </xf>
    <xf numFmtId="0" fontId="26" fillId="0" borderId="0" xfId="6" applyFont="1" applyAlignment="1">
      <alignment vertical="center" wrapText="1"/>
    </xf>
    <xf numFmtId="0" fontId="26" fillId="0" borderId="58" xfId="6" applyFont="1" applyBorder="1" applyAlignment="1">
      <alignment horizontal="left" vertical="center" wrapText="1"/>
    </xf>
    <xf numFmtId="0" fontId="26" fillId="0" borderId="14" xfId="6" applyFont="1" applyBorder="1" applyAlignment="1">
      <alignment horizontal="left" vertical="center" wrapText="1"/>
    </xf>
    <xf numFmtId="0" fontId="26" fillId="0" borderId="25" xfId="6" applyFont="1" applyBorder="1" applyAlignment="1">
      <alignment horizontal="center" vertical="center" wrapText="1"/>
    </xf>
    <xf numFmtId="0" fontId="26" fillId="0" borderId="29" xfId="6" applyFont="1" applyBorder="1" applyAlignment="1">
      <alignment horizontal="left" vertical="top" wrapText="1" indent="1"/>
    </xf>
    <xf numFmtId="0" fontId="26" fillId="0" borderId="55" xfId="6" applyFont="1" applyBorder="1" applyAlignment="1" applyProtection="1">
      <alignment vertical="center" wrapText="1"/>
      <protection locked="0"/>
    </xf>
    <xf numFmtId="0" fontId="26" fillId="0" borderId="14" xfId="6" applyFont="1" applyBorder="1" applyAlignment="1">
      <alignment vertical="top" wrapText="1"/>
    </xf>
    <xf numFmtId="0" fontId="18" fillId="0" borderId="0" xfId="6" applyFont="1" applyAlignment="1">
      <alignment horizontal="left" vertical="center"/>
    </xf>
    <xf numFmtId="0" fontId="29" fillId="0" borderId="0" xfId="6" applyFont="1" applyAlignment="1">
      <alignment horizontal="left" vertical="center"/>
    </xf>
    <xf numFmtId="0" fontId="23" fillId="0" borderId="0" xfId="6" applyAlignment="1">
      <alignment horizontal="left" vertical="top"/>
    </xf>
    <xf numFmtId="0" fontId="24" fillId="0" borderId="0" xfId="6" applyFont="1" applyAlignment="1">
      <alignment horizontal="left" vertical="top"/>
    </xf>
    <xf numFmtId="0" fontId="26" fillId="0" borderId="0" xfId="6" applyFont="1" applyAlignment="1">
      <alignment horizontal="left"/>
    </xf>
    <xf numFmtId="0" fontId="32" fillId="0" borderId="0" xfId="6" applyFont="1" applyAlignment="1">
      <alignment horizontal="left"/>
    </xf>
    <xf numFmtId="0" fontId="26" fillId="0" borderId="0" xfId="6" applyFont="1"/>
    <xf numFmtId="0" fontId="32" fillId="0" borderId="55" xfId="6" applyFont="1" applyBorder="1" applyAlignment="1">
      <alignment horizontal="left" vertical="top"/>
    </xf>
    <xf numFmtId="0" fontId="24" fillId="0" borderId="55" xfId="6" applyFont="1" applyBorder="1" applyAlignment="1">
      <alignment horizontal="left" vertical="top"/>
    </xf>
    <xf numFmtId="0" fontId="24" fillId="0" borderId="55" xfId="6" applyFont="1" applyBorder="1" applyAlignment="1">
      <alignment horizontal="left" vertical="center"/>
    </xf>
    <xf numFmtId="0" fontId="24" fillId="0" borderId="0" xfId="6" applyFont="1" applyAlignment="1">
      <alignment horizontal="left" vertical="center" indent="1"/>
    </xf>
    <xf numFmtId="0" fontId="23" fillId="0" borderId="0" xfId="6" applyAlignment="1">
      <alignment horizontal="left"/>
    </xf>
    <xf numFmtId="0" fontId="26" fillId="0" borderId="0" xfId="6" applyFont="1" applyAlignment="1">
      <alignment horizontal="left" indent="1"/>
    </xf>
    <xf numFmtId="0" fontId="23" fillId="0" borderId="0" xfId="6" applyAlignment="1">
      <alignment horizontal="left" vertical="top" indent="1"/>
    </xf>
    <xf numFmtId="0" fontId="24" fillId="0" borderId="0" xfId="6" applyFont="1" applyAlignment="1">
      <alignment horizontal="left" vertical="top" indent="1"/>
    </xf>
    <xf numFmtId="0" fontId="18" fillId="0" borderId="55" xfId="6" applyFont="1" applyBorder="1" applyAlignment="1">
      <alignment horizontal="left" vertical="top"/>
    </xf>
    <xf numFmtId="0" fontId="26" fillId="0" borderId="21" xfId="6" applyFont="1" applyBorder="1" applyAlignment="1">
      <alignment horizontal="left" vertical="center"/>
    </xf>
    <xf numFmtId="0" fontId="33" fillId="0" borderId="0" xfId="6" applyFont="1" applyAlignment="1">
      <alignment horizontal="left" vertical="center"/>
    </xf>
    <xf numFmtId="0" fontId="34" fillId="0" borderId="0" xfId="6" applyFont="1" applyAlignment="1">
      <alignment horizontal="left" vertical="center"/>
    </xf>
    <xf numFmtId="0" fontId="24" fillId="0" borderId="0" xfId="6" applyFont="1" applyAlignment="1">
      <alignment horizontal="center" vertical="top"/>
    </xf>
    <xf numFmtId="0" fontId="35" fillId="0" borderId="0" xfId="6" applyFont="1" applyAlignment="1">
      <alignment horizontal="center" vertical="top"/>
    </xf>
    <xf numFmtId="0" fontId="14" fillId="0" borderId="0" xfId="0" applyFont="1"/>
    <xf numFmtId="0" fontId="0" fillId="0" borderId="15" xfId="0" applyBorder="1" applyAlignment="1">
      <alignment horizontal="center" vertical="center"/>
    </xf>
    <xf numFmtId="0" fontId="11" fillId="0" borderId="13" xfId="0" applyFont="1" applyBorder="1" applyAlignment="1">
      <alignment vertical="top" wrapText="1"/>
    </xf>
    <xf numFmtId="0" fontId="40" fillId="0" borderId="0" xfId="9"/>
    <xf numFmtId="0" fontId="33" fillId="0" borderId="0" xfId="9" applyFont="1" applyAlignment="1">
      <alignment horizontal="right" shrinkToFit="1"/>
    </xf>
    <xf numFmtId="0" fontId="33" fillId="0" borderId="0" xfId="9" applyFont="1"/>
    <xf numFmtId="0" fontId="33" fillId="0" borderId="0" xfId="9" applyFont="1" applyAlignment="1">
      <alignment horizontal="center"/>
    </xf>
    <xf numFmtId="0" fontId="3" fillId="0" borderId="15" xfId="9" applyFont="1" applyBorder="1"/>
    <xf numFmtId="0" fontId="3" fillId="0" borderId="12" xfId="9" applyFont="1" applyBorder="1" applyAlignment="1">
      <alignment horizontal="center"/>
    </xf>
    <xf numFmtId="0" fontId="3" fillId="0" borderId="15" xfId="9" applyFont="1" applyBorder="1" applyAlignment="1">
      <alignment horizontal="center"/>
    </xf>
    <xf numFmtId="0" fontId="18" fillId="0" borderId="12" xfId="9" applyFont="1" applyBorder="1" applyAlignment="1">
      <alignment horizontal="center" shrinkToFit="1"/>
    </xf>
    <xf numFmtId="0" fontId="3" fillId="0" borderId="16" xfId="9" applyFont="1" applyBorder="1"/>
    <xf numFmtId="0" fontId="3" fillId="0" borderId="16" xfId="9" applyFont="1" applyBorder="1" applyAlignment="1">
      <alignment horizontal="center"/>
    </xf>
    <xf numFmtId="0" fontId="3" fillId="0" borderId="56" xfId="9" applyFont="1" applyBorder="1"/>
    <xf numFmtId="0" fontId="3" fillId="0" borderId="56" xfId="9" applyFont="1" applyBorder="1" applyAlignment="1">
      <alignment horizontal="center"/>
    </xf>
    <xf numFmtId="0" fontId="18" fillId="0" borderId="16" xfId="9" applyFont="1" applyBorder="1" applyAlignment="1">
      <alignment horizontal="center" shrinkToFit="1"/>
    </xf>
    <xf numFmtId="0" fontId="18" fillId="0" borderId="18" xfId="9" applyFont="1" applyBorder="1" applyAlignment="1">
      <alignment horizontal="center"/>
    </xf>
    <xf numFmtId="0" fontId="18" fillId="0" borderId="18" xfId="9" applyFont="1" applyBorder="1"/>
    <xf numFmtId="0" fontId="18" fillId="0" borderId="18" xfId="9" applyFont="1" applyBorder="1" applyAlignment="1">
      <alignment horizontal="center" shrinkToFit="1"/>
    </xf>
    <xf numFmtId="0" fontId="3" fillId="0" borderId="45" xfId="9" applyFont="1" applyBorder="1"/>
    <xf numFmtId="0" fontId="3" fillId="0" borderId="27" xfId="9" applyFont="1" applyBorder="1"/>
    <xf numFmtId="0" fontId="3" fillId="0" borderId="18" xfId="9" applyFont="1" applyBorder="1"/>
    <xf numFmtId="0" fontId="3" fillId="0" borderId="18" xfId="9" applyFont="1" applyBorder="1" applyAlignment="1">
      <alignment horizontal="center"/>
    </xf>
    <xf numFmtId="0" fontId="3" fillId="0" borderId="26" xfId="9" applyFont="1" applyBorder="1"/>
    <xf numFmtId="0" fontId="3" fillId="0" borderId="41" xfId="9" applyFont="1" applyBorder="1"/>
    <xf numFmtId="0" fontId="3" fillId="0" borderId="22" xfId="9" applyFont="1" applyBorder="1"/>
    <xf numFmtId="0" fontId="3" fillId="0" borderId="14" xfId="9" applyFont="1" applyBorder="1"/>
    <xf numFmtId="0" fontId="3" fillId="0" borderId="13" xfId="9" applyFont="1" applyBorder="1" applyAlignment="1">
      <alignment horizontal="center"/>
    </xf>
    <xf numFmtId="0" fontId="3" fillId="0" borderId="13" xfId="9" applyFont="1" applyBorder="1"/>
    <xf numFmtId="0" fontId="18" fillId="0" borderId="13" xfId="9" applyFont="1" applyBorder="1" applyAlignment="1">
      <alignment horizontal="center" shrinkToFit="1"/>
    </xf>
    <xf numFmtId="0" fontId="3" fillId="0" borderId="12" xfId="9" applyFont="1" applyBorder="1"/>
    <xf numFmtId="0" fontId="41" fillId="0" borderId="0" xfId="9" applyFont="1"/>
    <xf numFmtId="0" fontId="18" fillId="0" borderId="4" xfId="9" applyFont="1" applyBorder="1"/>
    <xf numFmtId="0" fontId="18" fillId="0" borderId="4" xfId="9" applyFont="1" applyBorder="1" applyAlignment="1">
      <alignment horizontal="center"/>
    </xf>
    <xf numFmtId="0" fontId="18" fillId="0" borderId="2" xfId="9" applyFont="1" applyBorder="1" applyAlignment="1">
      <alignment horizontal="center"/>
    </xf>
    <xf numFmtId="0" fontId="18" fillId="0" borderId="62" xfId="9" applyFont="1" applyBorder="1" applyAlignment="1">
      <alignment horizontal="center"/>
    </xf>
    <xf numFmtId="0" fontId="18" fillId="0" borderId="63" xfId="9" applyFont="1" applyBorder="1" applyAlignment="1">
      <alignment horizontal="center"/>
    </xf>
    <xf numFmtId="0" fontId="18" fillId="0" borderId="65" xfId="9" applyFont="1" applyBorder="1" applyAlignment="1">
      <alignment shrinkToFit="1"/>
    </xf>
    <xf numFmtId="0" fontId="33" fillId="9" borderId="18" xfId="9" applyFont="1" applyFill="1" applyBorder="1"/>
    <xf numFmtId="3" fontId="40" fillId="0" borderId="0" xfId="9" applyNumberFormat="1"/>
    <xf numFmtId="0" fontId="43" fillId="0" borderId="0" xfId="9" applyFont="1"/>
    <xf numFmtId="0" fontId="29" fillId="0" borderId="18" xfId="9" applyFont="1" applyBorder="1" applyAlignment="1">
      <alignment horizontal="center"/>
    </xf>
    <xf numFmtId="16" fontId="29" fillId="0" borderId="18" xfId="9" applyNumberFormat="1" applyFont="1" applyBorder="1" applyAlignment="1">
      <alignment horizontal="center"/>
    </xf>
    <xf numFmtId="14" fontId="24" fillId="0" borderId="18" xfId="9" applyNumberFormat="1" applyFont="1" applyBorder="1" applyAlignment="1">
      <alignment horizontal="center"/>
    </xf>
    <xf numFmtId="16" fontId="33" fillId="9" borderId="18" xfId="9" applyNumberFormat="1" applyFont="1" applyFill="1" applyBorder="1" applyAlignment="1">
      <alignment horizontal="left"/>
    </xf>
    <xf numFmtId="0" fontId="40" fillId="0" borderId="0" xfId="9" applyAlignment="1">
      <alignment shrinkToFit="1"/>
    </xf>
    <xf numFmtId="0" fontId="39" fillId="0" borderId="13" xfId="8" applyBorder="1" applyAlignment="1">
      <alignment vertical="top" wrapText="1"/>
    </xf>
    <xf numFmtId="0" fontId="0" fillId="0" borderId="13" xfId="0" applyBorder="1"/>
    <xf numFmtId="0" fontId="45" fillId="10" borderId="12" xfId="0" applyFont="1" applyFill="1" applyBorder="1" applyAlignment="1">
      <alignment horizontal="center" vertical="top" wrapText="1" shrinkToFit="1"/>
    </xf>
    <xf numFmtId="0" fontId="0" fillId="0" borderId="15" xfId="0" applyBorder="1" applyAlignment="1">
      <alignment horizontal="center"/>
    </xf>
    <xf numFmtId="0" fontId="46" fillId="0" borderId="12" xfId="0" applyFont="1" applyBorder="1"/>
    <xf numFmtId="14" fontId="0" fillId="0" borderId="0" xfId="0" applyNumberFormat="1"/>
    <xf numFmtId="0" fontId="0" fillId="0" borderId="0" xfId="0" applyAlignment="1">
      <alignment wrapText="1"/>
    </xf>
    <xf numFmtId="0" fontId="8" fillId="3" borderId="13" xfId="3" applyBorder="1" applyAlignment="1">
      <alignment horizontal="center"/>
    </xf>
    <xf numFmtId="0" fontId="47" fillId="0" borderId="0" xfId="0" applyFont="1"/>
    <xf numFmtId="0" fontId="48" fillId="0" borderId="12" xfId="0" applyFont="1" applyBorder="1" applyAlignment="1">
      <alignment vertical="center" wrapText="1"/>
    </xf>
    <xf numFmtId="0" fontId="48" fillId="0" borderId="12" xfId="0" applyFont="1" applyBorder="1" applyAlignment="1">
      <alignment horizontal="center" vertical="center" wrapText="1"/>
    </xf>
    <xf numFmtId="0" fontId="51" fillId="0" borderId="0" xfId="0" applyFont="1" applyAlignment="1">
      <alignment wrapText="1"/>
    </xf>
    <xf numFmtId="0" fontId="11" fillId="0" borderId="0" xfId="0" applyFont="1" applyAlignment="1">
      <alignment wrapText="1"/>
    </xf>
    <xf numFmtId="3" fontId="11" fillId="0" borderId="0" xfId="0" applyNumberFormat="1" applyFont="1" applyAlignment="1">
      <alignment wrapText="1"/>
    </xf>
    <xf numFmtId="0" fontId="11" fillId="0" borderId="0" xfId="0" quotePrefix="1" applyFont="1" applyAlignment="1">
      <alignment wrapText="1"/>
    </xf>
    <xf numFmtId="0" fontId="0" fillId="5" borderId="12" xfId="0" applyFill="1" applyBorder="1" applyAlignment="1">
      <alignment vertical="center"/>
    </xf>
    <xf numFmtId="0" fontId="52" fillId="0" borderId="13" xfId="0" applyFont="1" applyBorder="1" applyAlignment="1">
      <alignment vertical="top" wrapText="1"/>
    </xf>
    <xf numFmtId="0" fontId="45" fillId="10" borderId="13" xfId="0" applyFont="1" applyFill="1" applyBorder="1" applyAlignment="1">
      <alignment horizontal="center" vertical="top" wrapText="1" shrinkToFit="1"/>
    </xf>
    <xf numFmtId="0" fontId="0" fillId="0" borderId="14" xfId="0" applyBorder="1" applyAlignment="1">
      <alignment horizontal="center" vertical="center"/>
    </xf>
    <xf numFmtId="0" fontId="53" fillId="0" borderId="13" xfId="0" applyFont="1" applyBorder="1" applyAlignment="1">
      <alignment vertical="top" wrapText="1"/>
    </xf>
    <xf numFmtId="0" fontId="8" fillId="3" borderId="13" xfId="3" applyBorder="1"/>
    <xf numFmtId="0" fontId="0" fillId="0" borderId="12" xfId="0" applyBorder="1" applyAlignment="1">
      <alignment horizontal="center" vertical="center" wrapText="1"/>
    </xf>
    <xf numFmtId="0" fontId="46" fillId="0" borderId="13" xfId="0" applyFont="1" applyBorder="1" applyAlignment="1">
      <alignment vertical="top" wrapText="1"/>
    </xf>
    <xf numFmtId="0" fontId="54" fillId="0" borderId="12" xfId="0" applyFont="1" applyBorder="1" applyAlignment="1">
      <alignment wrapText="1"/>
    </xf>
    <xf numFmtId="0" fontId="0" fillId="0" borderId="42" xfId="0" applyBorder="1" applyAlignment="1">
      <alignment horizontal="center" vertical="center"/>
    </xf>
    <xf numFmtId="0" fontId="56" fillId="0" borderId="13" xfId="0" applyFont="1" applyBorder="1" applyAlignment="1">
      <alignment vertical="top" wrapText="1"/>
    </xf>
    <xf numFmtId="0" fontId="9" fillId="0" borderId="0" xfId="0" applyFont="1"/>
    <xf numFmtId="0" fontId="7" fillId="0" borderId="0" xfId="0" applyFont="1" applyAlignment="1">
      <alignment horizontal="center" vertical="center" wrapText="1"/>
    </xf>
    <xf numFmtId="0" fontId="7" fillId="0" borderId="0" xfId="0" applyFont="1" applyAlignment="1">
      <alignment horizontal="left" vertical="center" wrapText="1"/>
    </xf>
    <xf numFmtId="0" fontId="10" fillId="0" borderId="0" xfId="0" applyFont="1"/>
    <xf numFmtId="0" fontId="0" fillId="0" borderId="13" xfId="0" applyBorder="1" applyAlignment="1">
      <alignment vertical="top" shrinkToFit="1"/>
    </xf>
    <xf numFmtId="0" fontId="0" fillId="0" borderId="66" xfId="0" applyBorder="1" applyAlignment="1">
      <alignment vertical="top" wrapText="1"/>
    </xf>
    <xf numFmtId="0" fontId="55" fillId="0" borderId="13" xfId="0" applyFont="1" applyBorder="1" applyAlignment="1">
      <alignment wrapText="1"/>
    </xf>
    <xf numFmtId="0" fontId="0" fillId="0" borderId="68" xfId="0" applyBorder="1" applyAlignment="1">
      <alignment vertical="top" wrapText="1"/>
    </xf>
    <xf numFmtId="0" fontId="2" fillId="2" borderId="68" xfId="1" applyNumberFormat="1" applyBorder="1" applyAlignment="1">
      <alignment horizontal="center" vertical="top" wrapText="1" shrinkToFit="1"/>
    </xf>
    <xf numFmtId="0" fontId="13" fillId="0" borderId="13" xfId="0" applyFont="1" applyBorder="1" applyAlignment="1">
      <alignment vertical="top" wrapText="1"/>
    </xf>
    <xf numFmtId="0" fontId="13" fillId="0" borderId="13" xfId="0" applyFont="1" applyBorder="1" applyAlignment="1">
      <alignment vertical="top" wrapText="1" shrinkToFit="1"/>
    </xf>
    <xf numFmtId="0" fontId="13" fillId="0" borderId="12" xfId="0" applyFont="1" applyBorder="1" applyAlignment="1">
      <alignment horizontal="center" vertical="center"/>
    </xf>
    <xf numFmtId="0" fontId="13" fillId="0" borderId="12" xfId="0" applyFont="1" applyBorder="1" applyAlignment="1">
      <alignment horizontal="center"/>
    </xf>
    <xf numFmtId="0" fontId="63" fillId="0" borderId="12" xfId="0" applyFont="1" applyBorder="1" applyAlignment="1">
      <alignment vertical="top" wrapText="1"/>
    </xf>
    <xf numFmtId="0" fontId="63" fillId="0" borderId="12" xfId="0" applyFont="1" applyBorder="1" applyAlignment="1">
      <alignment vertical="top"/>
    </xf>
    <xf numFmtId="0" fontId="63" fillId="0" borderId="13" xfId="0" applyFont="1" applyBorder="1" applyAlignment="1">
      <alignment vertical="top" wrapText="1"/>
    </xf>
    <xf numFmtId="0" fontId="63" fillId="0" borderId="13" xfId="0" applyFont="1" applyBorder="1" applyAlignment="1">
      <alignment wrapText="1"/>
    </xf>
    <xf numFmtId="0" fontId="63" fillId="0" borderId="67" xfId="0" applyFont="1" applyBorder="1" applyAlignment="1">
      <alignment vertical="top" wrapText="1"/>
    </xf>
    <xf numFmtId="0" fontId="63" fillId="11" borderId="13" xfId="0" applyFont="1" applyFill="1" applyBorder="1" applyAlignment="1">
      <alignment horizontal="left" wrapText="1"/>
    </xf>
    <xf numFmtId="0" fontId="63" fillId="5" borderId="13" xfId="0" applyFont="1" applyFill="1" applyBorder="1" applyAlignment="1">
      <alignment vertical="top" wrapText="1"/>
    </xf>
    <xf numFmtId="0" fontId="11" fillId="0" borderId="12" xfId="0" applyFont="1" applyBorder="1" applyAlignment="1">
      <alignment vertical="top" wrapText="1"/>
    </xf>
    <xf numFmtId="0" fontId="0" fillId="0" borderId="0" xfId="0" applyAlignment="1">
      <alignment vertical="top" wrapText="1"/>
    </xf>
    <xf numFmtId="0" fontId="63" fillId="0" borderId="0" xfId="0" applyFont="1" applyAlignment="1">
      <alignment vertical="top" wrapText="1"/>
    </xf>
    <xf numFmtId="0" fontId="1" fillId="0" borderId="13" xfId="0" applyFont="1" applyBorder="1" applyAlignment="1">
      <alignment vertical="top" wrapText="1"/>
    </xf>
    <xf numFmtId="14" fontId="3" fillId="8" borderId="12" xfId="6" applyNumberFormat="1" applyFont="1" applyFill="1" applyBorder="1" applyAlignment="1" applyProtection="1">
      <alignment horizontal="left" vertical="top" wrapText="1"/>
      <protection locked="0"/>
    </xf>
    <xf numFmtId="0" fontId="3" fillId="8" borderId="12" xfId="6" applyFont="1" applyFill="1" applyBorder="1" applyAlignment="1" applyProtection="1">
      <alignment horizontal="left" vertical="top" wrapText="1"/>
      <protection locked="0"/>
    </xf>
    <xf numFmtId="0" fontId="30" fillId="8" borderId="15" xfId="7" applyNumberFormat="1" applyFill="1" applyBorder="1" applyAlignment="1" applyProtection="1">
      <alignment horizontal="left" vertical="center"/>
      <protection locked="0"/>
    </xf>
    <xf numFmtId="0" fontId="24" fillId="8" borderId="42" xfId="6" applyFont="1" applyFill="1" applyBorder="1" applyAlignment="1" applyProtection="1">
      <alignment horizontal="left" vertical="center"/>
      <protection locked="0"/>
    </xf>
    <xf numFmtId="14" fontId="3" fillId="8" borderId="15" xfId="6" applyNumberFormat="1" applyFont="1" applyFill="1" applyBorder="1" applyAlignment="1" applyProtection="1">
      <alignment horizontal="left" vertical="center"/>
      <protection locked="0"/>
    </xf>
    <xf numFmtId="14" fontId="3" fillId="8" borderId="42" xfId="6" applyNumberFormat="1" applyFont="1" applyFill="1" applyBorder="1" applyAlignment="1" applyProtection="1">
      <alignment horizontal="left" vertical="center"/>
      <protection locked="0"/>
    </xf>
    <xf numFmtId="14" fontId="3" fillId="8" borderId="12" xfId="6" applyNumberFormat="1" applyFont="1" applyFill="1" applyBorder="1" applyAlignment="1" applyProtection="1">
      <alignment horizontal="left" vertical="top"/>
      <protection locked="0"/>
    </xf>
    <xf numFmtId="0" fontId="3" fillId="8" borderId="12" xfId="6" applyFont="1" applyFill="1" applyBorder="1" applyAlignment="1" applyProtection="1">
      <alignment horizontal="left" vertical="top"/>
      <protection locked="0"/>
    </xf>
    <xf numFmtId="0" fontId="18" fillId="8" borderId="15" xfId="6" applyFont="1" applyFill="1" applyBorder="1" applyAlignment="1" applyProtection="1">
      <alignment horizontal="left"/>
      <protection locked="0"/>
    </xf>
    <xf numFmtId="0" fontId="18" fillId="8" borderId="42" xfId="6" applyFont="1" applyFill="1" applyBorder="1" applyAlignment="1" applyProtection="1">
      <alignment horizontal="left"/>
      <protection locked="0"/>
    </xf>
    <xf numFmtId="0" fontId="3" fillId="8" borderId="15" xfId="6" applyFont="1" applyFill="1" applyBorder="1" applyAlignment="1" applyProtection="1">
      <alignment horizontal="left" vertical="center"/>
      <protection locked="0"/>
    </xf>
    <xf numFmtId="0" fontId="3" fillId="8" borderId="42" xfId="6" applyFont="1" applyFill="1" applyBorder="1" applyAlignment="1" applyProtection="1">
      <alignment horizontal="left" vertical="center"/>
      <protection locked="0"/>
    </xf>
    <xf numFmtId="0" fontId="18" fillId="8" borderId="12" xfId="6" applyFont="1" applyFill="1" applyBorder="1" applyAlignment="1" applyProtection="1">
      <alignment horizontal="center"/>
      <protection locked="0"/>
    </xf>
    <xf numFmtId="0" fontId="24" fillId="8" borderId="12" xfId="6" applyFont="1" applyFill="1" applyBorder="1" applyAlignment="1" applyProtection="1">
      <alignment horizontal="left" vertical="center"/>
      <protection locked="0"/>
    </xf>
    <xf numFmtId="49" fontId="18" fillId="8" borderId="12" xfId="6" applyNumberFormat="1" applyFont="1" applyFill="1" applyBorder="1" applyAlignment="1" applyProtection="1">
      <alignment horizontal="left" vertical="top"/>
      <protection locked="0"/>
    </xf>
    <xf numFmtId="0" fontId="3" fillId="8" borderId="12" xfId="6" applyFont="1" applyFill="1" applyBorder="1" applyAlignment="1" applyProtection="1">
      <alignment horizontal="left" vertical="center"/>
      <protection locked="0"/>
    </xf>
    <xf numFmtId="0" fontId="31" fillId="8" borderId="12" xfId="7" applyNumberFormat="1" applyFont="1" applyFill="1" applyBorder="1" applyAlignment="1" applyProtection="1">
      <alignment horizontal="left" vertical="center"/>
      <protection locked="0"/>
    </xf>
    <xf numFmtId="0" fontId="29" fillId="0" borderId="0" xfId="6" applyFont="1" applyAlignment="1">
      <alignment horizontal="left" vertical="center"/>
    </xf>
    <xf numFmtId="0" fontId="3" fillId="8" borderId="14" xfId="6" applyFont="1" applyFill="1" applyBorder="1" applyAlignment="1" applyProtection="1">
      <alignment horizontal="left" vertical="top" wrapText="1"/>
      <protection locked="0"/>
    </xf>
    <xf numFmtId="0" fontId="3" fillId="8" borderId="25" xfId="6" applyFont="1" applyFill="1" applyBorder="1" applyAlignment="1" applyProtection="1">
      <alignment horizontal="left" vertical="top" wrapText="1"/>
      <protection locked="0"/>
    </xf>
    <xf numFmtId="0" fontId="3" fillId="8" borderId="61" xfId="6" applyFont="1" applyFill="1" applyBorder="1" applyAlignment="1" applyProtection="1">
      <alignment horizontal="left" vertical="top" wrapText="1"/>
      <protection locked="0"/>
    </xf>
    <xf numFmtId="0" fontId="3" fillId="8" borderId="58" xfId="6" applyFont="1" applyFill="1" applyBorder="1" applyAlignment="1" applyProtection="1">
      <alignment horizontal="left" vertical="top" wrapText="1"/>
      <protection locked="0"/>
    </xf>
    <xf numFmtId="0" fontId="3" fillId="8" borderId="0" xfId="6" applyFont="1" applyFill="1" applyAlignment="1" applyProtection="1">
      <alignment horizontal="left" vertical="top" wrapText="1"/>
      <protection locked="0"/>
    </xf>
    <xf numFmtId="0" fontId="3" fillId="8" borderId="59" xfId="6" applyFont="1" applyFill="1" applyBorder="1" applyAlignment="1" applyProtection="1">
      <alignment horizontal="left" vertical="top" wrapText="1"/>
      <protection locked="0"/>
    </xf>
    <xf numFmtId="0" fontId="3" fillId="8" borderId="56" xfId="6" applyFont="1" applyFill="1" applyBorder="1" applyAlignment="1" applyProtection="1">
      <alignment horizontal="left" vertical="top" wrapText="1"/>
      <protection locked="0"/>
    </xf>
    <xf numFmtId="0" fontId="3" fillId="8" borderId="55" xfId="6" applyFont="1" applyFill="1" applyBorder="1" applyAlignment="1" applyProtection="1">
      <alignment horizontal="left" vertical="top" wrapText="1"/>
      <protection locked="0"/>
    </xf>
    <xf numFmtId="0" fontId="3" fillId="8" borderId="29" xfId="6" applyFont="1" applyFill="1" applyBorder="1" applyAlignment="1" applyProtection="1">
      <alignment horizontal="left" vertical="top" wrapText="1"/>
      <protection locked="0"/>
    </xf>
    <xf numFmtId="0" fontId="18" fillId="0" borderId="0" xfId="6" applyFont="1" applyAlignment="1">
      <alignment horizontal="left"/>
    </xf>
    <xf numFmtId="0" fontId="18" fillId="8" borderId="15" xfId="6" applyFont="1" applyFill="1" applyBorder="1" applyAlignment="1" applyProtection="1">
      <alignment horizontal="left" vertical="center"/>
      <protection locked="0"/>
    </xf>
    <xf numFmtId="0" fontId="18" fillId="8" borderId="42" xfId="6" applyFont="1" applyFill="1" applyBorder="1" applyAlignment="1" applyProtection="1">
      <alignment horizontal="left" vertical="center"/>
      <protection locked="0"/>
    </xf>
    <xf numFmtId="0" fontId="3" fillId="8" borderId="12" xfId="6" applyFont="1" applyFill="1" applyBorder="1" applyAlignment="1" applyProtection="1">
      <alignment horizontal="center" vertical="top"/>
      <protection locked="0"/>
    </xf>
    <xf numFmtId="0" fontId="26" fillId="0" borderId="25" xfId="6" applyFont="1" applyBorder="1" applyAlignment="1" applyProtection="1">
      <alignment horizontal="left" vertical="top" wrapText="1"/>
      <protection locked="0"/>
    </xf>
    <xf numFmtId="0" fontId="26" fillId="0" borderId="61" xfId="6" applyFont="1" applyBorder="1" applyAlignment="1" applyProtection="1">
      <alignment horizontal="left" vertical="top" wrapText="1"/>
      <protection locked="0"/>
    </xf>
    <xf numFmtId="0" fontId="26" fillId="8" borderId="12" xfId="6" applyFont="1" applyFill="1" applyBorder="1" applyAlignment="1">
      <alignment vertical="center"/>
    </xf>
    <xf numFmtId="0" fontId="24" fillId="8" borderId="12" xfId="6" applyFont="1" applyFill="1" applyBorder="1"/>
    <xf numFmtId="0" fontId="24" fillId="0" borderId="25" xfId="6" applyFont="1" applyBorder="1" applyAlignment="1">
      <alignment horizontal="left" vertical="center"/>
    </xf>
    <xf numFmtId="0" fontId="24" fillId="0" borderId="0" xfId="6" applyFont="1" applyAlignment="1">
      <alignment horizontal="left" vertical="center"/>
    </xf>
    <xf numFmtId="0" fontId="24" fillId="0" borderId="25" xfId="6" applyFont="1" applyBorder="1" applyAlignment="1">
      <alignment horizontal="center" vertical="center"/>
    </xf>
    <xf numFmtId="0" fontId="26" fillId="8" borderId="12" xfId="6" applyFont="1" applyFill="1" applyBorder="1" applyAlignment="1" applyProtection="1">
      <alignment vertical="center" wrapText="1"/>
      <protection locked="0"/>
    </xf>
    <xf numFmtId="0" fontId="24" fillId="8" borderId="12" xfId="6" applyFont="1" applyFill="1" applyBorder="1" applyAlignment="1" applyProtection="1">
      <alignment vertical="center" wrapText="1"/>
      <protection locked="0"/>
    </xf>
    <xf numFmtId="0" fontId="26" fillId="0" borderId="0" xfId="6" applyFont="1" applyAlignment="1">
      <alignment horizontal="left" vertical="center"/>
    </xf>
    <xf numFmtId="0" fontId="24" fillId="0" borderId="15" xfId="6" applyFont="1" applyBorder="1" applyAlignment="1" applyProtection="1">
      <alignment horizontal="left" vertical="top" wrapText="1"/>
      <protection locked="0"/>
    </xf>
    <xf numFmtId="0" fontId="24" fillId="0" borderId="26" xfId="6" applyFont="1" applyBorder="1" applyAlignment="1" applyProtection="1">
      <alignment horizontal="left" vertical="top" wrapText="1"/>
      <protection locked="0"/>
    </xf>
    <xf numFmtId="0" fontId="24" fillId="0" borderId="42" xfId="6" applyFont="1" applyBorder="1" applyAlignment="1" applyProtection="1">
      <alignment horizontal="left" vertical="top" wrapText="1"/>
      <protection locked="0"/>
    </xf>
    <xf numFmtId="0" fontId="24" fillId="8" borderId="15" xfId="6" applyFont="1" applyFill="1" applyBorder="1" applyAlignment="1" applyProtection="1">
      <alignment horizontal="left" vertical="center" wrapText="1"/>
      <protection locked="0"/>
    </xf>
    <xf numFmtId="0" fontId="24" fillId="8" borderId="42" xfId="6" applyFont="1" applyFill="1" applyBorder="1" applyAlignment="1" applyProtection="1">
      <alignment horizontal="left" vertical="center" wrapText="1"/>
      <protection locked="0"/>
    </xf>
    <xf numFmtId="0" fontId="25" fillId="8" borderId="26" xfId="6" applyFont="1" applyFill="1" applyBorder="1" applyProtection="1">
      <protection locked="0"/>
    </xf>
    <xf numFmtId="0" fontId="3" fillId="8" borderId="26" xfId="6" applyFont="1" applyFill="1" applyBorder="1" applyProtection="1">
      <protection locked="0"/>
    </xf>
    <xf numFmtId="14" fontId="24" fillId="8" borderId="12" xfId="6" applyNumberFormat="1" applyFont="1" applyFill="1" applyBorder="1" applyAlignment="1" applyProtection="1">
      <alignment horizontal="left" vertical="center"/>
      <protection locked="0"/>
    </xf>
    <xf numFmtId="0" fontId="27" fillId="8" borderId="15" xfId="5" applyFont="1" applyFill="1" applyBorder="1" applyAlignment="1" applyProtection="1">
      <alignment horizontal="center" vertical="top" wrapText="1"/>
    </xf>
    <xf numFmtId="0" fontId="27" fillId="8" borderId="42" xfId="5" applyFont="1" applyFill="1" applyBorder="1" applyAlignment="1" applyProtection="1">
      <alignment horizontal="center" vertical="top" wrapText="1"/>
    </xf>
    <xf numFmtId="0" fontId="28" fillId="0" borderId="26" xfId="6" applyFont="1" applyBorder="1" applyAlignment="1">
      <alignment horizontal="left" vertical="center" wrapText="1"/>
    </xf>
    <xf numFmtId="0" fontId="26" fillId="0" borderId="25" xfId="6" applyFont="1" applyBorder="1" applyAlignment="1">
      <alignment horizontal="left" vertical="center"/>
    </xf>
    <xf numFmtId="14" fontId="3" fillId="8" borderId="55" xfId="6" applyNumberFormat="1" applyFont="1" applyFill="1" applyBorder="1" applyAlignment="1" applyProtection="1">
      <alignment horizontal="left"/>
      <protection locked="0"/>
    </xf>
    <xf numFmtId="0" fontId="24" fillId="0" borderId="21" xfId="6" applyFont="1" applyBorder="1" applyAlignment="1">
      <alignment horizontal="center" vertical="top" wrapText="1"/>
    </xf>
    <xf numFmtId="0" fontId="24" fillId="0" borderId="19" xfId="6" applyFont="1" applyBorder="1" applyAlignment="1">
      <alignment horizontal="center" vertical="top" wrapText="1"/>
    </xf>
    <xf numFmtId="0" fontId="24" fillId="0" borderId="20" xfId="6" applyFont="1" applyBorder="1" applyAlignment="1">
      <alignment horizontal="center" vertical="top" wrapText="1"/>
    </xf>
    <xf numFmtId="0" fontId="18" fillId="5" borderId="36" xfId="2" applyFont="1" applyFill="1" applyBorder="1" applyAlignment="1">
      <alignment horizontal="left"/>
    </xf>
    <xf numFmtId="0" fontId="18" fillId="5" borderId="26" xfId="2" applyFont="1" applyFill="1" applyBorder="1" applyAlignment="1">
      <alignment horizontal="left"/>
    </xf>
    <xf numFmtId="0" fontId="18" fillId="5" borderId="32" xfId="2" applyFont="1" applyFill="1" applyBorder="1" applyAlignment="1">
      <alignment horizontal="left"/>
    </xf>
    <xf numFmtId="0" fontId="18" fillId="6" borderId="10" xfId="2" applyFont="1" applyFill="1" applyBorder="1" applyAlignment="1">
      <alignment horizontal="left"/>
    </xf>
    <xf numFmtId="0" fontId="18" fillId="6" borderId="4" xfId="2" applyFont="1" applyFill="1" applyBorder="1" applyAlignment="1">
      <alignment horizontal="left"/>
    </xf>
    <xf numFmtId="0" fontId="18" fillId="0" borderId="38" xfId="2" applyFont="1" applyBorder="1" applyAlignment="1">
      <alignment horizontal="center"/>
    </xf>
    <xf numFmtId="0" fontId="18" fillId="0" borderId="27" xfId="2" applyFont="1" applyBorder="1" applyAlignment="1">
      <alignment horizontal="center"/>
    </xf>
    <xf numFmtId="0" fontId="18" fillId="0" borderId="33" xfId="2" applyFont="1" applyBorder="1" applyAlignment="1">
      <alignment horizontal="center"/>
    </xf>
    <xf numFmtId="0" fontId="18" fillId="5" borderId="15" xfId="2" applyFont="1" applyFill="1" applyBorder="1" applyAlignment="1">
      <alignment vertical="center" wrapText="1"/>
    </xf>
    <xf numFmtId="0" fontId="18" fillId="5" borderId="26" xfId="2" applyFont="1" applyFill="1" applyBorder="1" applyAlignment="1">
      <alignment vertical="center" wrapText="1"/>
    </xf>
    <xf numFmtId="0" fontId="18" fillId="5" borderId="32" xfId="2" applyFont="1" applyFill="1" applyBorder="1" applyAlignment="1">
      <alignment vertical="center" wrapText="1"/>
    </xf>
    <xf numFmtId="0" fontId="18" fillId="5" borderId="45" xfId="2" applyFont="1" applyFill="1" applyBorder="1" applyAlignment="1">
      <alignment vertical="center" wrapText="1"/>
    </xf>
    <xf numFmtId="0" fontId="18" fillId="5" borderId="27" xfId="2" applyFont="1" applyFill="1" applyBorder="1" applyAlignment="1">
      <alignment vertical="center" wrapText="1"/>
    </xf>
    <xf numFmtId="0" fontId="18" fillId="5" borderId="33" xfId="2" applyFont="1" applyFill="1" applyBorder="1" applyAlignment="1">
      <alignment vertical="center" wrapText="1"/>
    </xf>
    <xf numFmtId="0" fontId="21" fillId="5" borderId="24" xfId="2" applyFont="1" applyFill="1" applyBorder="1" applyAlignment="1">
      <alignment horizontal="left" vertical="top"/>
    </xf>
    <xf numFmtId="0" fontId="21" fillId="5" borderId="25" xfId="2" applyFont="1" applyFill="1" applyBorder="1" applyAlignment="1">
      <alignment horizontal="left" vertical="top"/>
    </xf>
    <xf numFmtId="0" fontId="21" fillId="5" borderId="53" xfId="2" applyFont="1" applyFill="1" applyBorder="1" applyAlignment="1">
      <alignment horizontal="left" vertical="top"/>
    </xf>
    <xf numFmtId="0" fontId="21" fillId="5" borderId="9" xfId="2" applyFont="1" applyFill="1" applyBorder="1" applyAlignment="1">
      <alignment horizontal="left" vertical="top"/>
    </xf>
    <xf numFmtId="0" fontId="21" fillId="5" borderId="0" xfId="2" applyFont="1" applyFill="1" applyAlignment="1">
      <alignment horizontal="left" vertical="top"/>
    </xf>
    <xf numFmtId="0" fontId="21" fillId="5" borderId="5" xfId="2" applyFont="1" applyFill="1" applyBorder="1" applyAlignment="1">
      <alignment horizontal="left" vertical="top"/>
    </xf>
    <xf numFmtId="0" fontId="21" fillId="5" borderId="10" xfId="2" applyFont="1" applyFill="1" applyBorder="1" applyAlignment="1">
      <alignment horizontal="left" vertical="top"/>
    </xf>
    <xf numFmtId="0" fontId="21" fillId="5" borderId="11" xfId="2" applyFont="1" applyFill="1" applyBorder="1" applyAlignment="1">
      <alignment horizontal="left" vertical="top"/>
    </xf>
    <xf numFmtId="0" fontId="21" fillId="5" borderId="4" xfId="2" applyFont="1" applyFill="1" applyBorder="1" applyAlignment="1">
      <alignment horizontal="left" vertical="top"/>
    </xf>
    <xf numFmtId="0" fontId="18" fillId="6" borderId="21" xfId="2" applyFont="1" applyFill="1" applyBorder="1" applyAlignment="1">
      <alignment horizontal="left" vertical="top"/>
    </xf>
    <xf numFmtId="0" fontId="18" fillId="6" borderId="19" xfId="2" applyFont="1" applyFill="1" applyBorder="1" applyAlignment="1">
      <alignment horizontal="left" vertical="top"/>
    </xf>
    <xf numFmtId="0" fontId="18" fillId="6" borderId="20" xfId="2" applyFont="1" applyFill="1" applyBorder="1" applyAlignment="1">
      <alignment horizontal="left" vertical="top"/>
    </xf>
    <xf numFmtId="0" fontId="18" fillId="5" borderId="34" xfId="2" applyFont="1" applyFill="1" applyBorder="1" applyAlignment="1">
      <alignment horizontal="left"/>
    </xf>
    <xf numFmtId="0" fontId="18" fillId="5" borderId="22" xfId="2" applyFont="1" applyFill="1" applyBorder="1" applyAlignment="1">
      <alignment horizontal="left"/>
    </xf>
    <xf numFmtId="0" fontId="18" fillId="5" borderId="35" xfId="2" applyFont="1" applyFill="1" applyBorder="1" applyAlignment="1">
      <alignment horizontal="left"/>
    </xf>
    <xf numFmtId="0" fontId="18" fillId="5" borderId="15" xfId="2" applyFont="1" applyFill="1" applyBorder="1" applyAlignment="1">
      <alignment horizontal="center" vertical="center"/>
    </xf>
    <xf numFmtId="0" fontId="18" fillId="5" borderId="26" xfId="2" applyFont="1" applyFill="1" applyBorder="1" applyAlignment="1">
      <alignment horizontal="center" vertical="center"/>
    </xf>
    <xf numFmtId="0" fontId="18" fillId="5" borderId="32" xfId="2" applyFont="1" applyFill="1" applyBorder="1" applyAlignment="1">
      <alignment horizontal="center" vertical="center"/>
    </xf>
    <xf numFmtId="0" fontId="18" fillId="5" borderId="45" xfId="2" applyFont="1" applyFill="1" applyBorder="1" applyAlignment="1">
      <alignment horizontal="center" vertical="center"/>
    </xf>
    <xf numFmtId="0" fontId="18" fillId="5" borderId="27" xfId="2" applyFont="1" applyFill="1" applyBorder="1" applyAlignment="1">
      <alignment horizontal="center" vertical="center"/>
    </xf>
    <xf numFmtId="0" fontId="18" fillId="5" borderId="33" xfId="2" applyFont="1" applyFill="1" applyBorder="1" applyAlignment="1">
      <alignment horizontal="center"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8" fillId="6" borderId="21" xfId="2" applyFont="1" applyFill="1" applyBorder="1" applyAlignment="1">
      <alignment vertical="top"/>
    </xf>
    <xf numFmtId="0" fontId="18" fillId="6" borderId="19" xfId="2" applyFont="1" applyFill="1" applyBorder="1" applyAlignment="1">
      <alignment vertical="top"/>
    </xf>
    <xf numFmtId="0" fontId="18" fillId="6" borderId="20" xfId="2" applyFont="1" applyFill="1" applyBorder="1" applyAlignment="1">
      <alignment vertical="top"/>
    </xf>
    <xf numFmtId="0" fontId="18" fillId="5" borderId="41" xfId="2" applyFont="1" applyFill="1" applyBorder="1" applyAlignment="1">
      <alignment vertical="center" wrapText="1"/>
    </xf>
    <xf numFmtId="0" fontId="18" fillId="5" borderId="22" xfId="2" applyFont="1" applyFill="1" applyBorder="1" applyAlignment="1">
      <alignment vertical="center" wrapText="1"/>
    </xf>
    <xf numFmtId="0" fontId="18" fillId="5" borderId="35" xfId="2" applyFont="1" applyFill="1" applyBorder="1" applyAlignment="1">
      <alignment vertical="center" wrapText="1"/>
    </xf>
    <xf numFmtId="0" fontId="18" fillId="5" borderId="15" xfId="2" applyFont="1" applyFill="1" applyBorder="1" applyAlignment="1">
      <alignment vertical="center"/>
    </xf>
    <xf numFmtId="0" fontId="18" fillId="5" borderId="26" xfId="2" applyFont="1" applyFill="1" applyBorder="1" applyAlignment="1">
      <alignment vertical="center"/>
    </xf>
    <xf numFmtId="0" fontId="18" fillId="5" borderId="32" xfId="2" applyFont="1" applyFill="1" applyBorder="1" applyAlignment="1">
      <alignment vertical="center"/>
    </xf>
    <xf numFmtId="0" fontId="18" fillId="5" borderId="15" xfId="2" applyFont="1" applyFill="1" applyBorder="1" applyAlignment="1">
      <alignment horizontal="left" vertical="center"/>
    </xf>
    <xf numFmtId="0" fontId="18" fillId="5" borderId="26" xfId="2" applyFont="1" applyFill="1" applyBorder="1" applyAlignment="1">
      <alignment horizontal="left" vertical="center"/>
    </xf>
    <xf numFmtId="0" fontId="18" fillId="5" borderId="32" xfId="2" applyFont="1" applyFill="1" applyBorder="1" applyAlignment="1">
      <alignment horizontal="left" vertical="center"/>
    </xf>
    <xf numFmtId="0" fontId="3" fillId="5" borderId="36" xfId="2" applyFill="1" applyBorder="1" applyAlignment="1">
      <alignment vertical="top" wrapText="1"/>
    </xf>
    <xf numFmtId="0" fontId="3" fillId="5" borderId="32" xfId="2" applyFill="1" applyBorder="1" applyAlignment="1">
      <alignment vertical="top" wrapText="1"/>
    </xf>
    <xf numFmtId="0" fontId="3" fillId="5" borderId="26" xfId="2" applyFill="1" applyBorder="1" applyAlignment="1">
      <alignment vertical="top" wrapText="1"/>
    </xf>
    <xf numFmtId="0" fontId="3" fillId="5" borderId="38" xfId="2" applyFill="1" applyBorder="1" applyAlignment="1">
      <alignment vertical="top" wrapText="1"/>
    </xf>
    <xf numFmtId="0" fontId="3" fillId="5" borderId="33" xfId="2" applyFill="1" applyBorder="1" applyAlignment="1">
      <alignment vertical="top" wrapText="1"/>
    </xf>
    <xf numFmtId="0" fontId="3" fillId="5" borderId="27" xfId="2" applyFill="1" applyBorder="1" applyAlignment="1">
      <alignment vertical="top" wrapText="1"/>
    </xf>
    <xf numFmtId="0" fontId="3" fillId="0" borderId="19" xfId="2" applyBorder="1" applyAlignment="1">
      <alignment horizontal="left" wrapText="1"/>
    </xf>
    <xf numFmtId="0" fontId="18" fillId="6" borderId="8" xfId="2" applyFont="1" applyFill="1" applyBorder="1" applyAlignment="1">
      <alignment vertical="center" wrapText="1"/>
    </xf>
    <xf numFmtId="0" fontId="18" fillId="6" borderId="17" xfId="2" applyFont="1" applyFill="1" applyBorder="1" applyAlignment="1">
      <alignment vertical="center" wrapText="1"/>
    </xf>
    <xf numFmtId="0" fontId="18" fillId="6" borderId="7" xfId="2" applyFont="1" applyFill="1" applyBorder="1" applyAlignment="1">
      <alignment vertical="center" wrapText="1"/>
    </xf>
    <xf numFmtId="0" fontId="18" fillId="6" borderId="40" xfId="2" applyFont="1" applyFill="1" applyBorder="1" applyAlignment="1">
      <alignment vertical="center" wrapText="1"/>
    </xf>
    <xf numFmtId="0" fontId="18" fillId="6" borderId="19" xfId="2" applyFont="1" applyFill="1" applyBorder="1" applyAlignment="1">
      <alignment vertical="center" wrapText="1"/>
    </xf>
    <xf numFmtId="0" fontId="18" fillId="6" borderId="20" xfId="2" applyFont="1" applyFill="1" applyBorder="1" applyAlignment="1">
      <alignment vertical="center" wrapText="1"/>
    </xf>
    <xf numFmtId="0" fontId="18" fillId="6" borderId="10" xfId="2" applyFont="1" applyFill="1" applyBorder="1" applyAlignment="1">
      <alignment horizontal="left" vertical="top" wrapText="1"/>
    </xf>
    <xf numFmtId="0" fontId="18" fillId="6" borderId="11" xfId="2" applyFont="1" applyFill="1" applyBorder="1" applyAlignment="1">
      <alignment horizontal="left" vertical="top" wrapText="1"/>
    </xf>
    <xf numFmtId="0" fontId="18" fillId="6" borderId="4" xfId="2" applyFont="1" applyFill="1" applyBorder="1" applyAlignment="1">
      <alignment horizontal="left" vertical="top" wrapText="1"/>
    </xf>
    <xf numFmtId="0" fontId="18" fillId="5" borderId="40" xfId="2" applyFont="1" applyFill="1" applyBorder="1" applyAlignment="1">
      <alignment vertical="top" wrapText="1"/>
    </xf>
    <xf numFmtId="0" fontId="18" fillId="5" borderId="19" xfId="2" applyFont="1" applyFill="1" applyBorder="1" applyAlignment="1">
      <alignment vertical="top" wrapText="1"/>
    </xf>
    <xf numFmtId="0" fontId="18" fillId="5" borderId="20" xfId="2" applyFont="1" applyFill="1" applyBorder="1" applyAlignment="1">
      <alignment vertical="top" wrapText="1"/>
    </xf>
    <xf numFmtId="0" fontId="18" fillId="6" borderId="21" xfId="2" applyFont="1" applyFill="1" applyBorder="1" applyAlignment="1">
      <alignment horizontal="left" vertical="center" wrapText="1"/>
    </xf>
    <xf numFmtId="0" fontId="18" fillId="6" borderId="19" xfId="2" applyFont="1" applyFill="1" applyBorder="1" applyAlignment="1">
      <alignment horizontal="left" vertical="center" wrapText="1"/>
    </xf>
    <xf numFmtId="0" fontId="18" fillId="6" borderId="20" xfId="2" applyFont="1" applyFill="1" applyBorder="1" applyAlignment="1">
      <alignment horizontal="left" vertical="center" wrapText="1"/>
    </xf>
    <xf numFmtId="0" fontId="18" fillId="5" borderId="41" xfId="2" applyFont="1" applyFill="1" applyBorder="1" applyAlignment="1">
      <alignment horizontal="center" vertical="center" wrapText="1"/>
    </xf>
    <xf numFmtId="0" fontId="18" fillId="5" borderId="22" xfId="2" applyFont="1" applyFill="1" applyBorder="1" applyAlignment="1">
      <alignment horizontal="center" vertical="center" wrapText="1"/>
    </xf>
    <xf numFmtId="0" fontId="18" fillId="5" borderId="35" xfId="2" applyFont="1" applyFill="1" applyBorder="1" applyAlignment="1">
      <alignment horizontal="center" vertical="center" wrapText="1"/>
    </xf>
    <xf numFmtId="0" fontId="17" fillId="6" borderId="8" xfId="2" applyFont="1" applyFill="1" applyBorder="1" applyAlignment="1">
      <alignment horizontal="center" vertical="center"/>
    </xf>
    <xf numFmtId="0" fontId="17" fillId="6" borderId="17" xfId="2" applyFont="1" applyFill="1" applyBorder="1" applyAlignment="1">
      <alignment horizontal="center" vertical="center"/>
    </xf>
    <xf numFmtId="0" fontId="17" fillId="6" borderId="7" xfId="2" applyFont="1" applyFill="1" applyBorder="1" applyAlignment="1">
      <alignment horizontal="center" vertical="center"/>
    </xf>
    <xf numFmtId="0" fontId="17" fillId="6" borderId="10" xfId="2" applyFont="1" applyFill="1" applyBorder="1" applyAlignment="1">
      <alignment horizontal="center" vertical="center"/>
    </xf>
    <xf numFmtId="0" fontId="17" fillId="6" borderId="11" xfId="2" applyFont="1" applyFill="1" applyBorder="1" applyAlignment="1">
      <alignment horizontal="center" vertical="center"/>
    </xf>
    <xf numFmtId="0" fontId="17" fillId="6" borderId="4" xfId="2" applyFont="1" applyFill="1" applyBorder="1" applyAlignment="1">
      <alignment horizontal="center" vertical="center"/>
    </xf>
    <xf numFmtId="0" fontId="18" fillId="5" borderId="21" xfId="2" applyFont="1" applyFill="1" applyBorder="1" applyAlignment="1">
      <alignment horizontal="left"/>
    </xf>
    <xf numFmtId="0" fontId="18" fillId="5" borderId="20" xfId="2" applyFont="1" applyFill="1" applyBorder="1" applyAlignment="1">
      <alignment horizontal="left"/>
    </xf>
    <xf numFmtId="0" fontId="3" fillId="5" borderId="21" xfId="2" applyFill="1" applyBorder="1" applyAlignment="1">
      <alignment horizontal="center"/>
    </xf>
    <xf numFmtId="0" fontId="3" fillId="5" borderId="19" xfId="2" applyFill="1" applyBorder="1" applyAlignment="1">
      <alignment horizontal="center"/>
    </xf>
    <xf numFmtId="0" fontId="3" fillId="5" borderId="20" xfId="2" applyFill="1" applyBorder="1" applyAlignment="1">
      <alignment horizontal="center"/>
    </xf>
    <xf numFmtId="0" fontId="18" fillId="6" borderId="21" xfId="2" applyFont="1" applyFill="1" applyBorder="1" applyAlignment="1">
      <alignment horizontal="left" vertical="center"/>
    </xf>
    <xf numFmtId="0" fontId="18" fillId="6" borderId="19" xfId="2" applyFont="1" applyFill="1" applyBorder="1" applyAlignment="1">
      <alignment horizontal="left" vertical="center"/>
    </xf>
    <xf numFmtId="0" fontId="18" fillId="6" borderId="20" xfId="2" applyFont="1" applyFill="1" applyBorder="1" applyAlignment="1">
      <alignment horizontal="left" vertical="center"/>
    </xf>
    <xf numFmtId="0" fontId="3" fillId="5" borderId="34" xfId="2" applyFill="1" applyBorder="1" applyAlignment="1">
      <alignment vertical="top" wrapText="1"/>
    </xf>
    <xf numFmtId="0" fontId="3" fillId="5" borderId="35" xfId="2" applyFill="1" applyBorder="1" applyAlignment="1">
      <alignment vertical="top" wrapText="1"/>
    </xf>
    <xf numFmtId="49" fontId="3" fillId="5" borderId="34" xfId="2" applyNumberFormat="1" applyFill="1" applyBorder="1" applyAlignment="1">
      <alignment horizontal="center" vertical="top" wrapText="1"/>
    </xf>
    <xf numFmtId="49" fontId="3" fillId="5" borderId="22" xfId="2" applyNumberFormat="1" applyFill="1" applyBorder="1" applyAlignment="1">
      <alignment horizontal="center" vertical="top" wrapText="1"/>
    </xf>
    <xf numFmtId="49" fontId="3" fillId="5" borderId="35" xfId="2" applyNumberFormat="1" applyFill="1" applyBorder="1" applyAlignment="1">
      <alignment horizontal="center" vertical="top" wrapText="1"/>
    </xf>
    <xf numFmtId="0" fontId="18" fillId="0" borderId="21" xfId="9" applyFont="1" applyBorder="1" applyAlignment="1">
      <alignment horizontal="center"/>
    </xf>
    <xf numFmtId="0" fontId="3" fillId="0" borderId="20" xfId="9" applyFont="1" applyBorder="1" applyAlignment="1">
      <alignment horizontal="center"/>
    </xf>
    <xf numFmtId="0" fontId="3" fillId="0" borderId="15" xfId="9" applyFont="1" applyBorder="1" applyAlignment="1">
      <alignment horizontal="left"/>
    </xf>
    <xf numFmtId="0" fontId="3" fillId="0" borderId="42" xfId="9" applyFont="1" applyBorder="1" applyAlignment="1">
      <alignment horizontal="left"/>
    </xf>
    <xf numFmtId="0" fontId="29" fillId="0" borderId="21" xfId="9" applyFont="1" applyBorder="1" applyAlignment="1">
      <alignment horizontal="left"/>
    </xf>
    <xf numFmtId="0" fontId="33" fillId="0" borderId="19" xfId="9" applyFont="1" applyBorder="1" applyAlignment="1">
      <alignment horizontal="left"/>
    </xf>
    <xf numFmtId="0" fontId="33" fillId="0" borderId="20" xfId="9" applyFont="1" applyBorder="1" applyAlignment="1">
      <alignment horizontal="left"/>
    </xf>
    <xf numFmtId="0" fontId="40" fillId="0" borderId="19" xfId="9" applyBorder="1" applyAlignment="1">
      <alignment horizontal="left"/>
    </xf>
    <xf numFmtId="0" fontId="40" fillId="0" borderId="20" xfId="9" applyBorder="1" applyAlignment="1">
      <alignment horizontal="left"/>
    </xf>
    <xf numFmtId="0" fontId="40" fillId="0" borderId="42" xfId="9" applyBorder="1" applyAlignment="1">
      <alignment horizontal="left"/>
    </xf>
    <xf numFmtId="0" fontId="3" fillId="0" borderId="15" xfId="9" applyFont="1" applyBorder="1" applyAlignment="1">
      <alignment horizontal="center"/>
    </xf>
    <xf numFmtId="0" fontId="3" fillId="0" borderId="42" xfId="9" applyFont="1" applyBorder="1" applyAlignment="1">
      <alignment horizontal="center"/>
    </xf>
    <xf numFmtId="0" fontId="3" fillId="0" borderId="56" xfId="9" applyFont="1" applyBorder="1" applyAlignment="1">
      <alignment horizontal="left"/>
    </xf>
    <xf numFmtId="0" fontId="3" fillId="0" borderId="29" xfId="9" applyFont="1" applyBorder="1" applyAlignment="1">
      <alignment horizontal="left"/>
    </xf>
    <xf numFmtId="0" fontId="40" fillId="0" borderId="42" xfId="9" applyBorder="1" applyAlignment="1">
      <alignment horizontal="center"/>
    </xf>
    <xf numFmtId="0" fontId="43" fillId="9" borderId="18" xfId="9" applyFont="1" applyFill="1" applyBorder="1"/>
    <xf numFmtId="0" fontId="32" fillId="0" borderId="18" xfId="9" applyFont="1" applyBorder="1" applyAlignment="1">
      <alignment horizontal="left"/>
    </xf>
    <xf numFmtId="0" fontId="29" fillId="0" borderId="18" xfId="9" applyFont="1" applyBorder="1" applyAlignment="1">
      <alignment horizontal="left"/>
    </xf>
    <xf numFmtId="0" fontId="3" fillId="0" borderId="41" xfId="9" applyFont="1" applyBorder="1" applyAlignment="1">
      <alignment horizontal="left"/>
    </xf>
    <xf numFmtId="0" fontId="3" fillId="0" borderId="48" xfId="9" applyFont="1" applyBorder="1" applyAlignment="1">
      <alignment horizontal="left"/>
    </xf>
    <xf numFmtId="0" fontId="35" fillId="0" borderId="21" xfId="9" applyFont="1" applyBorder="1" applyAlignment="1">
      <alignment horizontal="center"/>
    </xf>
    <xf numFmtId="0" fontId="18" fillId="0" borderId="19" xfId="9" applyFont="1" applyBorder="1" applyAlignment="1">
      <alignment horizontal="center"/>
    </xf>
    <xf numFmtId="0" fontId="18" fillId="0" borderId="20" xfId="9" applyFont="1" applyBorder="1" applyAlignment="1">
      <alignment horizontal="center"/>
    </xf>
    <xf numFmtId="0" fontId="32" fillId="0" borderId="21" xfId="9" applyFont="1" applyBorder="1" applyAlignment="1">
      <alignment horizontal="center"/>
    </xf>
    <xf numFmtId="0" fontId="33" fillId="0" borderId="19" xfId="9" applyFont="1" applyBorder="1"/>
    <xf numFmtId="0" fontId="33" fillId="0" borderId="20" xfId="9" applyFont="1" applyBorder="1"/>
    <xf numFmtId="0" fontId="33" fillId="0" borderId="21" xfId="9" applyFont="1" applyBorder="1"/>
    <xf numFmtId="0" fontId="18" fillId="0" borderId="40" xfId="9" applyFont="1" applyBorder="1" applyAlignment="1">
      <alignment horizontal="center"/>
    </xf>
    <xf numFmtId="0" fontId="40" fillId="0" borderId="64" xfId="9" applyBorder="1"/>
    <xf numFmtId="0" fontId="33" fillId="9" borderId="21" xfId="9" applyFont="1" applyFill="1" applyBorder="1"/>
    <xf numFmtId="0" fontId="33" fillId="9" borderId="20" xfId="9" applyFont="1" applyFill="1" applyBorder="1"/>
    <xf numFmtId="0" fontId="35" fillId="0" borderId="21" xfId="9" applyFont="1" applyBorder="1"/>
    <xf numFmtId="0" fontId="40" fillId="0" borderId="19" xfId="9" applyBorder="1"/>
    <xf numFmtId="0" fontId="40" fillId="0" borderId="20" xfId="9" applyBorder="1"/>
    <xf numFmtId="0" fontId="29" fillId="0" borderId="21" xfId="9" applyFont="1" applyBorder="1" applyAlignment="1">
      <alignment horizontal="center"/>
    </xf>
    <xf numFmtId="0" fontId="29" fillId="0" borderId="20" xfId="9" applyFont="1" applyBorder="1"/>
    <xf numFmtId="0" fontId="33" fillId="9" borderId="21" xfId="9" applyFont="1" applyFill="1" applyBorder="1" applyAlignment="1">
      <alignment horizontal="center"/>
    </xf>
    <xf numFmtId="0" fontId="33" fillId="0" borderId="19" xfId="9" applyFont="1" applyBorder="1" applyAlignment="1">
      <alignment horizontal="center"/>
    </xf>
    <xf numFmtId="0" fontId="33" fillId="0" borderId="20" xfId="9" applyFont="1" applyBorder="1" applyAlignment="1">
      <alignment horizontal="center"/>
    </xf>
    <xf numFmtId="0" fontId="42" fillId="0" borderId="10" xfId="9" applyFont="1" applyBorder="1" applyAlignment="1">
      <alignment horizontal="center"/>
    </xf>
    <xf numFmtId="0" fontId="40" fillId="0" borderId="11" xfId="9" applyBorder="1"/>
    <xf numFmtId="0" fontId="40" fillId="0" borderId="32" xfId="9" applyBorder="1"/>
    <xf numFmtId="0" fontId="3" fillId="0" borderId="56" xfId="9" applyFont="1" applyBorder="1" applyAlignment="1">
      <alignment horizontal="center"/>
    </xf>
    <xf numFmtId="0" fontId="3" fillId="0" borderId="29" xfId="9" applyFont="1" applyBorder="1" applyAlignment="1">
      <alignment horizontal="center"/>
    </xf>
    <xf numFmtId="0" fontId="18" fillId="0" borderId="21" xfId="9" applyFont="1" applyBorder="1"/>
    <xf numFmtId="0" fontId="3" fillId="0" borderId="45" xfId="9" applyFont="1" applyBorder="1" applyAlignment="1">
      <alignment horizontal="center"/>
    </xf>
    <xf numFmtId="0" fontId="40" fillId="0" borderId="33" xfId="9" applyBorder="1"/>
    <xf numFmtId="0" fontId="3" fillId="0" borderId="41" xfId="9" applyFont="1" applyBorder="1" applyAlignment="1">
      <alignment horizontal="center"/>
    </xf>
    <xf numFmtId="0" fontId="40" fillId="0" borderId="35" xfId="9" applyBorder="1"/>
    <xf numFmtId="0" fontId="18" fillId="0" borderId="8" xfId="9" applyFont="1" applyBorder="1"/>
    <xf numFmtId="0" fontId="40" fillId="0" borderId="17" xfId="9" applyBorder="1"/>
    <xf numFmtId="0" fontId="3" fillId="0" borderId="15" xfId="9" applyFont="1" applyBorder="1" applyAlignment="1">
      <alignment horizontal="left" wrapText="1"/>
    </xf>
    <xf numFmtId="0" fontId="3" fillId="0" borderId="42" xfId="9" applyFont="1" applyBorder="1" applyAlignment="1">
      <alignment horizontal="left" wrapText="1"/>
    </xf>
    <xf numFmtId="0" fontId="3" fillId="0" borderId="48" xfId="9" applyFont="1" applyBorder="1" applyAlignment="1">
      <alignment horizontal="center"/>
    </xf>
    <xf numFmtId="0" fontId="48" fillId="0" borderId="12" xfId="0" applyFont="1" applyBorder="1" applyAlignment="1">
      <alignment vertical="center" wrapText="1"/>
    </xf>
    <xf numFmtId="0" fontId="48" fillId="0" borderId="12" xfId="0" applyFont="1" applyBorder="1" applyAlignment="1">
      <alignment horizontal="left" vertical="center" wrapText="1" indent="4"/>
    </xf>
  </cellXfs>
  <cellStyles count="10">
    <cellStyle name="God" xfId="5" builtinId="26"/>
    <cellStyle name="Hyperkobling" xfId="8" builtinId="8"/>
    <cellStyle name="Hyperkobling 2" xfId="7" xr:uid="{82FF4794-E192-42DB-BDCE-77582929B664}"/>
    <cellStyle name="Inndata" xfId="1" builtinId="20"/>
    <cellStyle name="Normal" xfId="0" builtinId="0"/>
    <cellStyle name="Normal 2" xfId="2" xr:uid="{067E7AEC-F46B-46D3-99AA-25B94B33208E}"/>
    <cellStyle name="Normal 3" xfId="6" xr:uid="{B114ADE6-C8F8-46FE-B5C6-B41471FAF42B}"/>
    <cellStyle name="Normal 4" xfId="9" xr:uid="{B1FBF529-3888-4758-A8FD-7511009D6951}"/>
    <cellStyle name="Stil 1" xfId="4" xr:uid="{78B39554-D158-4495-B5DC-FBBBCB9398DC}"/>
    <cellStyle name="Uthevingsfarge6" xfId="3" builtinId="49"/>
  </cellStyles>
  <dxfs count="60">
    <dxf>
      <fill>
        <patternFill>
          <bgColor theme="8" tint="0.39994506668294322"/>
        </patternFill>
      </fill>
    </dxf>
    <dxf>
      <fill>
        <patternFill>
          <bgColor theme="8" tint="0.39994506668294322"/>
        </patternFill>
      </fill>
    </dxf>
    <dxf>
      <fill>
        <patternFill>
          <bgColor rgb="FFFFFF00"/>
        </patternFill>
      </fill>
    </dxf>
    <dxf>
      <fill>
        <patternFill>
          <bgColor theme="9" tint="0.39994506668294322"/>
        </patternFill>
      </fill>
    </dxf>
    <dxf>
      <fill>
        <patternFill>
          <bgColor theme="9" tint="0.39994506668294322"/>
        </patternFill>
      </fill>
    </dxf>
    <dxf>
      <numFmt numFmtId="0" formatCode="General"/>
    </dxf>
    <dxf>
      <numFmt numFmtId="0" formatCode="General"/>
    </dxf>
    <dxf>
      <numFmt numFmtId="0" formatCode="General"/>
    </dxf>
    <dxf>
      <numFmt numFmtId="19" formatCode="dd/mm/yyyy"/>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border>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style="medium">
          <color indexed="64"/>
        </left>
        <right/>
        <top/>
        <bottom style="medium">
          <color indexed="64"/>
        </bottom>
        <vertical/>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right style="medium">
          <color indexed="64"/>
        </right>
        <top/>
        <bottom style="medium">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8"/>
        <color theme="1"/>
        <name val="Verdana"/>
        <family val="2"/>
        <scheme val="none"/>
      </font>
      <alignment horizontal="justify" vertical="center" textRotation="0" wrapText="1" indent="0" justifyLastLine="0" shrinkToFit="0" readingOrder="0"/>
      <border diagonalUp="0" diagonalDown="0" outline="0">
        <left style="medium">
          <color indexed="64"/>
        </left>
        <right style="medium">
          <color indexed="64"/>
        </right>
        <top/>
        <bottom/>
      </border>
    </dxf>
    <dxf>
      <alignment horizontal="center" wrapText="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center" wrapText="0" indent="0" justifyLastLine="0" shrinkToFit="0" readingOrder="0"/>
      <border diagonalUp="0" diagonalDown="0" outline="0">
        <left style="thin">
          <color indexed="64"/>
        </left>
        <right style="thin">
          <color indexed="64"/>
        </right>
        <top style="thin">
          <color indexed="64"/>
        </top>
        <bottom/>
      </border>
    </dxf>
    <dxf>
      <alignment horizontal="center" wrapText="0" indent="0" justifyLastLine="0" shrinkToFit="0" readingOrder="0"/>
      <border diagonalUp="0" diagonalDown="0" outline="0">
        <left style="thin">
          <color indexed="64"/>
        </left>
        <right style="thin">
          <color indexed="64"/>
        </right>
        <top style="thin">
          <color indexed="64"/>
        </top>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alignment vertical="top"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top"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alignment vertical="top" indent="0" justifyLastLine="0" readingOrder="0"/>
      <border diagonalUp="0" diagonalDown="0" outline="0">
        <left style="thin">
          <color indexed="64"/>
        </left>
        <right style="thin">
          <color indexed="64"/>
        </right>
        <top style="thin">
          <color indexed="64"/>
        </top>
        <bottom style="thin">
          <color indexed="64"/>
        </bottom>
      </border>
    </dxf>
    <dxf>
      <numFmt numFmtId="0" formatCode="Genera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vertical="top"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center" wrapText="0" indent="0" justifyLastLine="0" shrinkToFit="0" readingOrder="0"/>
      <border diagonalUp="0" diagonalDown="0">
        <left style="thin">
          <color indexed="64"/>
        </left>
        <right style="thin">
          <color indexed="64"/>
        </right>
        <top style="thin">
          <color indexed="64"/>
        </top>
        <bottom style="thin">
          <color indexed="64"/>
        </bottom>
      </border>
    </dxf>
    <dxf>
      <border>
        <bottom style="thin">
          <color indexed="64"/>
        </bottom>
      </border>
    </dxf>
    <dxf>
      <alignment horizontal="left" vertical="center" textRotation="9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bergen.kommune.no/styringsdokument/9929719" TargetMode="External"/><Relationship Id="rId2" Type="http://schemas.openxmlformats.org/officeDocument/2006/relationships/image" Target="../media/image1.png"/><Relationship Id="rId1" Type="http://schemas.openxmlformats.org/officeDocument/2006/relationships/hyperlink" Target="https://www.bergen.kommune.no/innbyggerhjelpen/naring-avgifter-og-anskaffelser/anskaffelser/leverandorkrav/standardkrav-til-leverandorer-i-byggeprosjekter" TargetMode="External"/><Relationship Id="rId4" Type="http://schemas.openxmlformats.org/officeDocument/2006/relationships/hyperlink" Target="mailto:standardkrav-EBE@bergen.kommune.no"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http://amalie/info_/logobank/Bergenk2.jpg" TargetMode="External"/><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600075</xdr:colOff>
      <xdr:row>0</xdr:row>
      <xdr:rowOff>180975</xdr:rowOff>
    </xdr:from>
    <xdr:to>
      <xdr:col>11</xdr:col>
      <xdr:colOff>600075</xdr:colOff>
      <xdr:row>26</xdr:row>
      <xdr:rowOff>76201</xdr:rowOff>
    </xdr:to>
    <xdr:sp macro="" textlink="">
      <xdr:nvSpPr>
        <xdr:cNvPr id="45" name="TekstSylinder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600075" y="180975"/>
          <a:ext cx="6705600" cy="4848226"/>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a:latin typeface="+mn-lt"/>
              <a:ea typeface="+mn-lt"/>
              <a:cs typeface="+mn-lt"/>
            </a:rPr>
            <a:t>Dette dokumentet inngår i dokumentserien «Retningslinjer og krav» satt av Etat for bygg </a:t>
          </a:r>
        </a:p>
        <a:p>
          <a:pPr marL="0" indent="0" algn="l"/>
          <a:r>
            <a:rPr lang="en-US" sz="1100">
              <a:latin typeface="+mn-lt"/>
              <a:ea typeface="+mn-lt"/>
              <a:cs typeface="+mn-lt"/>
            </a:rPr>
            <a:t>og eiendom (EBE), Bergen kommune. Formålet med dokumentserien er å sikre gode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a:latin typeface="+mn-lt"/>
              <a:ea typeface="+mn-lt"/>
              <a:cs typeface="+mn-lt"/>
            </a:rPr>
            <a:t>løsninger for energibruk, miljøkvaliteter, drift og vedlikehold i bygg som EBE skal forvalte.</a:t>
          </a:r>
          <a:br>
            <a:rPr lang="en-US" sz="1100">
              <a:latin typeface="+mn-lt"/>
              <a:ea typeface="+mn-lt"/>
              <a:cs typeface="+mn-lt"/>
            </a:rPr>
          </a:br>
          <a:br>
            <a:rPr lang="en-US" sz="1100">
              <a:latin typeface="+mn-lt"/>
              <a:ea typeface="+mn-lt"/>
              <a:cs typeface="+mn-lt"/>
            </a:rPr>
          </a:br>
          <a:r>
            <a:rPr lang="nb-NO" sz="1100">
              <a:effectLst/>
              <a:latin typeface="+mn-lt"/>
              <a:ea typeface="+mn-ea"/>
              <a:cs typeface="+mn-cs"/>
            </a:rPr>
            <a:t>De til en hver tid gjeldende retningslinjer og krav finnes på Bergen kommunes sider for leverandørkrav under «Standardkrav til leverandører i byggeprosjekter» (klikk på tekstboksen</a:t>
          </a:r>
          <a:r>
            <a:rPr lang="nb-NO" sz="1100" baseline="0">
              <a:effectLst/>
              <a:latin typeface="+mn-lt"/>
              <a:ea typeface="+mn-ea"/>
              <a:cs typeface="+mn-cs"/>
            </a:rPr>
            <a:t> for direkte kobling)</a:t>
          </a:r>
          <a:r>
            <a:rPr lang="nb-NO" sz="1100">
              <a:effectLst/>
              <a:latin typeface="+mn-lt"/>
              <a:ea typeface="+mn-ea"/>
              <a:cs typeface="+mn-cs"/>
            </a:rPr>
            <a:t>. Her finnes også komplett oversikt over utgåtte retningslinjer og krav. </a:t>
          </a:r>
        </a:p>
        <a:p>
          <a:pPr marL="0" indent="0" algn="l"/>
          <a:endParaRPr lang="en-US" sz="1100">
            <a:latin typeface="+mn-lt"/>
            <a:ea typeface="+mn-lt"/>
            <a:cs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latin typeface="+mn-lt"/>
              <a:ea typeface="+mn-lt"/>
              <a:cs typeface="+mn-lt"/>
            </a:rPr>
            <a:t>Dokumentserien inneholder retningslinjer og krav satt til:</a:t>
          </a:r>
          <a:br>
            <a:rPr lang="en-US" sz="1100">
              <a:latin typeface="+mn-lt"/>
              <a:ea typeface="+mn-lt"/>
              <a:cs typeface="+mn-lt"/>
            </a:rPr>
          </a:br>
          <a:r>
            <a:rPr lang="en-US" sz="1100" strike="noStrike" baseline="0">
              <a:latin typeface="+mn-lt"/>
              <a:ea typeface="+mn-lt"/>
              <a:cs typeface="+mn-lt"/>
            </a:rPr>
            <a:t>• EBE-Tekniske krav til byggeprosjekter (dette dokumentet)</a:t>
          </a:r>
          <a:br>
            <a:rPr lang="en-US" sz="1100" strike="noStrike" baseline="0">
              <a:latin typeface="+mn-lt"/>
              <a:ea typeface="+mn-lt"/>
              <a:cs typeface="+mn-lt"/>
            </a:rPr>
          </a:br>
          <a:r>
            <a:rPr lang="en-US" sz="1100" baseline="0">
              <a:effectLst/>
              <a:latin typeface="+mn-lt"/>
              <a:ea typeface="+mn-ea"/>
              <a:cs typeface="+mn-cs"/>
            </a:rPr>
            <a:t>• Ansvarsmatrise lås </a:t>
          </a:r>
          <a:br>
            <a:rPr lang="en-US" sz="1100" baseline="0">
              <a:effectLst/>
              <a:latin typeface="+mn-lt"/>
              <a:ea typeface="+mn-ea"/>
              <a:cs typeface="+mn-cs"/>
            </a:rPr>
          </a:br>
          <a:r>
            <a:rPr lang="en-US" sz="1100" baseline="0">
              <a:effectLst/>
              <a:latin typeface="+mn-lt"/>
              <a:ea typeface="+mn-ea"/>
              <a:cs typeface="+mn-cs"/>
            </a:rPr>
            <a:t>•BIM kravspesifikasjon EBE</a:t>
          </a:r>
          <a:br>
            <a:rPr lang="en-US" sz="1100" baseline="0">
              <a:effectLst/>
              <a:latin typeface="+mn-lt"/>
              <a:ea typeface="+mn-ea"/>
              <a:cs typeface="+mn-cs"/>
            </a:rPr>
          </a:br>
          <a:r>
            <a:rPr lang="en-US" sz="1100" baseline="0">
              <a:effectLst/>
              <a:latin typeface="+mn-lt"/>
              <a:ea typeface="+mn-ea"/>
              <a:cs typeface="+mn-cs"/>
            </a:rPr>
            <a:t>•Vedlegg 1 BIM Egenskapsmatrise EBE </a:t>
          </a:r>
          <a:br>
            <a:rPr lang="en-US" sz="1100" baseline="0">
              <a:effectLst/>
              <a:latin typeface="+mn-lt"/>
              <a:ea typeface="+mn-ea"/>
              <a:cs typeface="+mn-cs"/>
            </a:rPr>
          </a:br>
          <a:r>
            <a:rPr lang="en-US" sz="1100" baseline="0">
              <a:effectLst/>
              <a:latin typeface="+mn-lt"/>
              <a:ea typeface="+mn-ea"/>
              <a:cs typeface="+mn-cs"/>
            </a:rPr>
            <a:t>•Vedlegg 2 BIM Modenhetsutvikling geometri EBE</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effectLst/>
              <a:latin typeface="+mn-lt"/>
              <a:ea typeface="+mn-ea"/>
              <a:cs typeface="+mn-cs"/>
            </a:rPr>
            <a:t>•</a:t>
          </a:r>
          <a:r>
            <a:rPr lang="en-US" sz="1100" strike="noStrike" baseline="0">
              <a:latin typeface="+mn-lt"/>
              <a:ea typeface="+mn-lt"/>
              <a:cs typeface="+mn-lt"/>
            </a:rPr>
            <a:t>Branntegninger EBE </a:t>
          </a:r>
        </a:p>
        <a:p>
          <a:pPr marL="0" indent="0" algn="l"/>
          <a:r>
            <a:rPr lang="en-US" sz="1100" strike="noStrike" baseline="0">
              <a:latin typeface="+mn-lt"/>
              <a:ea typeface="+mn-lt"/>
              <a:cs typeface="+mn-lt"/>
            </a:rPr>
            <a:t>• DAK-manual EBE</a:t>
          </a:r>
        </a:p>
        <a:p>
          <a:pPr marL="0" indent="0" algn="l"/>
          <a:r>
            <a:rPr lang="en-US" sz="1100" baseline="0">
              <a:effectLst/>
              <a:latin typeface="+mn-lt"/>
              <a:ea typeface="+mn-ea"/>
              <a:cs typeface="+mn-cs"/>
            </a:rPr>
            <a:t>• Drifts- og renholdstekniske funksjonskrav</a:t>
          </a:r>
          <a:endParaRPr lang="en-US" sz="1100" strike="noStrike" baseline="0">
            <a:latin typeface="+mn-lt"/>
            <a:ea typeface="+mn-lt"/>
            <a:cs typeface="+mn-lt"/>
          </a:endParaRPr>
        </a:p>
        <a:p>
          <a:pPr marL="0" indent="0" algn="l"/>
          <a:r>
            <a:rPr lang="en-US" sz="1100" baseline="0">
              <a:effectLst/>
              <a:latin typeface="+mn-lt"/>
              <a:ea typeface="+mn-ea"/>
              <a:cs typeface="+mn-cs"/>
            </a:rPr>
            <a:t>• </a:t>
          </a:r>
          <a:r>
            <a:rPr lang="en-US" sz="1100" strike="noStrike" baseline="0">
              <a:latin typeface="+mn-lt"/>
              <a:ea typeface="+mn-lt"/>
              <a:cs typeface="+mn-lt"/>
            </a:rPr>
            <a:t>FDV-dokumentasjon</a:t>
          </a:r>
        </a:p>
        <a:p>
          <a:pPr marL="0" indent="0" algn="l"/>
          <a:r>
            <a:rPr lang="en-US" sz="1100" strike="noStrike" baseline="0">
              <a:latin typeface="+mn-lt"/>
              <a:ea typeface="+mn-lt"/>
              <a:cs typeface="+mn-lt"/>
            </a:rPr>
            <a:t>• Merkemanual EBE</a:t>
          </a:r>
          <a:br>
            <a:rPr lang="en-US" sz="1100" strike="noStrike" baseline="0">
              <a:latin typeface="+mn-lt"/>
              <a:ea typeface="+mn-lt"/>
              <a:cs typeface="+mn-lt"/>
            </a:rPr>
          </a:br>
          <a:r>
            <a:rPr lang="en-US" sz="1100" baseline="0">
              <a:effectLst/>
              <a:latin typeface="+mn-lt"/>
              <a:ea typeface="+mn-ea"/>
              <a:cs typeface="+mn-cs"/>
            </a:rPr>
            <a:t>•BG kommune dørmiljø</a:t>
          </a:r>
        </a:p>
        <a:p>
          <a:pPr marL="0" indent="0" algn="l"/>
          <a:endParaRPr lang="en-US" sz="1100" strike="noStrike" baseline="0">
            <a:latin typeface="+mn-lt"/>
            <a:ea typeface="+mn-lt"/>
            <a:cs typeface="+mn-lt"/>
          </a:endParaRPr>
        </a:p>
        <a:p>
          <a:pPr marL="0" indent="0" algn="l"/>
          <a:endParaRPr lang="en-US" sz="1100">
            <a:latin typeface="+mn-lt"/>
            <a:ea typeface="+mn-lt"/>
            <a:cs typeface="+mn-lt"/>
          </a:endParaRPr>
        </a:p>
        <a:p>
          <a:pPr marL="0" indent="0" algn="l"/>
          <a:r>
            <a:rPr lang="en-US" sz="1100">
              <a:latin typeface="+mn-lt"/>
              <a:ea typeface="+mn-lt"/>
              <a:cs typeface="+mn-lt"/>
            </a:rPr>
            <a:t>Dokumentet «</a:t>
          </a:r>
          <a:r>
            <a:rPr lang="en-US" sz="1100" baseline="0">
              <a:effectLst/>
              <a:latin typeface="+mn-lt"/>
              <a:ea typeface="+mn-ea"/>
              <a:cs typeface="+mn-cs"/>
            </a:rPr>
            <a:t>EBE-Tekniske krav til byggeprosjekter</a:t>
          </a:r>
          <a:r>
            <a:rPr lang="en-US" sz="1100">
              <a:latin typeface="+mn-lt"/>
              <a:ea typeface="+mn-lt"/>
              <a:cs typeface="+mn-lt"/>
            </a:rPr>
            <a:t>» legger føringer for og stiller krav til bygning og </a:t>
          </a:r>
        </a:p>
        <a:p>
          <a:pPr marL="0" indent="0" algn="l"/>
          <a:r>
            <a:rPr lang="en-US" sz="1100">
              <a:latin typeface="+mn-lt"/>
              <a:ea typeface="+mn-lt"/>
              <a:cs typeface="+mn-lt"/>
            </a:rPr>
            <a:t>tekniske anlegg, utover forskriftskrav, og bygger på erfaringer fra drifts- og </a:t>
          </a:r>
        </a:p>
        <a:p>
          <a:pPr marL="0" indent="0" algn="l"/>
          <a:r>
            <a:rPr lang="en-US" sz="1100">
              <a:latin typeface="+mn-lt"/>
              <a:ea typeface="+mn-lt"/>
              <a:cs typeface="+mn-lt"/>
            </a:rPr>
            <a:t>vedlikeholdsmiljøet i Etat for bygg og eiendom (EBE).</a:t>
          </a:r>
        </a:p>
        <a:p>
          <a:pPr marL="0" indent="0" algn="l"/>
          <a:endParaRPr lang="en-US" sz="1100">
            <a:latin typeface="+mn-lt"/>
            <a:ea typeface="+mn-lt"/>
            <a:cs typeface="+mn-lt"/>
          </a:endParaRPr>
        </a:p>
        <a:p>
          <a:pPr marL="0" indent="0" algn="l"/>
          <a:r>
            <a:rPr lang="en-US" sz="1100">
              <a:latin typeface="+mn-lt"/>
              <a:ea typeface="+mn-lt"/>
              <a:cs typeface="+mn-lt"/>
            </a:rPr>
            <a:t>Ved større byggeprosjekter må dokumentserien sees i sammenheng med rom- og </a:t>
          </a:r>
        </a:p>
        <a:p>
          <a:pPr marL="0" indent="0" algn="l"/>
          <a:r>
            <a:rPr lang="en-US" sz="1100">
              <a:latin typeface="+mn-lt"/>
              <a:ea typeface="+mn-lt"/>
              <a:cs typeface="+mn-lt"/>
            </a:rPr>
            <a:t>funksjonskrav stilt fra den respektive fagbyrådsavdeling.</a:t>
          </a:r>
        </a:p>
        <a:p>
          <a:pPr marL="0" indent="0" algn="l"/>
          <a:endParaRPr lang="en-US" sz="1100">
            <a:latin typeface="+mn-lt"/>
            <a:ea typeface="+mn-lt"/>
            <a:cs typeface="+mn-lt"/>
          </a:endParaRPr>
        </a:p>
      </xdr:txBody>
    </xdr:sp>
    <xdr:clientData/>
  </xdr:twoCellAnchor>
  <xdr:twoCellAnchor>
    <xdr:from>
      <xdr:col>1</xdr:col>
      <xdr:colOff>0</xdr:colOff>
      <xdr:row>40</xdr:row>
      <xdr:rowOff>142874</xdr:rowOff>
    </xdr:from>
    <xdr:to>
      <xdr:col>12</xdr:col>
      <xdr:colOff>0</xdr:colOff>
      <xdr:row>57</xdr:row>
      <xdr:rowOff>179294</xdr:rowOff>
    </xdr:to>
    <xdr:sp macro="" textlink="">
      <xdr:nvSpPr>
        <xdr:cNvPr id="51" name="TekstSylinder 2">
          <a:extLst>
            <a:ext uri="{FF2B5EF4-FFF2-40B4-BE49-F238E27FC236}">
              <a16:creationId xmlns:a16="http://schemas.microsoft.com/office/drawing/2014/main" id="{00000000-0008-0000-0000-000003000000}"/>
            </a:ext>
            <a:ext uri="{147F2762-F138-4A5C-976F-8EAC2B608ADB}">
              <a16:predDERef xmlns:a16="http://schemas.microsoft.com/office/drawing/2014/main" pred="{A26ACB6C-026D-58BE-A116-548402EF2464}"/>
            </a:ext>
          </a:extLst>
        </xdr:cNvPr>
        <xdr:cNvSpPr txBox="1"/>
      </xdr:nvSpPr>
      <xdr:spPr>
        <a:xfrm>
          <a:off x="605118" y="7762874"/>
          <a:ext cx="6656294" cy="327492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marR="0" indent="0" algn="l">
            <a:lnSpc>
              <a:spcPct val="100000"/>
            </a:lnSpc>
            <a:spcBef>
              <a:spcPts val="0"/>
            </a:spcBef>
            <a:spcAft>
              <a:spcPts val="0"/>
            </a:spcAft>
          </a:pPr>
          <a:r>
            <a:rPr lang="en-US" sz="1100">
              <a:latin typeface="+mn-lt"/>
              <a:ea typeface="+mn-lt"/>
              <a:cs typeface="+mn-lt"/>
            </a:rPr>
            <a:t>Tekniske</a:t>
          </a:r>
          <a:r>
            <a:rPr lang="en-US" sz="1100" baseline="0">
              <a:latin typeface="+mn-lt"/>
              <a:ea typeface="+mn-lt"/>
              <a:cs typeface="+mn-lt"/>
            </a:rPr>
            <a:t> krav til byggeprosjekter oppdateres jevnlig</a:t>
          </a:r>
          <a:r>
            <a:rPr lang="en-US" sz="1100">
              <a:latin typeface="+mn-lt"/>
              <a:ea typeface="+mn-lt"/>
              <a:cs typeface="+mn-lt"/>
            </a:rPr>
            <a:t>. Det må derfor hentes ut ny versjon av gjeldende dokument før hvert prosjekt. </a:t>
          </a:r>
        </a:p>
        <a:p>
          <a:pPr marL="0" marR="0" indent="0" algn="l">
            <a:lnSpc>
              <a:spcPct val="100000"/>
            </a:lnSpc>
            <a:spcBef>
              <a:spcPts val="0"/>
            </a:spcBef>
            <a:spcAft>
              <a:spcPts val="0"/>
            </a:spcAft>
          </a:pPr>
          <a:endParaRPr lang="en-US" sz="1100">
            <a:latin typeface="+mn-lt"/>
            <a:ea typeface="+mn-lt"/>
            <a:cs typeface="+mn-lt"/>
          </a:endParaRPr>
        </a:p>
        <a:p>
          <a:pPr marL="0" indent="0" algn="l"/>
          <a:r>
            <a:rPr lang="en-US" sz="1100">
              <a:latin typeface="+mn-lt"/>
              <a:ea typeface="+mn-lt"/>
              <a:cs typeface="+mn-lt"/>
            </a:rPr>
            <a:t>Krav er sortert ihht bygningsdelstabellen. I tillegg finnes det kolonner som angir hvilke tekniske fag kravet er relevant for. Denne matrisen er imidlertid ikke ferdig utarbeidet, så prosjekterende må se over alle krav for å sikre oppfyllelse for sitt fag.</a:t>
          </a:r>
        </a:p>
        <a:p>
          <a:pPr marL="0" indent="0" algn="l"/>
          <a:endParaRPr lang="en-US" sz="1100">
            <a:latin typeface="+mn-lt"/>
            <a:ea typeface="+mn-lt"/>
            <a:cs typeface="+mn-lt"/>
          </a:endParaRPr>
        </a:p>
        <a:p>
          <a:pPr marL="0" indent="0" algn="l"/>
          <a:r>
            <a:rPr lang="en-US" sz="1100">
              <a:latin typeface="+mn-lt"/>
              <a:ea typeface="+mn-lt"/>
              <a:cs typeface="+mn-lt"/>
            </a:rPr>
            <a:t>Dersom prosjektet ønsker å fravike fra krav i dette dokumentet, skal dette godkjennes av EBE i hvert tilfelle. Det må da oppgis ID (kolonne C i "Kravtabell"), samt begrunnelse for fravik. Hvert prosjekt må føre logg over alle godkjente fravik og at denne må medtas på ferdigbefaring.</a:t>
          </a:r>
        </a:p>
        <a:p>
          <a:pPr marL="0" indent="0" algn="l"/>
          <a:endParaRPr lang="en-US" sz="1100">
            <a:latin typeface="+mn-lt"/>
            <a:ea typeface="+mn-lt"/>
            <a:cs typeface="+mn-lt"/>
          </a:endParaRPr>
        </a:p>
        <a:p>
          <a:pPr marL="0" indent="0" algn="l"/>
          <a:r>
            <a:rPr lang="en-US" sz="1100" baseline="0">
              <a:latin typeface="+mn-lt"/>
              <a:ea typeface="+mn-lt"/>
              <a:cs typeface="+mn-lt"/>
            </a:rPr>
            <a:t>Dokumentet "Vedlegg - Samsvarsmatrise SD-anlegg" skal revideres for å følge den oppdaterte strukturen til dette hoved dokumentet som er gjenstand for revisjon i denne omgang.  Da dette ikke er ferdig før publisering blir        "Vedlegg - Samsvarsmatrise SD-anlegg, rev.1.0 (gyldig fra 14.06.19)" overført til utgåtte retningslinjer og krav. </a:t>
          </a:r>
          <a:endParaRPr lang="en-US" sz="1100">
            <a:latin typeface="+mn-lt"/>
            <a:ea typeface="+mn-lt"/>
            <a:cs typeface="+mn-lt"/>
          </a:endParaRPr>
        </a:p>
        <a:p>
          <a:pPr marL="0" indent="0" algn="l"/>
          <a:endParaRPr lang="en-US" sz="1100">
            <a:latin typeface="+mn-lt"/>
            <a:ea typeface="+mn-lt"/>
            <a:cs typeface="+mn-lt"/>
          </a:endParaRPr>
        </a:p>
        <a:p>
          <a:pPr marL="0" indent="0" algn="l"/>
          <a:r>
            <a:rPr lang="en-US" sz="1100">
              <a:latin typeface="+mn-lt"/>
              <a:ea typeface="+mn-lt"/>
              <a:cs typeface="+mn-lt"/>
            </a:rPr>
            <a:t>Gjeldende versjon: 4</a:t>
          </a:r>
        </a:p>
        <a:p>
          <a:pPr marL="0" indent="0" algn="l"/>
          <a:r>
            <a:rPr lang="en-US" sz="1100">
              <a:latin typeface="+mn-lt"/>
              <a:ea typeface="+mn-lt"/>
              <a:cs typeface="+mn-lt"/>
            </a:rPr>
            <a:t>Revisjonsdato: 21.11.2024</a:t>
          </a:r>
        </a:p>
        <a:p>
          <a:pPr marL="0" indent="0" algn="l"/>
          <a:endParaRPr lang="en-US" sz="1100">
            <a:latin typeface="+mn-lt"/>
            <a:ea typeface="+mn-lt"/>
            <a:cs typeface="+mn-lt"/>
          </a:endParaRPr>
        </a:p>
        <a:p>
          <a:pPr marL="0" indent="0" algn="l"/>
          <a:endParaRPr lang="en-US" sz="1100">
            <a:latin typeface="+mn-lt"/>
            <a:ea typeface="+mn-lt"/>
            <a:cs typeface="+mn-lt"/>
          </a:endParaRPr>
        </a:p>
      </xdr:txBody>
    </xdr:sp>
    <xdr:clientData/>
  </xdr:twoCellAnchor>
  <xdr:twoCellAnchor>
    <xdr:from>
      <xdr:col>0</xdr:col>
      <xdr:colOff>574769</xdr:colOff>
      <xdr:row>83</xdr:row>
      <xdr:rowOff>78441</xdr:rowOff>
    </xdr:from>
    <xdr:to>
      <xdr:col>11</xdr:col>
      <xdr:colOff>584293</xdr:colOff>
      <xdr:row>103</xdr:row>
      <xdr:rowOff>135591</xdr:rowOff>
    </xdr:to>
    <xdr:sp macro="" textlink="">
      <xdr:nvSpPr>
        <xdr:cNvPr id="53" name="TekstSylinder 18">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11000000}"/>
            </a:ext>
          </a:extLst>
        </xdr:cNvPr>
        <xdr:cNvSpPr txBox="1"/>
      </xdr:nvSpPr>
      <xdr:spPr>
        <a:xfrm>
          <a:off x="574769" y="15889941"/>
          <a:ext cx="6715124" cy="386715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r>
            <a:rPr lang="en-US" sz="1100">
              <a:latin typeface="+mn-lt"/>
              <a:ea typeface="+mn-lt"/>
              <a:cs typeface="+mn-lt"/>
            </a:rPr>
            <a:t>A: </a:t>
          </a:r>
          <a:r>
            <a:rPr lang="en-US" sz="1100" b="0" i="0" u="none" strike="noStrike">
              <a:solidFill>
                <a:srgbClr val="000000"/>
              </a:solidFill>
              <a:latin typeface="Calibri" panose="020F0502020204030204" pitchFamily="34" charset="0"/>
              <a:cs typeface="Calibri" panose="020F0502020204030204" pitchFamily="34" charset="0"/>
            </a:rPr>
            <a:t> </a:t>
          </a:r>
        </a:p>
        <a:p>
          <a:pPr marL="0" indent="0"/>
          <a:r>
            <a:rPr lang="en-US" sz="1100" b="0" i="0" u="none" strike="noStrike">
              <a:solidFill>
                <a:srgbClr val="000000"/>
              </a:solidFill>
              <a:latin typeface="Calibri" panose="020F0502020204030204" pitchFamily="34" charset="0"/>
              <a:cs typeface="Calibri" panose="020F0502020204030204" pitchFamily="34" charset="0"/>
            </a:rPr>
            <a:t>Kolonner markert i Grønt viser den unike «Kravs ID», kravs ID følger hver enkelt rad nedover i kolonnen og er unik for hvert enkelt krav/rad. Kravs ID blir ikke gjenbrukt og nye nummere blir opprettet når nye krav kommer. </a:t>
          </a:r>
        </a:p>
        <a:p>
          <a:pPr marL="0" indent="0"/>
          <a:endParaRPr lang="en-US" sz="1100" b="0" i="0" u="none" strike="noStrike">
            <a:solidFill>
              <a:srgbClr val="000000"/>
            </a:solidFill>
            <a:latin typeface="+mn-lt"/>
            <a:ea typeface="+mn-lt"/>
            <a:cs typeface="+mn-lt"/>
          </a:endParaRPr>
        </a:p>
        <a:p>
          <a:pPr marL="0" indent="0"/>
          <a:r>
            <a:rPr lang="en-US" sz="1100">
              <a:latin typeface="+mn-lt"/>
              <a:ea typeface="+mn-lt"/>
              <a:cs typeface="+mn-lt"/>
            </a:rPr>
            <a:t>B:</a:t>
          </a:r>
          <a:r>
            <a:rPr lang="en-US" sz="1100" b="0" i="0" u="none" strike="noStrike">
              <a:solidFill>
                <a:srgbClr val="000000"/>
              </a:solidFill>
              <a:latin typeface="Calibri" panose="020F0502020204030204" pitchFamily="34" charset="0"/>
              <a:cs typeface="Calibri" panose="020F0502020204030204" pitchFamily="34" charset="0"/>
            </a:rPr>
            <a:t> </a:t>
          </a:r>
        </a:p>
        <a:p>
          <a:pPr marL="0" indent="0"/>
          <a:r>
            <a:rPr lang="en-US" sz="1100" b="0" i="0" u="none" strike="noStrike">
              <a:solidFill>
                <a:srgbClr val="000000"/>
              </a:solidFill>
              <a:latin typeface="Calibri" panose="020F0502020204030204" pitchFamily="34" charset="0"/>
              <a:cs typeface="Calibri" panose="020F0502020204030204" pitchFamily="34" charset="0"/>
            </a:rPr>
            <a:t>Filtrerbar bygningsdelstabellen med oppdeling på 3 siffer. Ved opprettelse av nytt krav er det kun nødvendig å legge inn det fulle 3 sifferet tall fra bygningsdelstabellen og tabellen vil opprette de 3 undersifferne med tekst. </a:t>
          </a:r>
        </a:p>
        <a:p>
          <a:pPr marL="0" indent="0"/>
          <a:endParaRPr lang="en-US" sz="1100" b="0" i="0" u="none" strike="noStrike">
            <a:solidFill>
              <a:srgbClr val="000000"/>
            </a:solidFill>
            <a:latin typeface="+mn-lt"/>
            <a:ea typeface="+mn-lt"/>
            <a:cs typeface="+mn-lt"/>
          </a:endParaRPr>
        </a:p>
        <a:p>
          <a:pPr marL="0" indent="0"/>
          <a:r>
            <a:rPr lang="en-US" sz="1100">
              <a:latin typeface="+mn-lt"/>
              <a:ea typeface="+mn-lt"/>
              <a:cs typeface="+mn-lt"/>
            </a:rPr>
            <a:t>C: </a:t>
          </a:r>
        </a:p>
        <a:p>
          <a:pPr marL="0" indent="0"/>
          <a:r>
            <a:rPr lang="en-US" sz="1100">
              <a:latin typeface="+mn-lt"/>
              <a:ea typeface="+mn-lt"/>
              <a:cs typeface="+mn-lt"/>
            </a:rPr>
            <a:t>Selve kravteksten med beskrivelse. </a:t>
          </a:r>
          <a:endParaRPr lang="en-US" sz="1100" b="0" i="0" u="none" strike="noStrike">
            <a:solidFill>
              <a:srgbClr val="000000"/>
            </a:solidFill>
            <a:latin typeface="Calibri" panose="020F0502020204030204" pitchFamily="34" charset="0"/>
            <a:cs typeface="Calibri" panose="020F0502020204030204" pitchFamily="34" charset="0"/>
          </a:endParaRPr>
        </a:p>
        <a:p>
          <a:pPr marL="0" indent="0"/>
          <a:endParaRPr lang="en-US" sz="1100" b="0" i="0" u="none" strike="noStrike">
            <a:solidFill>
              <a:srgbClr val="000000"/>
            </a:solidFill>
            <a:latin typeface="+mn-lt"/>
            <a:ea typeface="+mn-lt"/>
            <a:cs typeface="+mn-lt"/>
          </a:endParaRPr>
        </a:p>
        <a:p>
          <a:pPr marL="0" indent="0"/>
          <a:r>
            <a:rPr lang="en-US" sz="1100">
              <a:latin typeface="+mn-lt"/>
              <a:ea typeface="+mn-lt"/>
              <a:cs typeface="+mn-lt"/>
            </a:rPr>
            <a:t>D:</a:t>
          </a:r>
          <a:r>
            <a:rPr lang="en-US" sz="1100" b="0" i="0" u="none" strike="noStrike">
              <a:solidFill>
                <a:srgbClr val="000000"/>
              </a:solidFill>
              <a:latin typeface="Calibri" panose="020F0502020204030204" pitchFamily="34" charset="0"/>
              <a:cs typeface="Calibri" panose="020F0502020204030204" pitchFamily="34" charset="0"/>
            </a:rPr>
            <a:t> </a:t>
          </a:r>
        </a:p>
        <a:p>
          <a:pPr marL="0" indent="0"/>
          <a:r>
            <a:rPr lang="en-US" sz="1100" b="0" i="0" u="none" strike="noStrike">
              <a:solidFill>
                <a:srgbClr val="000000"/>
              </a:solidFill>
              <a:latin typeface="Calibri" panose="020F0502020204030204" pitchFamily="34" charset="0"/>
              <a:cs typeface="Calibri" panose="020F0502020204030204" pitchFamily="34" charset="0"/>
            </a:rPr>
            <a:t>Plusstegn som utvider og gjør synlig Kolonner for forklarende Begrunnelser og eventuelle Kommentarer. </a:t>
          </a:r>
        </a:p>
        <a:p>
          <a:pPr marL="0" indent="0"/>
          <a:endParaRPr lang="en-US" sz="1100" b="0" i="0" u="none" strike="noStrike">
            <a:solidFill>
              <a:srgbClr val="000000"/>
            </a:solidFill>
            <a:latin typeface="+mn-lt"/>
            <a:ea typeface="+mn-lt"/>
            <a:cs typeface="+mn-lt"/>
          </a:endParaRPr>
        </a:p>
        <a:p>
          <a:pPr marL="0" indent="0"/>
          <a:r>
            <a:rPr lang="en-US" sz="1100">
              <a:latin typeface="+mn-lt"/>
              <a:ea typeface="+mn-lt"/>
              <a:cs typeface="+mn-lt"/>
            </a:rPr>
            <a:t>E:</a:t>
          </a:r>
        </a:p>
        <a:p>
          <a:pPr marL="0" indent="0"/>
          <a:r>
            <a:rPr lang="en-US" sz="1100">
              <a:latin typeface="+mn-lt"/>
              <a:ea typeface="+mn-lt"/>
              <a:cs typeface="+mn-lt"/>
            </a:rPr>
            <a:t>Matrise med kryss og bakgrunnsfarge der kravet har anvendelse.  Tanken bak dette feltet er å synliggjøre der hvor et krav har påvirkning for fag utenfor dets plassering i bygningsdelstabellen. For eksempel adgangskontroll eller brann.</a:t>
          </a:r>
          <a:endParaRPr lang="en-US" sz="1100" b="0" i="0" u="none" strike="noStrike">
            <a:solidFill>
              <a:srgbClr val="000000"/>
            </a:solidFill>
            <a:latin typeface="Calibri" panose="020F0502020204030204" pitchFamily="34" charset="0"/>
            <a:cs typeface="Calibri" panose="020F0502020204030204" pitchFamily="34" charset="0"/>
          </a:endParaRPr>
        </a:p>
        <a:p>
          <a:pPr marL="0" indent="0"/>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a:latin typeface="+mn-lt"/>
              <a:ea typeface="+mn-lt"/>
              <a:cs typeface="+mn-lt"/>
            </a:rPr>
            <a:t>F:</a:t>
          </a:r>
          <a:r>
            <a:rPr lang="en-US" sz="1100" b="0" i="0" u="none" strike="noStrike">
              <a:solidFill>
                <a:srgbClr val="000000"/>
              </a:solidFill>
              <a:latin typeface="Calibri" panose="020F0502020204030204" pitchFamily="34" charset="0"/>
              <a:cs typeface="Calibri" panose="020F0502020204030204" pitchFamily="34" charset="0"/>
            </a:rPr>
            <a:t> </a:t>
          </a:r>
        </a:p>
        <a:p>
          <a:pPr marL="0" indent="0" algn="l"/>
          <a:r>
            <a:rPr lang="en-US" sz="1100" b="0" i="0" u="none" strike="noStrike">
              <a:solidFill>
                <a:srgbClr val="000000"/>
              </a:solidFill>
              <a:latin typeface="Calibri" panose="020F0502020204030204" pitchFamily="34" charset="0"/>
              <a:cs typeface="Calibri" panose="020F0502020204030204" pitchFamily="34" charset="0"/>
            </a:rPr>
            <a:t>Matrise med kryss og bakgrunnsfarge som indikerer hvilke forskjellige bygningstyper/prosjekter som kravene har anvendelse.  </a:t>
          </a:r>
        </a:p>
        <a:p>
          <a:pPr marL="0" indent="0" algn="l"/>
          <a:endParaRPr lang="en-US" sz="1100">
            <a:latin typeface="+mn-lt"/>
            <a:ea typeface="+mn-lt"/>
            <a:cs typeface="+mn-lt"/>
          </a:endParaRPr>
        </a:p>
        <a:p>
          <a:pPr marL="0" indent="0" algn="l"/>
          <a:endParaRPr lang="en-US" sz="1100">
            <a:latin typeface="+mn-lt"/>
            <a:ea typeface="+mn-lt"/>
            <a:cs typeface="+mn-lt"/>
          </a:endParaRPr>
        </a:p>
      </xdr:txBody>
    </xdr:sp>
    <xdr:clientData/>
  </xdr:twoCellAnchor>
  <xdr:twoCellAnchor editAs="oneCell">
    <xdr:from>
      <xdr:col>0</xdr:col>
      <xdr:colOff>441512</xdr:colOff>
      <xdr:row>60</xdr:row>
      <xdr:rowOff>79561</xdr:rowOff>
    </xdr:from>
    <xdr:to>
      <xdr:col>32</xdr:col>
      <xdr:colOff>301880</xdr:colOff>
      <xdr:row>80</xdr:row>
      <xdr:rowOff>165830</xdr:rowOff>
    </xdr:to>
    <xdr:pic>
      <xdr:nvPicPr>
        <xdr:cNvPr id="52" name="Bilde 6">
          <a:extLst>
            <a:ext uri="{FF2B5EF4-FFF2-40B4-BE49-F238E27FC236}">
              <a16:creationId xmlns:a16="http://schemas.microsoft.com/office/drawing/2014/main" id="{0AC5618C-647B-B144-FF73-619948D30E7E}"/>
            </a:ext>
          </a:extLst>
        </xdr:cNvPr>
        <xdr:cNvPicPr>
          <a:picLocks noChangeAspect="1"/>
        </xdr:cNvPicPr>
      </xdr:nvPicPr>
      <xdr:blipFill>
        <a:blip xmlns:r="http://schemas.openxmlformats.org/officeDocument/2006/relationships" r:embed="rId2"/>
        <a:stretch>
          <a:fillRect/>
        </a:stretch>
      </xdr:blipFill>
      <xdr:spPr>
        <a:xfrm>
          <a:off x="441512" y="11509561"/>
          <a:ext cx="19224133" cy="3896269"/>
        </a:xfrm>
        <a:prstGeom prst="rect">
          <a:avLst/>
        </a:prstGeom>
      </xdr:spPr>
    </xdr:pic>
    <xdr:clientData/>
  </xdr:twoCellAnchor>
  <xdr:twoCellAnchor>
    <xdr:from>
      <xdr:col>0</xdr:col>
      <xdr:colOff>600075</xdr:colOff>
      <xdr:row>26</xdr:row>
      <xdr:rowOff>95250</xdr:rowOff>
    </xdr:from>
    <xdr:to>
      <xdr:col>11</xdr:col>
      <xdr:colOff>600075</xdr:colOff>
      <xdr:row>36</xdr:row>
      <xdr:rowOff>28575</xdr:rowOff>
    </xdr:to>
    <xdr:sp macro="" textlink="">
      <xdr:nvSpPr>
        <xdr:cNvPr id="46" name="TekstSylinder 1">
          <a:hlinkClick xmlns:r="http://schemas.openxmlformats.org/officeDocument/2006/relationships" r:id="rId3"/>
          <a:extLst>
            <a:ext uri="{FF2B5EF4-FFF2-40B4-BE49-F238E27FC236}">
              <a16:creationId xmlns:a16="http://schemas.microsoft.com/office/drawing/2014/main" id="{FBF438B1-5703-44D3-9C57-965A80A99D29}"/>
            </a:ext>
          </a:extLst>
        </xdr:cNvPr>
        <xdr:cNvSpPr txBox="1"/>
      </xdr:nvSpPr>
      <xdr:spPr>
        <a:xfrm>
          <a:off x="600075" y="5048250"/>
          <a:ext cx="6705600" cy="183832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endParaRPr lang="en-US" sz="1100">
            <a:latin typeface="+mn-lt"/>
            <a:ea typeface="+mn-lt"/>
            <a:cs typeface="+mn-lt"/>
          </a:endParaRPr>
        </a:p>
        <a:p>
          <a:pPr marL="0" indent="0" algn="l"/>
          <a:r>
            <a:rPr lang="en-US" sz="1100">
              <a:latin typeface="+mn-lt"/>
              <a:ea typeface="+mn-lt"/>
              <a:cs typeface="+mn-lt"/>
            </a:rPr>
            <a:t>Bergen kommune har satt seg overordnede mål for å redusere kommunens miljø- og </a:t>
          </a:r>
        </a:p>
        <a:p>
          <a:pPr marL="0" indent="0" algn="l"/>
          <a:r>
            <a:rPr lang="en-US" sz="1100">
              <a:latin typeface="+mn-lt"/>
              <a:ea typeface="+mn-lt"/>
              <a:cs typeface="+mn-lt"/>
            </a:rPr>
            <a:t>klimapåvirkning hvor hensynet til en grønn og bærekraftig utvikling skal være et </a:t>
          </a:r>
        </a:p>
        <a:p>
          <a:pPr marL="0" indent="0" algn="l"/>
          <a:r>
            <a:rPr lang="en-US" sz="1100">
              <a:latin typeface="+mn-lt"/>
              <a:ea typeface="+mn-lt"/>
              <a:cs typeface="+mn-lt"/>
            </a:rPr>
            <a:t>overordnet prinsipp i kommunens virksomhet og planlegging. Føringer i dokumentet</a:t>
          </a:r>
        </a:p>
        <a:p>
          <a:pPr marL="0" indent="0" algn="l"/>
          <a:r>
            <a:rPr lang="en-US" sz="1100">
              <a:latin typeface="+mn-lt"/>
              <a:ea typeface="+mn-lt"/>
              <a:cs typeface="+mn-lt"/>
            </a:rPr>
            <a:t>"Grønn virksomhet" for Bergen kommune må derfor vektlegges i alle byggeprosjekter. </a:t>
          </a:r>
          <a:br>
            <a:rPr lang="en-US" sz="1100">
              <a:latin typeface="+mn-lt"/>
              <a:ea typeface="+mn-lt"/>
              <a:cs typeface="+mn-lt"/>
            </a:rPr>
          </a:br>
          <a:r>
            <a:rPr lang="nb-NO" sz="1100">
              <a:effectLst/>
              <a:latin typeface="+mn-lt"/>
              <a:ea typeface="+mn-ea"/>
              <a:cs typeface="+mn-cs"/>
            </a:rPr>
            <a:t>(klikk på tekstboksen</a:t>
          </a:r>
          <a:r>
            <a:rPr lang="nb-NO" sz="1100" baseline="0">
              <a:effectLst/>
              <a:latin typeface="+mn-lt"/>
              <a:ea typeface="+mn-ea"/>
              <a:cs typeface="+mn-cs"/>
            </a:rPr>
            <a:t> for direkte kobling)</a:t>
          </a:r>
          <a:r>
            <a:rPr lang="en-US" sz="1100">
              <a:latin typeface="+mn-lt"/>
              <a:ea typeface="+mn-lt"/>
              <a:cs typeface="+mn-lt"/>
            </a:rPr>
            <a:t> </a:t>
          </a:r>
        </a:p>
        <a:p>
          <a:pPr marL="0" indent="0" algn="l"/>
          <a:endParaRPr lang="en-US" sz="1100">
            <a:latin typeface="+mn-lt"/>
            <a:ea typeface="+mn-lt"/>
            <a:cs typeface="+mn-lt"/>
          </a:endParaRPr>
        </a:p>
        <a:p>
          <a:pPr marL="0" indent="0" algn="l"/>
          <a:r>
            <a:rPr lang="en-US" sz="1100">
              <a:latin typeface="+mn-lt"/>
              <a:ea typeface="+mn-lt"/>
              <a:cs typeface="+mn-lt"/>
            </a:rPr>
            <a:t>Bergen kommune ønsker å være en pådriver for innovasjon og bærekraftig utvikling og </a:t>
          </a:r>
        </a:p>
        <a:p>
          <a:pPr marL="0" indent="0" algn="l"/>
          <a:r>
            <a:rPr lang="en-US" sz="1100">
              <a:latin typeface="+mn-lt"/>
              <a:ea typeface="+mn-lt"/>
              <a:cs typeface="+mn-lt"/>
            </a:rPr>
            <a:t>oppfordrer til innovative tekniske løsninger og byggemåter som kan ha en utvidet</a:t>
          </a:r>
        </a:p>
        <a:p>
          <a:pPr marL="0" indent="0" algn="l"/>
          <a:r>
            <a:rPr lang="en-US" sz="1100">
              <a:latin typeface="+mn-lt"/>
              <a:ea typeface="+mn-lt"/>
              <a:cs typeface="+mn-lt"/>
            </a:rPr>
            <a:t>samfunnsnyttig verdi.</a:t>
          </a:r>
        </a:p>
        <a:p>
          <a:pPr marL="0" indent="0" algn="l"/>
          <a:endParaRPr lang="en-US" sz="1100">
            <a:latin typeface="+mn-lt"/>
            <a:ea typeface="+mn-lt"/>
            <a:cs typeface="+mn-lt"/>
          </a:endParaRPr>
        </a:p>
      </xdr:txBody>
    </xdr:sp>
    <xdr:clientData/>
  </xdr:twoCellAnchor>
  <xdr:twoCellAnchor>
    <xdr:from>
      <xdr:col>0</xdr:col>
      <xdr:colOff>600075</xdr:colOff>
      <xdr:row>36</xdr:row>
      <xdr:rowOff>28575</xdr:rowOff>
    </xdr:from>
    <xdr:to>
      <xdr:col>11</xdr:col>
      <xdr:colOff>600075</xdr:colOff>
      <xdr:row>40</xdr:row>
      <xdr:rowOff>57150</xdr:rowOff>
    </xdr:to>
    <xdr:sp macro="" textlink="">
      <xdr:nvSpPr>
        <xdr:cNvPr id="47" name="TekstSylinder 1">
          <a:hlinkClick xmlns:r="http://schemas.openxmlformats.org/officeDocument/2006/relationships" r:id="rId4"/>
          <a:extLst>
            <a:ext uri="{FF2B5EF4-FFF2-40B4-BE49-F238E27FC236}">
              <a16:creationId xmlns:a16="http://schemas.microsoft.com/office/drawing/2014/main" id="{630A06B0-6958-4DC2-ABA2-9A1940BD109B}"/>
            </a:ext>
          </a:extLst>
        </xdr:cNvPr>
        <xdr:cNvSpPr txBox="1"/>
      </xdr:nvSpPr>
      <xdr:spPr>
        <a:xfrm>
          <a:off x="600075" y="6886575"/>
          <a:ext cx="6705600" cy="79057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a:latin typeface="+mn-lt"/>
              <a:ea typeface="+mn-lt"/>
              <a:cs typeface="+mn-lt"/>
            </a:rPr>
            <a:t>Vi mottar gjerne tilbakemeldinger og innspill til forbedringer av dokumentserien.</a:t>
          </a:r>
        </a:p>
        <a:p>
          <a:pPr marL="0" indent="0" algn="l"/>
          <a:r>
            <a:rPr lang="en-US" sz="1100">
              <a:latin typeface="+mn-lt"/>
              <a:ea typeface="+mn-lt"/>
              <a:cs typeface="+mn-lt"/>
            </a:rPr>
            <a:t>Tilbakemeldinger merkes "Merknader til retningslinjer og krav til bygning og tekniske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a:latin typeface="+mn-lt"/>
              <a:ea typeface="+mn-lt"/>
              <a:cs typeface="+mn-lt"/>
            </a:rPr>
            <a:t>anlegg" og kan sendes til: standardkrav-EBE@bergen.kommune.no.</a:t>
          </a:r>
          <a:br>
            <a:rPr lang="en-US" sz="1100">
              <a:latin typeface="+mn-lt"/>
              <a:ea typeface="+mn-lt"/>
              <a:cs typeface="+mn-lt"/>
            </a:rPr>
          </a:br>
          <a:r>
            <a:rPr lang="nb-NO" sz="1100">
              <a:effectLst/>
              <a:latin typeface="+mn-lt"/>
              <a:ea typeface="+mn-ea"/>
              <a:cs typeface="+mn-cs"/>
            </a:rPr>
            <a:t>(klikk på tekstboksen</a:t>
          </a:r>
          <a:r>
            <a:rPr lang="nb-NO" sz="1100" baseline="0">
              <a:effectLst/>
              <a:latin typeface="+mn-lt"/>
              <a:ea typeface="+mn-ea"/>
              <a:cs typeface="+mn-cs"/>
            </a:rPr>
            <a:t> for direkte kobling)</a:t>
          </a:r>
          <a:r>
            <a:rPr lang="en-US" sz="1100">
              <a:effectLst/>
              <a:latin typeface="+mn-lt"/>
              <a:ea typeface="+mn-ea"/>
              <a:cs typeface="+mn-cs"/>
            </a:rPr>
            <a:t> </a:t>
          </a:r>
          <a:endParaRPr lang="nb-NO">
            <a:effectLst/>
          </a:endParaRPr>
        </a:p>
        <a:p>
          <a:pPr marL="0" indent="0" algn="l"/>
          <a:endParaRPr lang="en-US" sz="1100">
            <a:latin typeface="+mn-lt"/>
            <a:ea typeface="+mn-lt"/>
            <a:cs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28575</xdr:colOff>
      <xdr:row>37</xdr:row>
      <xdr:rowOff>38100</xdr:rowOff>
    </xdr:from>
    <xdr:to>
      <xdr:col>17</xdr:col>
      <xdr:colOff>266700</xdr:colOff>
      <xdr:row>49</xdr:row>
      <xdr:rowOff>142875</xdr:rowOff>
    </xdr:to>
    <xdr:pic>
      <xdr:nvPicPr>
        <xdr:cNvPr id="3" name="Bilde 2">
          <a:extLst>
            <a:ext uri="{FF2B5EF4-FFF2-40B4-BE49-F238E27FC236}">
              <a16:creationId xmlns:a16="http://schemas.microsoft.com/office/drawing/2014/main" id="{00000000-0008-0000-0200-000003000000}"/>
            </a:ext>
            <a:ext uri="{147F2762-F138-4A5C-976F-8EAC2B608ADB}">
              <a16:predDERef xmlns:a16="http://schemas.microsoft.com/office/drawing/2014/main" pred="{F4B5C3AC-E555-43E2-BE32-789C99010FC5}"/>
            </a:ext>
          </a:extLst>
        </xdr:cNvPr>
        <xdr:cNvPicPr>
          <a:picLocks noChangeAspect="1"/>
        </xdr:cNvPicPr>
      </xdr:nvPicPr>
      <xdr:blipFill>
        <a:blip xmlns:r="http://schemas.openxmlformats.org/officeDocument/2006/relationships" r:embed="rId1"/>
        <a:stretch>
          <a:fillRect/>
        </a:stretch>
      </xdr:blipFill>
      <xdr:spPr>
        <a:xfrm>
          <a:off x="7239000" y="13077825"/>
          <a:ext cx="7096125" cy="3419475"/>
        </a:xfrm>
        <a:prstGeom prst="rect">
          <a:avLst/>
        </a:prstGeom>
      </xdr:spPr>
    </xdr:pic>
    <xdr:clientData/>
  </xdr:twoCellAnchor>
  <xdr:twoCellAnchor editAs="oneCell">
    <xdr:from>
      <xdr:col>8</xdr:col>
      <xdr:colOff>47625</xdr:colOff>
      <xdr:row>59</xdr:row>
      <xdr:rowOff>0</xdr:rowOff>
    </xdr:from>
    <xdr:to>
      <xdr:col>16</xdr:col>
      <xdr:colOff>19050</xdr:colOff>
      <xdr:row>70</xdr:row>
      <xdr:rowOff>104775</xdr:rowOff>
    </xdr:to>
    <xdr:pic>
      <xdr:nvPicPr>
        <xdr:cNvPr id="4" name="Bilde 3">
          <a:extLst>
            <a:ext uri="{FF2B5EF4-FFF2-40B4-BE49-F238E27FC236}">
              <a16:creationId xmlns:a16="http://schemas.microsoft.com/office/drawing/2014/main" id="{00000000-0008-0000-0200-000004000000}"/>
            </a:ext>
            <a:ext uri="{147F2762-F138-4A5C-976F-8EAC2B608ADB}">
              <a16:predDERef xmlns:a16="http://schemas.microsoft.com/office/drawing/2014/main" pred="{00000000-0008-0000-0200-000003000000}"/>
            </a:ext>
          </a:extLst>
        </xdr:cNvPr>
        <xdr:cNvPicPr>
          <a:picLocks noChangeAspect="1"/>
        </xdr:cNvPicPr>
      </xdr:nvPicPr>
      <xdr:blipFill>
        <a:blip xmlns:r="http://schemas.openxmlformats.org/officeDocument/2006/relationships" r:embed="rId2"/>
        <a:stretch>
          <a:fillRect/>
        </a:stretch>
      </xdr:blipFill>
      <xdr:spPr>
        <a:xfrm>
          <a:off x="7258050" y="18068925"/>
          <a:ext cx="6067425" cy="2200275"/>
        </a:xfrm>
        <a:prstGeom prst="rect">
          <a:avLst/>
        </a:prstGeom>
      </xdr:spPr>
    </xdr:pic>
    <xdr:clientData/>
  </xdr:twoCellAnchor>
  <xdr:twoCellAnchor editAs="oneCell">
    <xdr:from>
      <xdr:col>16</xdr:col>
      <xdr:colOff>171450</xdr:colOff>
      <xdr:row>54</xdr:row>
      <xdr:rowOff>104775</xdr:rowOff>
    </xdr:from>
    <xdr:to>
      <xdr:col>18</xdr:col>
      <xdr:colOff>657225</xdr:colOff>
      <xdr:row>67</xdr:row>
      <xdr:rowOff>66675</xdr:rowOff>
    </xdr:to>
    <xdr:pic>
      <xdr:nvPicPr>
        <xdr:cNvPr id="13" name="Bilde 6">
          <a:extLst>
            <a:ext uri="{FF2B5EF4-FFF2-40B4-BE49-F238E27FC236}">
              <a16:creationId xmlns:a16="http://schemas.microsoft.com/office/drawing/2014/main" id="{00000000-0008-0000-0200-00000D000000}"/>
            </a:ext>
            <a:ext uri="{147F2762-F138-4A5C-976F-8EAC2B608ADB}">
              <a16:predDERef xmlns:a16="http://schemas.microsoft.com/office/drawing/2014/main" pred="{00000000-0008-0000-0200-000004000000}"/>
            </a:ext>
          </a:extLst>
        </xdr:cNvPr>
        <xdr:cNvPicPr>
          <a:picLocks noChangeAspect="1"/>
        </xdr:cNvPicPr>
      </xdr:nvPicPr>
      <xdr:blipFill>
        <a:blip xmlns:r="http://schemas.openxmlformats.org/officeDocument/2006/relationships" r:embed="rId3"/>
        <a:stretch>
          <a:fillRect/>
        </a:stretch>
      </xdr:blipFill>
      <xdr:spPr>
        <a:xfrm>
          <a:off x="13477875" y="17221200"/>
          <a:ext cx="2009775" cy="2438400"/>
        </a:xfrm>
        <a:prstGeom prst="rect">
          <a:avLst/>
        </a:prstGeom>
      </xdr:spPr>
    </xdr:pic>
    <xdr:clientData/>
  </xdr:twoCellAnchor>
  <xdr:twoCellAnchor editAs="oneCell">
    <xdr:from>
      <xdr:col>18</xdr:col>
      <xdr:colOff>0</xdr:colOff>
      <xdr:row>26</xdr:row>
      <xdr:rowOff>0</xdr:rowOff>
    </xdr:from>
    <xdr:to>
      <xdr:col>25</xdr:col>
      <xdr:colOff>696167</xdr:colOff>
      <xdr:row>33</xdr:row>
      <xdr:rowOff>562</xdr:rowOff>
    </xdr:to>
    <xdr:pic>
      <xdr:nvPicPr>
        <xdr:cNvPr id="5" name="Bild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14573250" y="5743575"/>
          <a:ext cx="6030167" cy="4029637"/>
        </a:xfrm>
        <a:prstGeom prst="rect">
          <a:avLst/>
        </a:prstGeom>
      </xdr:spPr>
    </xdr:pic>
    <xdr:clientData/>
  </xdr:twoCellAnchor>
  <xdr:twoCellAnchor editAs="oneCell">
    <xdr:from>
      <xdr:col>8</xdr:col>
      <xdr:colOff>57150</xdr:colOff>
      <xdr:row>26</xdr:row>
      <xdr:rowOff>85725</xdr:rowOff>
    </xdr:from>
    <xdr:to>
      <xdr:col>16</xdr:col>
      <xdr:colOff>552450</xdr:colOff>
      <xdr:row>36</xdr:row>
      <xdr:rowOff>0</xdr:rowOff>
    </xdr:to>
    <xdr:pic>
      <xdr:nvPicPr>
        <xdr:cNvPr id="15" name="Bilde 5">
          <a:extLst>
            <a:ext uri="{FF2B5EF4-FFF2-40B4-BE49-F238E27FC236}">
              <a16:creationId xmlns:a16="http://schemas.microsoft.com/office/drawing/2014/main" id="{00000000-0008-0000-0200-00000F000000}"/>
            </a:ext>
            <a:ext uri="{147F2762-F138-4A5C-976F-8EAC2B608ADB}">
              <a16:predDERef xmlns:a16="http://schemas.microsoft.com/office/drawing/2014/main" pred="{00000000-0008-0000-0200-000005000000}"/>
            </a:ext>
          </a:extLst>
        </xdr:cNvPr>
        <xdr:cNvPicPr>
          <a:picLocks noChangeAspect="1"/>
        </xdr:cNvPicPr>
      </xdr:nvPicPr>
      <xdr:blipFill>
        <a:blip xmlns:r="http://schemas.openxmlformats.org/officeDocument/2006/relationships" r:embed="rId5"/>
        <a:stretch>
          <a:fillRect/>
        </a:stretch>
      </xdr:blipFill>
      <xdr:spPr>
        <a:xfrm>
          <a:off x="7267575" y="6553200"/>
          <a:ext cx="6591300" cy="5553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81353</xdr:colOff>
      <xdr:row>15</xdr:row>
      <xdr:rowOff>176343</xdr:rowOff>
    </xdr:from>
    <xdr:to>
      <xdr:col>8</xdr:col>
      <xdr:colOff>318275</xdr:colOff>
      <xdr:row>20</xdr:row>
      <xdr:rowOff>138244</xdr:rowOff>
    </xdr:to>
    <xdr:sp macro="" textlink="">
      <xdr:nvSpPr>
        <xdr:cNvPr id="31" name="Rektangel 3">
          <a:extLst>
            <a:ext uri="{FF2B5EF4-FFF2-40B4-BE49-F238E27FC236}">
              <a16:creationId xmlns:a16="http://schemas.microsoft.com/office/drawing/2014/main" id="{00000000-0008-0000-0300-00001F000000}"/>
            </a:ext>
          </a:extLst>
        </xdr:cNvPr>
        <xdr:cNvSpPr/>
      </xdr:nvSpPr>
      <xdr:spPr>
        <a:xfrm>
          <a:off x="4653353" y="3033843"/>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Undersentraler</a:t>
          </a:r>
        </a:p>
      </xdr:txBody>
    </xdr:sp>
    <xdr:clientData/>
  </xdr:twoCellAnchor>
  <xdr:twoCellAnchor>
    <xdr:from>
      <xdr:col>6</xdr:col>
      <xdr:colOff>81353</xdr:colOff>
      <xdr:row>23</xdr:row>
      <xdr:rowOff>69251</xdr:rowOff>
    </xdr:from>
    <xdr:to>
      <xdr:col>8</xdr:col>
      <xdr:colOff>318275</xdr:colOff>
      <xdr:row>28</xdr:row>
      <xdr:rowOff>31152</xdr:rowOff>
    </xdr:to>
    <xdr:sp macro="" textlink="">
      <xdr:nvSpPr>
        <xdr:cNvPr id="32" name="Rektangel 4">
          <a:extLst>
            <a:ext uri="{FF2B5EF4-FFF2-40B4-BE49-F238E27FC236}">
              <a16:creationId xmlns:a16="http://schemas.microsoft.com/office/drawing/2014/main" id="{00000000-0008-0000-0300-000020000000}"/>
            </a:ext>
          </a:extLst>
        </xdr:cNvPr>
        <xdr:cNvSpPr/>
      </xdr:nvSpPr>
      <xdr:spPr>
        <a:xfrm>
          <a:off x="4653353" y="4450751"/>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Feltutstyr</a:t>
          </a:r>
        </a:p>
      </xdr:txBody>
    </xdr:sp>
    <xdr:clientData/>
  </xdr:twoCellAnchor>
  <xdr:twoCellAnchor>
    <xdr:from>
      <xdr:col>3</xdr:col>
      <xdr:colOff>250228</xdr:colOff>
      <xdr:row>15</xdr:row>
      <xdr:rowOff>176343</xdr:rowOff>
    </xdr:from>
    <xdr:to>
      <xdr:col>5</xdr:col>
      <xdr:colOff>487150</xdr:colOff>
      <xdr:row>20</xdr:row>
      <xdr:rowOff>138244</xdr:rowOff>
    </xdr:to>
    <xdr:sp macro="" textlink="">
      <xdr:nvSpPr>
        <xdr:cNvPr id="33" name="Rektangel 18">
          <a:extLst>
            <a:ext uri="{FF2B5EF4-FFF2-40B4-BE49-F238E27FC236}">
              <a16:creationId xmlns:a16="http://schemas.microsoft.com/office/drawing/2014/main" id="{00000000-0008-0000-0300-000021000000}"/>
            </a:ext>
            <a:ext uri="{147F2762-F138-4A5C-976F-8EAC2B608ADB}">
              <a16:predDERef xmlns:a16="http://schemas.microsoft.com/office/drawing/2014/main" pred="{00000000-0008-0000-0300-000012000000}"/>
            </a:ext>
          </a:extLst>
        </xdr:cNvPr>
        <xdr:cNvSpPr/>
      </xdr:nvSpPr>
      <xdr:spPr>
        <a:xfrm>
          <a:off x="2536228" y="3033843"/>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IP-tilkoblet ventilasjon etc.</a:t>
          </a:r>
        </a:p>
      </xdr:txBody>
    </xdr:sp>
    <xdr:clientData/>
  </xdr:twoCellAnchor>
  <xdr:twoCellAnchor>
    <xdr:from>
      <xdr:col>0</xdr:col>
      <xdr:colOff>419103</xdr:colOff>
      <xdr:row>15</xdr:row>
      <xdr:rowOff>176342</xdr:rowOff>
    </xdr:from>
    <xdr:to>
      <xdr:col>2</xdr:col>
      <xdr:colOff>656025</xdr:colOff>
      <xdr:row>20</xdr:row>
      <xdr:rowOff>138243</xdr:rowOff>
    </xdr:to>
    <xdr:sp macro="" textlink="">
      <xdr:nvSpPr>
        <xdr:cNvPr id="34" name="Rektangel 19">
          <a:extLst>
            <a:ext uri="{FF2B5EF4-FFF2-40B4-BE49-F238E27FC236}">
              <a16:creationId xmlns:a16="http://schemas.microsoft.com/office/drawing/2014/main" id="{00000000-0008-0000-0300-000022000000}"/>
            </a:ext>
            <a:ext uri="{147F2762-F138-4A5C-976F-8EAC2B608ADB}">
              <a16:predDERef xmlns:a16="http://schemas.microsoft.com/office/drawing/2014/main" pred="{00000000-0008-0000-0300-000013000000}"/>
            </a:ext>
          </a:extLst>
        </xdr:cNvPr>
        <xdr:cNvSpPr/>
      </xdr:nvSpPr>
      <xdr:spPr>
        <a:xfrm>
          <a:off x="419103" y="3033842"/>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SD-server</a:t>
          </a:r>
        </a:p>
      </xdr:txBody>
    </xdr:sp>
    <xdr:clientData/>
  </xdr:twoCellAnchor>
  <xdr:twoCellAnchor>
    <xdr:from>
      <xdr:col>7</xdr:col>
      <xdr:colOff>199814</xdr:colOff>
      <xdr:row>20</xdr:row>
      <xdr:rowOff>138244</xdr:rowOff>
    </xdr:from>
    <xdr:to>
      <xdr:col>7</xdr:col>
      <xdr:colOff>199814</xdr:colOff>
      <xdr:row>23</xdr:row>
      <xdr:rowOff>69251</xdr:rowOff>
    </xdr:to>
    <xdr:cxnSp macro="">
      <xdr:nvCxnSpPr>
        <xdr:cNvPr id="37" name="Rett linje 13">
          <a:extLst>
            <a:ext uri="{FF2B5EF4-FFF2-40B4-BE49-F238E27FC236}">
              <a16:creationId xmlns:a16="http://schemas.microsoft.com/office/drawing/2014/main" id="{00000000-0008-0000-0300-000025000000}"/>
            </a:ext>
          </a:extLst>
        </xdr:cNvPr>
        <xdr:cNvCxnSpPr>
          <a:cxnSpLocks/>
          <a:stCxn id="31" idx="2"/>
          <a:endCxn id="32" idx="0"/>
        </xdr:cNvCxnSpPr>
      </xdr:nvCxnSpPr>
      <xdr:spPr>
        <a:xfrm>
          <a:off x="5533814" y="3948244"/>
          <a:ext cx="0" cy="502507"/>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537563</xdr:colOff>
      <xdr:row>12</xdr:row>
      <xdr:rowOff>80578</xdr:rowOff>
    </xdr:from>
    <xdr:to>
      <xdr:col>1</xdr:col>
      <xdr:colOff>537564</xdr:colOff>
      <xdr:row>15</xdr:row>
      <xdr:rowOff>176342</xdr:rowOff>
    </xdr:to>
    <xdr:cxnSp macro="">
      <xdr:nvCxnSpPr>
        <xdr:cNvPr id="38" name="Rett linje 22">
          <a:extLst>
            <a:ext uri="{FF2B5EF4-FFF2-40B4-BE49-F238E27FC236}">
              <a16:creationId xmlns:a16="http://schemas.microsoft.com/office/drawing/2014/main" id="{00000000-0008-0000-0300-000026000000}"/>
            </a:ext>
            <a:ext uri="{147F2762-F138-4A5C-976F-8EAC2B608ADB}">
              <a16:predDERef xmlns:a16="http://schemas.microsoft.com/office/drawing/2014/main" pred="{00000000-0008-0000-0300-000015000000}"/>
            </a:ext>
          </a:extLst>
        </xdr:cNvPr>
        <xdr:cNvCxnSpPr>
          <a:cxnSpLocks/>
          <a:endCxn id="34" idx="0"/>
          <a:extLst>
            <a:ext uri="{5F17804C-33F3-41E3-A699-7DCFA2EF7971}">
              <a16:cxnDERefs xmlns:a16="http://schemas.microsoft.com/office/drawing/2014/main" st="{00000000-0000-0000-0000-000000000000}" end="{00000000-0008-0000-0300-000014000000}"/>
            </a:ext>
          </a:extLst>
        </xdr:cNvCxnSpPr>
      </xdr:nvCxnSpPr>
      <xdr:spPr>
        <a:xfrm>
          <a:off x="1299563" y="2366578"/>
          <a:ext cx="1" cy="667264"/>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368682</xdr:colOff>
      <xdr:row>6</xdr:row>
      <xdr:rowOff>175313</xdr:rowOff>
    </xdr:from>
    <xdr:to>
      <xdr:col>4</xdr:col>
      <xdr:colOff>368684</xdr:colOff>
      <xdr:row>8</xdr:row>
      <xdr:rowOff>92934</xdr:rowOff>
    </xdr:to>
    <xdr:cxnSp macro="">
      <xdr:nvCxnSpPr>
        <xdr:cNvPr id="39" name="Rett pilkobling 23">
          <a:extLst>
            <a:ext uri="{FF2B5EF4-FFF2-40B4-BE49-F238E27FC236}">
              <a16:creationId xmlns:a16="http://schemas.microsoft.com/office/drawing/2014/main" id="{00000000-0008-0000-0300-000027000000}"/>
            </a:ext>
            <a:ext uri="{147F2762-F138-4A5C-976F-8EAC2B608ADB}">
              <a16:predDERef xmlns:a16="http://schemas.microsoft.com/office/drawing/2014/main" pred="{00000000-0008-0000-0300-000017000000}"/>
            </a:ext>
          </a:extLst>
        </xdr:cNvPr>
        <xdr:cNvCxnSpPr>
          <a:cxnSpLocks/>
          <a:stCxn id="36" idx="0"/>
          <a:extLst>
            <a:ext uri="{5F17804C-33F3-41E3-A699-7DCFA2EF7971}">
              <a16:cxnDERefs xmlns:a16="http://schemas.microsoft.com/office/drawing/2014/main" st="{00000000-0008-0000-0300-000016000000}" end="{00000000-0000-0000-0000-000000000000}"/>
            </a:ext>
          </a:extLst>
        </xdr:cNvCxnSpPr>
      </xdr:nvCxnSpPr>
      <xdr:spPr>
        <a:xfrm flipH="1" flipV="1">
          <a:off x="3416682" y="1318313"/>
          <a:ext cx="2" cy="298621"/>
        </a:xfrm>
        <a:prstGeom prst="straightConnector1">
          <a:avLst/>
        </a:prstGeom>
        <a:ln w="3810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419100</xdr:colOff>
      <xdr:row>1</xdr:row>
      <xdr:rowOff>9525</xdr:rowOff>
    </xdr:from>
    <xdr:to>
      <xdr:col>8</xdr:col>
      <xdr:colOff>318262</xdr:colOff>
      <xdr:row>5</xdr:row>
      <xdr:rowOff>161926</xdr:rowOff>
    </xdr:to>
    <xdr:sp macro="" textlink="">
      <xdr:nvSpPr>
        <xdr:cNvPr id="35" name="Rektangel 24">
          <a:extLst>
            <a:ext uri="{FF2B5EF4-FFF2-40B4-BE49-F238E27FC236}">
              <a16:creationId xmlns:a16="http://schemas.microsoft.com/office/drawing/2014/main" id="{00000000-0008-0000-0300-000023000000}"/>
            </a:ext>
            <a:ext uri="{147F2762-F138-4A5C-976F-8EAC2B608ADB}">
              <a16:predDERef xmlns:a16="http://schemas.microsoft.com/office/drawing/2014/main" pred="{00000000-0008-0000-0300-000018000000}"/>
            </a:ext>
          </a:extLst>
        </xdr:cNvPr>
        <xdr:cNvSpPr/>
      </xdr:nvSpPr>
      <xdr:spPr>
        <a:xfrm>
          <a:off x="419100" y="200025"/>
          <a:ext cx="599516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en-US" sz="1800">
              <a:solidFill>
                <a:schemeClr val="lt1"/>
              </a:solidFill>
              <a:latin typeface="+mn-lt"/>
              <a:ea typeface="+mn-lt"/>
              <a:cs typeface="+mn-lt"/>
            </a:rPr>
            <a:t>Alt automasjonsutstyr er tilkoblet vlan50 gjennom BK switcher. </a:t>
          </a:r>
        </a:p>
      </xdr:txBody>
    </xdr:sp>
    <xdr:clientData/>
  </xdr:twoCellAnchor>
  <xdr:twoCellAnchor>
    <xdr:from>
      <xdr:col>4</xdr:col>
      <xdr:colOff>368683</xdr:colOff>
      <xdr:row>12</xdr:row>
      <xdr:rowOff>80578</xdr:rowOff>
    </xdr:from>
    <xdr:to>
      <xdr:col>4</xdr:col>
      <xdr:colOff>368684</xdr:colOff>
      <xdr:row>15</xdr:row>
      <xdr:rowOff>176342</xdr:rowOff>
    </xdr:to>
    <xdr:cxnSp macro="">
      <xdr:nvCxnSpPr>
        <xdr:cNvPr id="40" name="Rett linje 19">
          <a:extLst>
            <a:ext uri="{FF2B5EF4-FFF2-40B4-BE49-F238E27FC236}">
              <a16:creationId xmlns:a16="http://schemas.microsoft.com/office/drawing/2014/main" id="{00000000-0008-0000-0300-000028000000}"/>
            </a:ext>
          </a:extLst>
        </xdr:cNvPr>
        <xdr:cNvCxnSpPr>
          <a:cxnSpLocks/>
        </xdr:cNvCxnSpPr>
      </xdr:nvCxnSpPr>
      <xdr:spPr>
        <a:xfrm>
          <a:off x="3416683" y="2366578"/>
          <a:ext cx="1" cy="667264"/>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7</xdr:col>
      <xdr:colOff>199802</xdr:colOff>
      <xdr:row>12</xdr:row>
      <xdr:rowOff>80578</xdr:rowOff>
    </xdr:from>
    <xdr:to>
      <xdr:col>7</xdr:col>
      <xdr:colOff>199803</xdr:colOff>
      <xdr:row>15</xdr:row>
      <xdr:rowOff>176342</xdr:rowOff>
    </xdr:to>
    <xdr:cxnSp macro="">
      <xdr:nvCxnSpPr>
        <xdr:cNvPr id="41" name="Rett linje 21">
          <a:extLst>
            <a:ext uri="{FF2B5EF4-FFF2-40B4-BE49-F238E27FC236}">
              <a16:creationId xmlns:a16="http://schemas.microsoft.com/office/drawing/2014/main" id="{00000000-0008-0000-0300-000029000000}"/>
            </a:ext>
          </a:extLst>
        </xdr:cNvPr>
        <xdr:cNvCxnSpPr>
          <a:cxnSpLocks/>
        </xdr:cNvCxnSpPr>
      </xdr:nvCxnSpPr>
      <xdr:spPr>
        <a:xfrm>
          <a:off x="5533802" y="2366578"/>
          <a:ext cx="1" cy="667264"/>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419100</xdr:colOff>
      <xdr:row>8</xdr:row>
      <xdr:rowOff>92934</xdr:rowOff>
    </xdr:from>
    <xdr:to>
      <xdr:col>8</xdr:col>
      <xdr:colOff>318267</xdr:colOff>
      <xdr:row>13</xdr:row>
      <xdr:rowOff>54835</xdr:rowOff>
    </xdr:to>
    <xdr:sp macro="" textlink="">
      <xdr:nvSpPr>
        <xdr:cNvPr id="36" name="Rektangel 21">
          <a:extLst>
            <a:ext uri="{FF2B5EF4-FFF2-40B4-BE49-F238E27FC236}">
              <a16:creationId xmlns:a16="http://schemas.microsoft.com/office/drawing/2014/main" id="{00000000-0008-0000-0300-000024000000}"/>
            </a:ext>
            <a:ext uri="{147F2762-F138-4A5C-976F-8EAC2B608ADB}">
              <a16:predDERef xmlns:a16="http://schemas.microsoft.com/office/drawing/2014/main" pred="{00000000-0008-0000-0300-00001B000000}"/>
            </a:ext>
          </a:extLst>
        </xdr:cNvPr>
        <xdr:cNvSpPr/>
      </xdr:nvSpPr>
      <xdr:spPr>
        <a:xfrm>
          <a:off x="419100" y="1616934"/>
          <a:ext cx="5995167"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Bkswitch - Byggnett vlan50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600075</xdr:colOff>
      <xdr:row>3</xdr:row>
      <xdr:rowOff>114301</xdr:rowOff>
    </xdr:from>
    <xdr:to>
      <xdr:col>16</xdr:col>
      <xdr:colOff>590550</xdr:colOff>
      <xdr:row>7</xdr:row>
      <xdr:rowOff>76201</xdr:rowOff>
    </xdr:to>
    <xdr:sp macro="" textlink="">
      <xdr:nvSpPr>
        <xdr:cNvPr id="2" name="TekstSylinder 1">
          <a:extLst>
            <a:ext uri="{FF2B5EF4-FFF2-40B4-BE49-F238E27FC236}">
              <a16:creationId xmlns:a16="http://schemas.microsoft.com/office/drawing/2014/main" id="{00000000-0008-0000-0400-000002000000}"/>
            </a:ext>
            <a:ext uri="{147F2762-F138-4A5C-976F-8EAC2B608ADB}">
              <a16:predDERef xmlns:a16="http://schemas.microsoft.com/office/drawing/2014/main" pred="{57D31E70-3F6D-4B9A-A577-AF79BEC5360F}"/>
            </a:ext>
          </a:extLst>
        </xdr:cNvPr>
        <xdr:cNvSpPr txBox="1"/>
      </xdr:nvSpPr>
      <xdr:spPr>
        <a:xfrm>
          <a:off x="7305675" y="685801"/>
          <a:ext cx="3038475"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nb-NO" sz="1100" b="0">
              <a:solidFill>
                <a:schemeClr val="dk1"/>
              </a:solidFill>
              <a:effectLst/>
              <a:latin typeface="+mn-lt"/>
              <a:ea typeface="+mn-ea"/>
              <a:cs typeface="+mn-cs"/>
            </a:rPr>
            <a:t>Eksterne systemer</a:t>
          </a:r>
          <a:endParaRPr lang="nb-NO" b="0">
            <a:effectLst/>
          </a:endParaRPr>
        </a:p>
        <a:p>
          <a:r>
            <a:rPr lang="nb-NO" sz="1100">
              <a:solidFill>
                <a:schemeClr val="dk1"/>
              </a:solidFill>
              <a:effectLst/>
              <a:latin typeface="+mn-lt"/>
              <a:ea typeface="+mn-ea"/>
              <a:cs typeface="+mn-cs"/>
            </a:rPr>
            <a:t>Alle eksterne systemer som har</a:t>
          </a:r>
          <a:r>
            <a:rPr lang="nb-NO" sz="1100" baseline="0">
              <a:solidFill>
                <a:schemeClr val="dk1"/>
              </a:solidFill>
              <a:effectLst/>
              <a:latin typeface="+mn-lt"/>
              <a:ea typeface="+mn-ea"/>
              <a:cs typeface="+mn-cs"/>
            </a:rPr>
            <a:t> lese- og/eller skrivetilgang.</a:t>
          </a:r>
          <a:endParaRPr lang="nb-NO">
            <a:effectLst/>
          </a:endParaRPr>
        </a:p>
      </xdr:txBody>
    </xdr:sp>
    <xdr:clientData/>
  </xdr:twoCellAnchor>
  <xdr:twoCellAnchor>
    <xdr:from>
      <xdr:col>17</xdr:col>
      <xdr:colOff>104776</xdr:colOff>
      <xdr:row>11</xdr:row>
      <xdr:rowOff>142875</xdr:rowOff>
    </xdr:from>
    <xdr:to>
      <xdr:col>20</xdr:col>
      <xdr:colOff>523876</xdr:colOff>
      <xdr:row>19</xdr:row>
      <xdr:rowOff>95250</xdr:rowOff>
    </xdr:to>
    <xdr:sp macro="" textlink="">
      <xdr:nvSpPr>
        <xdr:cNvPr id="3" name="TekstSylinder 2">
          <a:extLst>
            <a:ext uri="{FF2B5EF4-FFF2-40B4-BE49-F238E27FC236}">
              <a16:creationId xmlns:a16="http://schemas.microsoft.com/office/drawing/2014/main" id="{00000000-0008-0000-0400-000003000000}"/>
            </a:ext>
          </a:extLst>
        </xdr:cNvPr>
        <xdr:cNvSpPr txBox="1"/>
      </xdr:nvSpPr>
      <xdr:spPr>
        <a:xfrm>
          <a:off x="10467976" y="2238375"/>
          <a:ext cx="2247900"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solidFill>
                <a:schemeClr val="dk1"/>
              </a:solidFill>
              <a:effectLst/>
              <a:latin typeface="+mn-lt"/>
              <a:ea typeface="+mn-ea"/>
              <a:cs typeface="+mn-cs"/>
            </a:rPr>
            <a:t>S</a:t>
          </a:r>
          <a:r>
            <a:rPr lang="nb-NO" sz="1100">
              <a:solidFill>
                <a:schemeClr val="dk1"/>
              </a:solidFill>
              <a:effectLst/>
              <a:latin typeface="+mn-lt"/>
              <a:ea typeface="+mn-ea"/>
              <a:cs typeface="+mn-cs"/>
            </a:rPr>
            <a:t>entral </a:t>
          </a:r>
          <a:r>
            <a:rPr lang="nb-NO" sz="1100" b="1">
              <a:solidFill>
                <a:schemeClr val="dk1"/>
              </a:solidFill>
              <a:effectLst/>
              <a:latin typeface="+mn-lt"/>
              <a:ea typeface="+mn-ea"/>
              <a:cs typeface="+mn-cs"/>
            </a:rPr>
            <a:t>D</a:t>
          </a:r>
          <a:r>
            <a:rPr lang="nb-NO" sz="1100">
              <a:solidFill>
                <a:schemeClr val="dk1"/>
              </a:solidFill>
              <a:effectLst/>
              <a:latin typeface="+mn-lt"/>
              <a:ea typeface="+mn-ea"/>
              <a:cs typeface="+mn-cs"/>
            </a:rPr>
            <a:t>riftskontroll (</a:t>
          </a:r>
          <a:r>
            <a:rPr lang="nb-NO" sz="1100" b="1">
              <a:solidFill>
                <a:schemeClr val="dk1"/>
              </a:solidFill>
              <a:effectLst/>
              <a:latin typeface="+mn-lt"/>
              <a:ea typeface="+mn-ea"/>
              <a:cs typeface="+mn-cs"/>
            </a:rPr>
            <a:t>SD</a:t>
          </a:r>
          <a:r>
            <a:rPr lang="nb-NO" sz="1100">
              <a:solidFill>
                <a:schemeClr val="dk1"/>
              </a:solidFill>
              <a:effectLst/>
              <a:latin typeface="+mn-lt"/>
              <a:ea typeface="+mn-ea"/>
              <a:cs typeface="+mn-cs"/>
            </a:rPr>
            <a:t>)</a:t>
          </a:r>
          <a:endParaRPr lang="nb-NO">
            <a:effectLst/>
          </a:endParaRPr>
        </a:p>
        <a:p>
          <a:r>
            <a:rPr lang="nb-NO" sz="1100">
              <a:solidFill>
                <a:schemeClr val="dk1"/>
              </a:solidFill>
              <a:effectLst/>
              <a:latin typeface="+mn-lt"/>
              <a:ea typeface="+mn-ea"/>
              <a:cs typeface="+mn-cs"/>
            </a:rPr>
            <a:t>Software</a:t>
          </a:r>
          <a:r>
            <a:rPr lang="nb-NO" sz="1100" baseline="0">
              <a:solidFill>
                <a:schemeClr val="dk1"/>
              </a:solidFill>
              <a:effectLst/>
              <a:latin typeface="+mn-lt"/>
              <a:ea typeface="+mn-ea"/>
              <a:cs typeface="+mn-cs"/>
            </a:rPr>
            <a:t> som</a:t>
          </a:r>
          <a:r>
            <a:rPr lang="nb-NO" sz="1100">
              <a:solidFill>
                <a:schemeClr val="dk1"/>
              </a:solidFill>
              <a:effectLst/>
              <a:latin typeface="+mn-lt"/>
              <a:ea typeface="+mn-ea"/>
              <a:cs typeface="+mn-cs"/>
            </a:rPr>
            <a:t> kjører sentralt</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på en virtuell server plassert i Bergen kommunes tekniske nett. Felles for mange bygg og anlegg. Alle</a:t>
          </a:r>
          <a:r>
            <a:rPr lang="nb-NO" sz="1100" baseline="0">
              <a:solidFill>
                <a:schemeClr val="dk1"/>
              </a:solidFill>
              <a:effectLst/>
              <a:latin typeface="+mn-lt"/>
              <a:ea typeface="+mn-ea"/>
              <a:cs typeface="+mn-cs"/>
            </a:rPr>
            <a:t> automasjonssystem skal kunne betjenes via et av Bergen kommunes SD-anlegg. Bildene som blir presentert kalles SD-bilder. Serveren SD-anlegget kjører på blir forkortet til SD-server.</a:t>
          </a:r>
          <a:endParaRPr lang="nb-NO">
            <a:effectLst/>
          </a:endParaRPr>
        </a:p>
        <a:p>
          <a:endParaRPr lang="nb-NO" sz="1100"/>
        </a:p>
      </xdr:txBody>
    </xdr:sp>
    <xdr:clientData/>
  </xdr:twoCellAnchor>
  <xdr:twoCellAnchor>
    <xdr:from>
      <xdr:col>4</xdr:col>
      <xdr:colOff>209550</xdr:colOff>
      <xdr:row>9</xdr:row>
      <xdr:rowOff>152401</xdr:rowOff>
    </xdr:from>
    <xdr:to>
      <xdr:col>16</xdr:col>
      <xdr:colOff>352425</xdr:colOff>
      <xdr:row>44</xdr:row>
      <xdr:rowOff>104775</xdr:rowOff>
    </xdr:to>
    <xdr:sp macro="" textlink="">
      <xdr:nvSpPr>
        <xdr:cNvPr id="4" name="Alternativ prosess 3">
          <a:extLst>
            <a:ext uri="{FF2B5EF4-FFF2-40B4-BE49-F238E27FC236}">
              <a16:creationId xmlns:a16="http://schemas.microsoft.com/office/drawing/2014/main" id="{00000000-0008-0000-0400-000004000000}"/>
            </a:ext>
          </a:extLst>
        </xdr:cNvPr>
        <xdr:cNvSpPr/>
      </xdr:nvSpPr>
      <xdr:spPr>
        <a:xfrm>
          <a:off x="2647950" y="1866901"/>
          <a:ext cx="7458075" cy="6619874"/>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nb-NO" sz="1100"/>
        </a:p>
      </xdr:txBody>
    </xdr:sp>
    <xdr:clientData/>
  </xdr:twoCellAnchor>
  <xdr:twoCellAnchor>
    <xdr:from>
      <xdr:col>5</xdr:col>
      <xdr:colOff>85725</xdr:colOff>
      <xdr:row>19</xdr:row>
      <xdr:rowOff>152400</xdr:rowOff>
    </xdr:from>
    <xdr:to>
      <xdr:col>16</xdr:col>
      <xdr:colOff>0</xdr:colOff>
      <xdr:row>26</xdr:row>
      <xdr:rowOff>9525</xdr:rowOff>
    </xdr:to>
    <xdr:sp macro="" textlink="">
      <xdr:nvSpPr>
        <xdr:cNvPr id="5" name="Alternativ prosess 4">
          <a:extLst>
            <a:ext uri="{FF2B5EF4-FFF2-40B4-BE49-F238E27FC236}">
              <a16:creationId xmlns:a16="http://schemas.microsoft.com/office/drawing/2014/main" id="{00000000-0008-0000-0400-000005000000}"/>
            </a:ext>
          </a:extLst>
        </xdr:cNvPr>
        <xdr:cNvSpPr/>
      </xdr:nvSpPr>
      <xdr:spPr>
        <a:xfrm>
          <a:off x="3133725" y="3771900"/>
          <a:ext cx="6619875" cy="1190625"/>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nb-NO" sz="1100"/>
        </a:p>
      </xdr:txBody>
    </xdr:sp>
    <xdr:clientData/>
  </xdr:twoCellAnchor>
  <xdr:twoCellAnchor>
    <xdr:from>
      <xdr:col>10</xdr:col>
      <xdr:colOff>209550</xdr:colOff>
      <xdr:row>37</xdr:row>
      <xdr:rowOff>38100</xdr:rowOff>
    </xdr:from>
    <xdr:to>
      <xdr:col>16</xdr:col>
      <xdr:colOff>9525</xdr:colOff>
      <xdr:row>42</xdr:row>
      <xdr:rowOff>123825</xdr:rowOff>
    </xdr:to>
    <xdr:sp macro="" textlink="">
      <xdr:nvSpPr>
        <xdr:cNvPr id="6" name="Alternativ prosess 5">
          <a:extLst>
            <a:ext uri="{FF2B5EF4-FFF2-40B4-BE49-F238E27FC236}">
              <a16:creationId xmlns:a16="http://schemas.microsoft.com/office/drawing/2014/main" id="{00000000-0008-0000-0400-000006000000}"/>
            </a:ext>
          </a:extLst>
        </xdr:cNvPr>
        <xdr:cNvSpPr/>
      </xdr:nvSpPr>
      <xdr:spPr>
        <a:xfrm>
          <a:off x="6305550" y="7086600"/>
          <a:ext cx="3457575" cy="1038225"/>
        </a:xfrm>
        <a:prstGeom prst="flowChartAlternateProcess">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solidFill>
              <a:sysClr val="windowText" lastClr="000000"/>
            </a:solidFill>
          </a:endParaRPr>
        </a:p>
      </xdr:txBody>
    </xdr:sp>
    <xdr:clientData/>
  </xdr:twoCellAnchor>
  <xdr:twoCellAnchor>
    <xdr:from>
      <xdr:col>10</xdr:col>
      <xdr:colOff>219075</xdr:colOff>
      <xdr:row>11</xdr:row>
      <xdr:rowOff>161925</xdr:rowOff>
    </xdr:from>
    <xdr:to>
      <xdr:col>16</xdr:col>
      <xdr:colOff>1</xdr:colOff>
      <xdr:row>18</xdr:row>
      <xdr:rowOff>180975</xdr:rowOff>
    </xdr:to>
    <xdr:sp macro="" textlink="">
      <xdr:nvSpPr>
        <xdr:cNvPr id="7" name="Alternativ prosess 6">
          <a:extLst>
            <a:ext uri="{FF2B5EF4-FFF2-40B4-BE49-F238E27FC236}">
              <a16:creationId xmlns:a16="http://schemas.microsoft.com/office/drawing/2014/main" id="{00000000-0008-0000-0400-000007000000}"/>
            </a:ext>
          </a:extLst>
        </xdr:cNvPr>
        <xdr:cNvSpPr/>
      </xdr:nvSpPr>
      <xdr:spPr>
        <a:xfrm>
          <a:off x="6315075" y="2257425"/>
          <a:ext cx="3438526" cy="1352550"/>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nb-NO" sz="1100"/>
        </a:p>
      </xdr:txBody>
    </xdr:sp>
    <xdr:clientData/>
  </xdr:twoCellAnchor>
  <xdr:twoCellAnchor>
    <xdr:from>
      <xdr:col>5</xdr:col>
      <xdr:colOff>95250</xdr:colOff>
      <xdr:row>26</xdr:row>
      <xdr:rowOff>123824</xdr:rowOff>
    </xdr:from>
    <xdr:to>
      <xdr:col>16</xdr:col>
      <xdr:colOff>9525</xdr:colOff>
      <xdr:row>35</xdr:row>
      <xdr:rowOff>66675</xdr:rowOff>
    </xdr:to>
    <xdr:sp macro="" textlink="">
      <xdr:nvSpPr>
        <xdr:cNvPr id="8" name="Alternativ prosess 7">
          <a:extLst>
            <a:ext uri="{FF2B5EF4-FFF2-40B4-BE49-F238E27FC236}">
              <a16:creationId xmlns:a16="http://schemas.microsoft.com/office/drawing/2014/main" id="{00000000-0008-0000-0400-000008000000}"/>
            </a:ext>
          </a:extLst>
        </xdr:cNvPr>
        <xdr:cNvSpPr/>
      </xdr:nvSpPr>
      <xdr:spPr>
        <a:xfrm>
          <a:off x="3143250" y="5076824"/>
          <a:ext cx="6619875" cy="1657351"/>
        </a:xfrm>
        <a:prstGeom prst="flowChartAlternateProcess">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a:p>
          <a:pPr algn="l"/>
          <a:endParaRPr lang="nb-NO" sz="1100"/>
        </a:p>
      </xdr:txBody>
    </xdr:sp>
    <xdr:clientData/>
  </xdr:twoCellAnchor>
  <xdr:twoCellAnchor>
    <xdr:from>
      <xdr:col>11</xdr:col>
      <xdr:colOff>228601</xdr:colOff>
      <xdr:row>28</xdr:row>
      <xdr:rowOff>57150</xdr:rowOff>
    </xdr:from>
    <xdr:to>
      <xdr:col>14</xdr:col>
      <xdr:colOff>476251</xdr:colOff>
      <xdr:row>34</xdr:row>
      <xdr:rowOff>28575</xdr:rowOff>
    </xdr:to>
    <xdr:sp macro="" textlink="">
      <xdr:nvSpPr>
        <xdr:cNvPr id="9" name="Rektangel 3">
          <a:extLst>
            <a:ext uri="{FF2B5EF4-FFF2-40B4-BE49-F238E27FC236}">
              <a16:creationId xmlns:a16="http://schemas.microsoft.com/office/drawing/2014/main" id="{00000000-0008-0000-0400-000009000000}"/>
            </a:ext>
            <a:ext uri="{147F2762-F138-4A5C-976F-8EAC2B608ADB}">
              <a16:predDERef xmlns:a16="http://schemas.microsoft.com/office/drawing/2014/main" pred="{00000000-0008-0000-0400-000022000000}"/>
            </a:ext>
          </a:extLst>
        </xdr:cNvPr>
        <xdr:cNvSpPr/>
      </xdr:nvSpPr>
      <xdr:spPr>
        <a:xfrm>
          <a:off x="6934201" y="5391150"/>
          <a:ext cx="207645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Automasjonssystem</a:t>
          </a:r>
        </a:p>
      </xdr:txBody>
    </xdr:sp>
    <xdr:clientData/>
  </xdr:twoCellAnchor>
  <xdr:twoCellAnchor>
    <xdr:from>
      <xdr:col>11</xdr:col>
      <xdr:colOff>529028</xdr:colOff>
      <xdr:row>37</xdr:row>
      <xdr:rowOff>97826</xdr:rowOff>
    </xdr:from>
    <xdr:to>
      <xdr:col>14</xdr:col>
      <xdr:colOff>156350</xdr:colOff>
      <xdr:row>42</xdr:row>
      <xdr:rowOff>59727</xdr:rowOff>
    </xdr:to>
    <xdr:sp macro="" textlink="">
      <xdr:nvSpPr>
        <xdr:cNvPr id="44" name="Rektangel 4">
          <a:extLst>
            <a:ext uri="{FF2B5EF4-FFF2-40B4-BE49-F238E27FC236}">
              <a16:creationId xmlns:a16="http://schemas.microsoft.com/office/drawing/2014/main" id="{00000000-0008-0000-0400-00000A000000}"/>
            </a:ext>
            <a:ext uri="{147F2762-F138-4A5C-976F-8EAC2B608ADB}">
              <a16:predDERef xmlns:a16="http://schemas.microsoft.com/office/drawing/2014/main" pred="{00000000-0008-0000-0400-000009000000}"/>
            </a:ext>
          </a:extLst>
        </xdr:cNvPr>
        <xdr:cNvSpPr/>
      </xdr:nvSpPr>
      <xdr:spPr>
        <a:xfrm>
          <a:off x="7234628" y="6793901"/>
          <a:ext cx="1456122" cy="8667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en-US" sz="1800">
              <a:solidFill>
                <a:schemeClr val="lt1"/>
              </a:solidFill>
              <a:latin typeface="+mn-lt"/>
              <a:ea typeface="+mn-lt"/>
              <a:cs typeface="+mn-lt"/>
            </a:rPr>
            <a:t>Feltutstyr</a:t>
          </a:r>
        </a:p>
      </xdr:txBody>
    </xdr:sp>
    <xdr:clientData/>
  </xdr:twoCellAnchor>
  <xdr:twoCellAnchor>
    <xdr:from>
      <xdr:col>5</xdr:col>
      <xdr:colOff>495300</xdr:colOff>
      <xdr:row>28</xdr:row>
      <xdr:rowOff>33468</xdr:rowOff>
    </xdr:from>
    <xdr:to>
      <xdr:col>8</xdr:col>
      <xdr:colOff>514350</xdr:colOff>
      <xdr:row>34</xdr:row>
      <xdr:rowOff>19050</xdr:rowOff>
    </xdr:to>
    <xdr:sp macro="" textlink="">
      <xdr:nvSpPr>
        <xdr:cNvPr id="11" name="Rektangel 18">
          <a:extLst>
            <a:ext uri="{FF2B5EF4-FFF2-40B4-BE49-F238E27FC236}">
              <a16:creationId xmlns:a16="http://schemas.microsoft.com/office/drawing/2014/main" id="{00000000-0008-0000-0400-00000B000000}"/>
            </a:ext>
            <a:ext uri="{147F2762-F138-4A5C-976F-8EAC2B608ADB}">
              <a16:predDERef xmlns:a16="http://schemas.microsoft.com/office/drawing/2014/main" pred="{00000000-0008-0000-0400-000024000000}"/>
            </a:ext>
          </a:extLst>
        </xdr:cNvPr>
        <xdr:cNvSpPr/>
      </xdr:nvSpPr>
      <xdr:spPr>
        <a:xfrm>
          <a:off x="3543300" y="5367468"/>
          <a:ext cx="1847850" cy="11285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en-US" sz="1800">
              <a:solidFill>
                <a:schemeClr val="lt1"/>
              </a:solidFill>
              <a:latin typeface="+mn-lt"/>
              <a:ea typeface="+mn-lt"/>
              <a:cs typeface="+mn-lt"/>
            </a:rPr>
            <a:t>IP-tilkoblet utstyr med egen styring</a:t>
          </a:r>
        </a:p>
      </xdr:txBody>
    </xdr:sp>
    <xdr:clientData/>
  </xdr:twoCellAnchor>
  <xdr:twoCellAnchor>
    <xdr:from>
      <xdr:col>13</xdr:col>
      <xdr:colOff>23602</xdr:colOff>
      <xdr:row>34</xdr:row>
      <xdr:rowOff>25400</xdr:rowOff>
    </xdr:from>
    <xdr:to>
      <xdr:col>13</xdr:col>
      <xdr:colOff>33339</xdr:colOff>
      <xdr:row>37</xdr:row>
      <xdr:rowOff>97826</xdr:rowOff>
    </xdr:to>
    <xdr:cxnSp macro="">
      <xdr:nvCxnSpPr>
        <xdr:cNvPr id="38" name="Rett linje 13">
          <a:extLst>
            <a:ext uri="{FF2B5EF4-FFF2-40B4-BE49-F238E27FC236}">
              <a16:creationId xmlns:a16="http://schemas.microsoft.com/office/drawing/2014/main" id="{00000000-0008-0000-0400-00000C000000}"/>
            </a:ext>
            <a:ext uri="{147F2762-F138-4A5C-976F-8EAC2B608ADB}">
              <a16:predDERef xmlns:a16="http://schemas.microsoft.com/office/drawing/2014/main" pred="{00000000-0008-0000-0400-00000B000000}"/>
            </a:ext>
          </a:extLst>
        </xdr:cNvPr>
        <xdr:cNvCxnSpPr>
          <a:cxnSpLocks/>
          <a:stCxn id="9" idx="2"/>
          <a:endCxn id="44" idx="0"/>
          <a:extLst>
            <a:ext uri="{5F17804C-33F3-41E3-A699-7DCFA2EF7971}">
              <a16:cxnDERefs xmlns:a16="http://schemas.microsoft.com/office/drawing/2014/main" st="{00000000-0008-0000-0400-000009000000}" end="{00000000-0008-0000-0400-00000A000000}"/>
            </a:ext>
          </a:extLst>
        </xdr:cNvCxnSpPr>
      </xdr:nvCxnSpPr>
      <xdr:spPr>
        <a:xfrm flipH="1">
          <a:off x="8319877" y="6178550"/>
          <a:ext cx="9737" cy="615351"/>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200025</xdr:colOff>
      <xdr:row>24</xdr:row>
      <xdr:rowOff>104775</xdr:rowOff>
    </xdr:from>
    <xdr:to>
      <xdr:col>7</xdr:col>
      <xdr:colOff>209550</xdr:colOff>
      <xdr:row>28</xdr:row>
      <xdr:rowOff>33468</xdr:rowOff>
    </xdr:to>
    <xdr:cxnSp macro="">
      <xdr:nvCxnSpPr>
        <xdr:cNvPr id="13" name="Rett linje 19">
          <a:extLst>
            <a:ext uri="{FF2B5EF4-FFF2-40B4-BE49-F238E27FC236}">
              <a16:creationId xmlns:a16="http://schemas.microsoft.com/office/drawing/2014/main" id="{00000000-0008-0000-0400-00000D000000}"/>
            </a:ext>
            <a:ext uri="{147F2762-F138-4A5C-976F-8EAC2B608ADB}">
              <a16:predDERef xmlns:a16="http://schemas.microsoft.com/office/drawing/2014/main" pred="{00000000-0008-0000-0400-000027000000}"/>
            </a:ext>
          </a:extLst>
        </xdr:cNvPr>
        <xdr:cNvCxnSpPr>
          <a:cxnSpLocks/>
          <a:endCxn id="11" idx="0"/>
          <a:extLst>
            <a:ext uri="{5F17804C-33F3-41E3-A699-7DCFA2EF7971}">
              <a16:cxnDERefs xmlns:a16="http://schemas.microsoft.com/office/drawing/2014/main" st="{00000000-0000-0000-0000-000000000000}" end="{00000000-0008-0000-0400-000025000000}"/>
            </a:ext>
          </a:extLst>
        </xdr:cNvCxnSpPr>
      </xdr:nvCxnSpPr>
      <xdr:spPr>
        <a:xfrm flipH="1">
          <a:off x="4467225" y="4676775"/>
          <a:ext cx="9525" cy="690693"/>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13</xdr:col>
      <xdr:colOff>47625</xdr:colOff>
      <xdr:row>24</xdr:row>
      <xdr:rowOff>171450</xdr:rowOff>
    </xdr:from>
    <xdr:to>
      <xdr:col>13</xdr:col>
      <xdr:colOff>47626</xdr:colOff>
      <xdr:row>28</xdr:row>
      <xdr:rowOff>57150</xdr:rowOff>
    </xdr:to>
    <xdr:cxnSp macro="">
      <xdr:nvCxnSpPr>
        <xdr:cNvPr id="14" name="Rett linje 21">
          <a:extLst>
            <a:ext uri="{FF2B5EF4-FFF2-40B4-BE49-F238E27FC236}">
              <a16:creationId xmlns:a16="http://schemas.microsoft.com/office/drawing/2014/main" id="{00000000-0008-0000-0400-00000E000000}"/>
            </a:ext>
            <a:ext uri="{147F2762-F138-4A5C-976F-8EAC2B608ADB}">
              <a16:predDERef xmlns:a16="http://schemas.microsoft.com/office/drawing/2014/main" pred="{00000000-0008-0000-0400-000029000000}"/>
            </a:ext>
          </a:extLst>
        </xdr:cNvPr>
        <xdr:cNvCxnSpPr>
          <a:cxnSpLocks/>
          <a:endCxn id="9" idx="0"/>
          <a:extLst>
            <a:ext uri="{5F17804C-33F3-41E3-A699-7DCFA2EF7971}">
              <a16:cxnDERefs xmlns:a16="http://schemas.microsoft.com/office/drawing/2014/main" st="{00000000-0000-0000-0000-000000000000}" end="{00000000-0008-0000-0400-000023000000}"/>
            </a:ext>
          </a:extLst>
        </xdr:cNvCxnSpPr>
      </xdr:nvCxnSpPr>
      <xdr:spPr>
        <a:xfrm>
          <a:off x="7972425" y="4743450"/>
          <a:ext cx="1" cy="647700"/>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16</xdr:col>
      <xdr:colOff>609599</xdr:colOff>
      <xdr:row>11</xdr:row>
      <xdr:rowOff>19050</xdr:rowOff>
    </xdr:from>
    <xdr:to>
      <xdr:col>21</xdr:col>
      <xdr:colOff>600074</xdr:colOff>
      <xdr:row>19</xdr:row>
      <xdr:rowOff>123825</xdr:rowOff>
    </xdr:to>
    <xdr:sp macro="" textlink="">
      <xdr:nvSpPr>
        <xdr:cNvPr id="15" name="TekstSylinder 14">
          <a:extLst>
            <a:ext uri="{FF2B5EF4-FFF2-40B4-BE49-F238E27FC236}">
              <a16:creationId xmlns:a16="http://schemas.microsoft.com/office/drawing/2014/main" id="{00000000-0008-0000-0400-00000F000000}"/>
            </a:ext>
          </a:extLst>
        </xdr:cNvPr>
        <xdr:cNvSpPr txBox="1"/>
      </xdr:nvSpPr>
      <xdr:spPr>
        <a:xfrm>
          <a:off x="10363199" y="2114550"/>
          <a:ext cx="3038475"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0">
              <a:solidFill>
                <a:schemeClr val="dk1"/>
              </a:solidFill>
              <a:effectLst/>
              <a:latin typeface="+mn-lt"/>
              <a:ea typeface="+mn-ea"/>
              <a:cs typeface="+mn-cs"/>
            </a:rPr>
            <a:t>Toppsystem (562)</a:t>
          </a:r>
          <a:endParaRPr lang="nb-NO" b="0">
            <a:effectLst/>
          </a:endParaRPr>
        </a:p>
        <a:p>
          <a:r>
            <a:rPr lang="nb-NO" sz="1100">
              <a:solidFill>
                <a:schemeClr val="dk1"/>
              </a:solidFill>
              <a:effectLst/>
              <a:latin typeface="+mn-lt"/>
              <a:ea typeface="+mn-ea"/>
              <a:cs typeface="+mn-cs"/>
            </a:rPr>
            <a:t>Software</a:t>
          </a:r>
          <a:r>
            <a:rPr lang="nb-NO" sz="1100" baseline="0">
              <a:solidFill>
                <a:schemeClr val="dk1"/>
              </a:solidFill>
              <a:effectLst/>
              <a:latin typeface="+mn-lt"/>
              <a:ea typeface="+mn-ea"/>
              <a:cs typeface="+mn-cs"/>
            </a:rPr>
            <a:t> som</a:t>
          </a:r>
          <a:r>
            <a:rPr lang="nb-NO" sz="1100">
              <a:solidFill>
                <a:schemeClr val="dk1"/>
              </a:solidFill>
              <a:effectLst/>
              <a:latin typeface="+mn-lt"/>
              <a:ea typeface="+mn-ea"/>
              <a:cs typeface="+mn-cs"/>
            </a:rPr>
            <a:t> kjører sentralt</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på en virtuell server plassert i Bergen kommunes tekniske nett. Kan være felles for mange bygg og anlegg. Alle</a:t>
          </a:r>
          <a:r>
            <a:rPr lang="nb-NO" sz="1100" baseline="0">
              <a:solidFill>
                <a:schemeClr val="dk1"/>
              </a:solidFill>
              <a:effectLst/>
              <a:latin typeface="+mn-lt"/>
              <a:ea typeface="+mn-ea"/>
              <a:cs typeface="+mn-cs"/>
            </a:rPr>
            <a:t> automasjonssystem skal kunne betjenes via et av Bergen kommunes toppsystem. Bildene som blir presentert kalles SD-bilder. Serveren softwaren kjører på heter SD-server.</a:t>
          </a:r>
          <a:endParaRPr lang="nb-NO">
            <a:effectLst/>
          </a:endParaRPr>
        </a:p>
        <a:p>
          <a:endParaRPr lang="nb-NO" sz="1100"/>
        </a:p>
      </xdr:txBody>
    </xdr:sp>
    <xdr:clientData/>
  </xdr:twoCellAnchor>
  <xdr:twoCellAnchor>
    <xdr:from>
      <xdr:col>16</xdr:col>
      <xdr:colOff>1</xdr:colOff>
      <xdr:row>15</xdr:row>
      <xdr:rowOff>71438</xdr:rowOff>
    </xdr:from>
    <xdr:to>
      <xdr:col>16</xdr:col>
      <xdr:colOff>609599</xdr:colOff>
      <xdr:row>15</xdr:row>
      <xdr:rowOff>76200</xdr:rowOff>
    </xdr:to>
    <xdr:cxnSp macro="">
      <xdr:nvCxnSpPr>
        <xdr:cNvPr id="16" name="Rett pilkobling 15">
          <a:extLst>
            <a:ext uri="{FF2B5EF4-FFF2-40B4-BE49-F238E27FC236}">
              <a16:creationId xmlns:a16="http://schemas.microsoft.com/office/drawing/2014/main" id="{00000000-0008-0000-0400-000010000000}"/>
            </a:ext>
          </a:extLst>
        </xdr:cNvPr>
        <xdr:cNvCxnSpPr>
          <a:stCxn id="7" idx="3"/>
          <a:endCxn id="15" idx="1"/>
        </xdr:cNvCxnSpPr>
      </xdr:nvCxnSpPr>
      <xdr:spPr>
        <a:xfrm flipV="1">
          <a:off x="9753601" y="2928938"/>
          <a:ext cx="609598" cy="4762"/>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600075</xdr:colOff>
      <xdr:row>27</xdr:row>
      <xdr:rowOff>19050</xdr:rowOff>
    </xdr:from>
    <xdr:to>
      <xdr:col>21</xdr:col>
      <xdr:colOff>600075</xdr:colOff>
      <xdr:row>34</xdr:row>
      <xdr:rowOff>161925</xdr:rowOff>
    </xdr:to>
    <xdr:sp macro="" textlink="">
      <xdr:nvSpPr>
        <xdr:cNvPr id="17" name="TekstSylinder 16">
          <a:extLst>
            <a:ext uri="{FF2B5EF4-FFF2-40B4-BE49-F238E27FC236}">
              <a16:creationId xmlns:a16="http://schemas.microsoft.com/office/drawing/2014/main" id="{00000000-0008-0000-0400-000011000000}"/>
            </a:ext>
          </a:extLst>
        </xdr:cNvPr>
        <xdr:cNvSpPr txBox="1"/>
      </xdr:nvSpPr>
      <xdr:spPr>
        <a:xfrm>
          <a:off x="10353675" y="5162550"/>
          <a:ext cx="3048000"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Automasjonssystem (563)</a:t>
          </a:r>
        </a:p>
        <a:p>
          <a:r>
            <a:rPr lang="nb-NO">
              <a:effectLst/>
            </a:rPr>
            <a:t>En </a:t>
          </a:r>
          <a:r>
            <a:rPr lang="nb-NO" baseline="0">
              <a:effectLst/>
            </a:rPr>
            <a:t>fellesbetegnelse for alle typer enheter som inneholder et program </a:t>
          </a:r>
          <a:r>
            <a:rPr lang="nb-NO" sz="1100" baseline="0">
              <a:solidFill>
                <a:schemeClr val="dk1"/>
              </a:solidFill>
              <a:effectLst/>
              <a:latin typeface="+mn-lt"/>
              <a:ea typeface="+mn-ea"/>
              <a:cs typeface="+mn-cs"/>
            </a:rPr>
            <a:t>som styrer, regulerer og/eller overvåker feltutstyr. Enhetene er fysisk plassert i det aktuelle bygget/anlegget. Dette inkluderer, men ikke begrenset til,</a:t>
          </a:r>
          <a:r>
            <a:rPr lang="nb-NO" sz="1100">
              <a:solidFill>
                <a:schemeClr val="dk1"/>
              </a:solidFill>
              <a:effectLst/>
              <a:latin typeface="+mn-lt"/>
              <a:ea typeface="+mn-ea"/>
              <a:cs typeface="+mn-cs"/>
            </a:rPr>
            <a:t> PLS-er, undersentraler,</a:t>
          </a:r>
          <a:r>
            <a:rPr lang="nb-NO" sz="1100" baseline="0">
              <a:solidFill>
                <a:schemeClr val="dk1"/>
              </a:solidFill>
              <a:effectLst/>
              <a:latin typeface="+mn-lt"/>
              <a:ea typeface="+mn-ea"/>
              <a:cs typeface="+mn-cs"/>
            </a:rPr>
            <a:t> styringsenheter, kontrollere, regulatore, etc.</a:t>
          </a:r>
          <a:endParaRPr lang="nb-NO">
            <a:effectLst/>
          </a:endParaRPr>
        </a:p>
      </xdr:txBody>
    </xdr:sp>
    <xdr:clientData/>
  </xdr:twoCellAnchor>
  <xdr:twoCellAnchor>
    <xdr:from>
      <xdr:col>16</xdr:col>
      <xdr:colOff>600075</xdr:colOff>
      <xdr:row>35</xdr:row>
      <xdr:rowOff>171450</xdr:rowOff>
    </xdr:from>
    <xdr:to>
      <xdr:col>21</xdr:col>
      <xdr:colOff>600075</xdr:colOff>
      <xdr:row>44</xdr:row>
      <xdr:rowOff>9525</xdr:rowOff>
    </xdr:to>
    <xdr:sp macro="" textlink="">
      <xdr:nvSpPr>
        <xdr:cNvPr id="18" name="TekstSylinder 17">
          <a:extLst>
            <a:ext uri="{FF2B5EF4-FFF2-40B4-BE49-F238E27FC236}">
              <a16:creationId xmlns:a16="http://schemas.microsoft.com/office/drawing/2014/main" id="{00000000-0008-0000-0400-000012000000}"/>
            </a:ext>
          </a:extLst>
        </xdr:cNvPr>
        <xdr:cNvSpPr txBox="1"/>
      </xdr:nvSpPr>
      <xdr:spPr>
        <a:xfrm>
          <a:off x="10353675" y="6838950"/>
          <a:ext cx="3048000" cy="155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Feltutstyr (563)</a:t>
          </a:r>
          <a:endParaRPr lang="nb-NO">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En fellesbetegnelse for alle typer komponenter og utstyr som skal styres, reguleres og/eller</a:t>
          </a:r>
          <a:r>
            <a:rPr lang="nb-NO" sz="1100" baseline="0">
              <a:solidFill>
                <a:schemeClr val="dk1"/>
              </a:solidFill>
              <a:effectLst/>
              <a:latin typeface="+mn-lt"/>
              <a:ea typeface="+mn-ea"/>
              <a:cs typeface="+mn-cs"/>
            </a:rPr>
            <a:t> overvåkes av automasjonssystemer. Dette inkluderer, men ikke begrenset til,</a:t>
          </a:r>
          <a:r>
            <a:rPr lang="nb-NO" sz="1100">
              <a:solidFill>
                <a:schemeClr val="dk1"/>
              </a:solidFill>
              <a:effectLst/>
              <a:latin typeface="+mn-lt"/>
              <a:ea typeface="+mn-ea"/>
              <a:cs typeface="+mn-cs"/>
            </a:rPr>
            <a:t> motorer,</a:t>
          </a:r>
          <a:r>
            <a:rPr lang="nb-NO" sz="1100" baseline="0">
              <a:solidFill>
                <a:schemeClr val="dk1"/>
              </a:solidFill>
              <a:effectLst/>
              <a:latin typeface="+mn-lt"/>
              <a:ea typeface="+mn-ea"/>
              <a:cs typeface="+mn-cs"/>
            </a:rPr>
            <a:t> ventiler, spjeld, sensorer, relé, lamper etc. Feltutstyret tilkobles direkte til tilhørende automasjonssystem.</a:t>
          </a:r>
        </a:p>
      </xdr:txBody>
    </xdr:sp>
    <xdr:clientData/>
  </xdr:twoCellAnchor>
  <xdr:twoCellAnchor>
    <xdr:from>
      <xdr:col>16</xdr:col>
      <xdr:colOff>9525</xdr:colOff>
      <xdr:row>30</xdr:row>
      <xdr:rowOff>185738</xdr:rowOff>
    </xdr:from>
    <xdr:to>
      <xdr:col>16</xdr:col>
      <xdr:colOff>600075</xdr:colOff>
      <xdr:row>31</xdr:row>
      <xdr:rowOff>0</xdr:rowOff>
    </xdr:to>
    <xdr:cxnSp macro="">
      <xdr:nvCxnSpPr>
        <xdr:cNvPr id="19" name="Rett pilkobling 18">
          <a:extLst>
            <a:ext uri="{FF2B5EF4-FFF2-40B4-BE49-F238E27FC236}">
              <a16:creationId xmlns:a16="http://schemas.microsoft.com/office/drawing/2014/main" id="{00000000-0008-0000-0400-000013000000}"/>
            </a:ext>
          </a:extLst>
        </xdr:cNvPr>
        <xdr:cNvCxnSpPr>
          <a:stCxn id="8" idx="3"/>
          <a:endCxn id="17" idx="1"/>
        </xdr:cNvCxnSpPr>
      </xdr:nvCxnSpPr>
      <xdr:spPr>
        <a:xfrm flipV="1">
          <a:off x="9763125" y="5900738"/>
          <a:ext cx="590550" cy="4762"/>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9525</xdr:colOff>
      <xdr:row>39</xdr:row>
      <xdr:rowOff>176213</xdr:rowOff>
    </xdr:from>
    <xdr:to>
      <xdr:col>16</xdr:col>
      <xdr:colOff>600075</xdr:colOff>
      <xdr:row>39</xdr:row>
      <xdr:rowOff>185738</xdr:rowOff>
    </xdr:to>
    <xdr:cxnSp macro="">
      <xdr:nvCxnSpPr>
        <xdr:cNvPr id="20" name="Rett pilkobling 19">
          <a:extLst>
            <a:ext uri="{FF2B5EF4-FFF2-40B4-BE49-F238E27FC236}">
              <a16:creationId xmlns:a16="http://schemas.microsoft.com/office/drawing/2014/main" id="{00000000-0008-0000-0400-000014000000}"/>
            </a:ext>
          </a:extLst>
        </xdr:cNvPr>
        <xdr:cNvCxnSpPr>
          <a:stCxn id="6" idx="3"/>
          <a:endCxn id="18" idx="1"/>
        </xdr:cNvCxnSpPr>
      </xdr:nvCxnSpPr>
      <xdr:spPr>
        <a:xfrm>
          <a:off x="9763125" y="7605713"/>
          <a:ext cx="590550" cy="9525"/>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609599</xdr:colOff>
      <xdr:row>20</xdr:row>
      <xdr:rowOff>66674</xdr:rowOff>
    </xdr:from>
    <xdr:to>
      <xdr:col>21</xdr:col>
      <xdr:colOff>600074</xdr:colOff>
      <xdr:row>25</xdr:row>
      <xdr:rowOff>95249</xdr:rowOff>
    </xdr:to>
    <xdr:sp macro="" textlink="">
      <xdr:nvSpPr>
        <xdr:cNvPr id="21" name="TekstSylinder 50">
          <a:extLst>
            <a:ext uri="{FF2B5EF4-FFF2-40B4-BE49-F238E27FC236}">
              <a16:creationId xmlns:a16="http://schemas.microsoft.com/office/drawing/2014/main" id="{00000000-0008-0000-0400-000015000000}"/>
            </a:ext>
            <a:ext uri="{147F2762-F138-4A5C-976F-8EAC2B608ADB}">
              <a16:predDERef xmlns:a16="http://schemas.microsoft.com/office/drawing/2014/main" pred="{00000000-0008-0000-0400-000032000000}"/>
            </a:ext>
          </a:extLst>
        </xdr:cNvPr>
        <xdr:cNvSpPr txBox="1"/>
      </xdr:nvSpPr>
      <xdr:spPr>
        <a:xfrm>
          <a:off x="10363199" y="3876674"/>
          <a:ext cx="3038475"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endParaRPr lang="en-US" sz="1100" b="0">
            <a:solidFill>
              <a:schemeClr val="dk1"/>
            </a:solidFill>
            <a:latin typeface="+mn-lt"/>
            <a:ea typeface="+mn-lt"/>
            <a:cs typeface="+mn-lt"/>
          </a:endParaRPr>
        </a:p>
        <a:p>
          <a:pPr marL="0" indent="0"/>
          <a:r>
            <a:rPr lang="en-US" sz="1100">
              <a:solidFill>
                <a:schemeClr val="dk1"/>
              </a:solidFill>
              <a:latin typeface="+mn-lt"/>
              <a:ea typeface="+mn-lt"/>
              <a:cs typeface="+mn-lt"/>
            </a:rPr>
            <a:t>Alle automasjonssystemer skal kommunisere</a:t>
          </a:r>
          <a:r>
            <a:rPr lang="en-US" sz="1100" b="0" i="0" u="none" strike="noStrike">
              <a:solidFill>
                <a:schemeClr val="dk1"/>
              </a:solidFill>
              <a:latin typeface="Calibri" panose="020F0502020204030204" pitchFamily="34" charset="0"/>
              <a:cs typeface="Calibri" panose="020F0502020204030204" pitchFamily="34" charset="0"/>
            </a:rPr>
            <a:t> med toppsystem</a:t>
          </a:r>
          <a:r>
            <a:rPr lang="en-US" sz="1100">
              <a:solidFill>
                <a:schemeClr val="dk1"/>
              </a:solidFill>
              <a:latin typeface="+mn-lt"/>
              <a:ea typeface="+mn-lt"/>
              <a:cs typeface="+mn-lt"/>
            </a:rPr>
            <a:t> via teknisk nett. Nettverket driftes og administreres av Bergen kommune v/ansattservice.</a:t>
          </a:r>
        </a:p>
      </xdr:txBody>
    </xdr:sp>
    <xdr:clientData/>
  </xdr:twoCellAnchor>
  <xdr:twoCellAnchor>
    <xdr:from>
      <xdr:col>16</xdr:col>
      <xdr:colOff>0</xdr:colOff>
      <xdr:row>22</xdr:row>
      <xdr:rowOff>176212</xdr:rowOff>
    </xdr:from>
    <xdr:to>
      <xdr:col>16</xdr:col>
      <xdr:colOff>609599</xdr:colOff>
      <xdr:row>22</xdr:row>
      <xdr:rowOff>176213</xdr:rowOff>
    </xdr:to>
    <xdr:cxnSp macro="">
      <xdr:nvCxnSpPr>
        <xdr:cNvPr id="22" name="Rett pilkobling 21">
          <a:extLst>
            <a:ext uri="{FF2B5EF4-FFF2-40B4-BE49-F238E27FC236}">
              <a16:creationId xmlns:a16="http://schemas.microsoft.com/office/drawing/2014/main" id="{00000000-0008-0000-0400-000016000000}"/>
            </a:ext>
          </a:extLst>
        </xdr:cNvPr>
        <xdr:cNvCxnSpPr>
          <a:stCxn id="5" idx="3"/>
          <a:endCxn id="21" idx="1"/>
        </xdr:cNvCxnSpPr>
      </xdr:nvCxnSpPr>
      <xdr:spPr>
        <a:xfrm flipV="1">
          <a:off x="9753600" y="4367212"/>
          <a:ext cx="609599" cy="1"/>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47625</xdr:colOff>
      <xdr:row>17</xdr:row>
      <xdr:rowOff>85725</xdr:rowOff>
    </xdr:from>
    <xdr:to>
      <xdr:col>13</xdr:col>
      <xdr:colOff>47625</xdr:colOff>
      <xdr:row>20</xdr:row>
      <xdr:rowOff>142875</xdr:rowOff>
    </xdr:to>
    <xdr:cxnSp macro="">
      <xdr:nvCxnSpPr>
        <xdr:cNvPr id="23" name="Rett linje 19">
          <a:extLst>
            <a:ext uri="{FF2B5EF4-FFF2-40B4-BE49-F238E27FC236}">
              <a16:creationId xmlns:a16="http://schemas.microsoft.com/office/drawing/2014/main" id="{00000000-0008-0000-0400-000017000000}"/>
            </a:ext>
          </a:extLst>
        </xdr:cNvPr>
        <xdr:cNvCxnSpPr>
          <a:cxnSpLocks/>
        </xdr:cNvCxnSpPr>
      </xdr:nvCxnSpPr>
      <xdr:spPr>
        <a:xfrm>
          <a:off x="7972425" y="3324225"/>
          <a:ext cx="0" cy="628650"/>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304800</xdr:colOff>
      <xdr:row>24</xdr:row>
      <xdr:rowOff>114301</xdr:rowOff>
    </xdr:from>
    <xdr:to>
      <xdr:col>3</xdr:col>
      <xdr:colOff>266700</xdr:colOff>
      <xdr:row>29</xdr:row>
      <xdr:rowOff>133350</xdr:rowOff>
    </xdr:to>
    <xdr:sp macro="" textlink="">
      <xdr:nvSpPr>
        <xdr:cNvPr id="24" name="TekstSylinder 23">
          <a:extLst>
            <a:ext uri="{FF2B5EF4-FFF2-40B4-BE49-F238E27FC236}">
              <a16:creationId xmlns:a16="http://schemas.microsoft.com/office/drawing/2014/main" id="{00000000-0008-0000-0400-000018000000}"/>
            </a:ext>
          </a:extLst>
        </xdr:cNvPr>
        <xdr:cNvSpPr txBox="1"/>
      </xdr:nvSpPr>
      <xdr:spPr>
        <a:xfrm>
          <a:off x="304800" y="4686301"/>
          <a:ext cx="1790700" cy="971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SD-anlegg (560)</a:t>
          </a:r>
        </a:p>
        <a:p>
          <a:r>
            <a:rPr lang="nb-NO" sz="1100">
              <a:solidFill>
                <a:schemeClr val="dk1"/>
              </a:solidFill>
              <a:effectLst/>
              <a:latin typeface="+mn-lt"/>
              <a:ea typeface="+mn-ea"/>
              <a:cs typeface="+mn-cs"/>
            </a:rPr>
            <a:t>Fellesbetegnelse</a:t>
          </a:r>
          <a:r>
            <a:rPr lang="nb-NO" sz="1100" baseline="0">
              <a:solidFill>
                <a:schemeClr val="dk1"/>
              </a:solidFill>
              <a:effectLst/>
              <a:latin typeface="+mn-lt"/>
              <a:ea typeface="+mn-ea"/>
              <a:cs typeface="+mn-cs"/>
            </a:rPr>
            <a:t> for toppsystem, automasjonssystem og tilhørende utstyr.</a:t>
          </a:r>
          <a:endParaRPr lang="nb-NO">
            <a:effectLst/>
          </a:endParaRPr>
        </a:p>
      </xdr:txBody>
    </xdr:sp>
    <xdr:clientData/>
  </xdr:twoCellAnchor>
  <xdr:twoCellAnchor>
    <xdr:from>
      <xdr:col>3</xdr:col>
      <xdr:colOff>266700</xdr:colOff>
      <xdr:row>27</xdr:row>
      <xdr:rowOff>28576</xdr:rowOff>
    </xdr:from>
    <xdr:to>
      <xdr:col>4</xdr:col>
      <xdr:colOff>209550</xdr:colOff>
      <xdr:row>27</xdr:row>
      <xdr:rowOff>33338</xdr:rowOff>
    </xdr:to>
    <xdr:cxnSp macro="">
      <xdr:nvCxnSpPr>
        <xdr:cNvPr id="25" name="Rett pilkobling 24">
          <a:extLst>
            <a:ext uri="{FF2B5EF4-FFF2-40B4-BE49-F238E27FC236}">
              <a16:creationId xmlns:a16="http://schemas.microsoft.com/office/drawing/2014/main" id="{00000000-0008-0000-0400-000019000000}"/>
            </a:ext>
          </a:extLst>
        </xdr:cNvPr>
        <xdr:cNvCxnSpPr>
          <a:stCxn id="4" idx="1"/>
          <a:endCxn id="24" idx="3"/>
        </xdr:cNvCxnSpPr>
      </xdr:nvCxnSpPr>
      <xdr:spPr>
        <a:xfrm flipH="1" flipV="1">
          <a:off x="2095500" y="5172076"/>
          <a:ext cx="552450" cy="4762"/>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314325</xdr:colOff>
      <xdr:row>6</xdr:row>
      <xdr:rowOff>152400</xdr:rowOff>
    </xdr:from>
    <xdr:to>
      <xdr:col>8</xdr:col>
      <xdr:colOff>314325</xdr:colOff>
      <xdr:row>20</xdr:row>
      <xdr:rowOff>104775</xdr:rowOff>
    </xdr:to>
    <xdr:cxnSp macro="">
      <xdr:nvCxnSpPr>
        <xdr:cNvPr id="26" name="Rett linje 19">
          <a:extLst>
            <a:ext uri="{FF2B5EF4-FFF2-40B4-BE49-F238E27FC236}">
              <a16:creationId xmlns:a16="http://schemas.microsoft.com/office/drawing/2014/main" id="{00000000-0008-0000-0400-00001A000000}"/>
            </a:ext>
          </a:extLst>
        </xdr:cNvPr>
        <xdr:cNvCxnSpPr>
          <a:cxnSpLocks/>
        </xdr:cNvCxnSpPr>
      </xdr:nvCxnSpPr>
      <xdr:spPr>
        <a:xfrm>
          <a:off x="5191125" y="1295400"/>
          <a:ext cx="0" cy="2619375"/>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476250</xdr:colOff>
      <xdr:row>20</xdr:row>
      <xdr:rowOff>92934</xdr:rowOff>
    </xdr:from>
    <xdr:to>
      <xdr:col>15</xdr:col>
      <xdr:colOff>318267</xdr:colOff>
      <xdr:row>25</xdr:row>
      <xdr:rowOff>54835</xdr:rowOff>
    </xdr:to>
    <xdr:sp macro="" textlink="">
      <xdr:nvSpPr>
        <xdr:cNvPr id="27" name="Rektangel 21">
          <a:extLst>
            <a:ext uri="{FF2B5EF4-FFF2-40B4-BE49-F238E27FC236}">
              <a16:creationId xmlns:a16="http://schemas.microsoft.com/office/drawing/2014/main" id="{00000000-0008-0000-0400-00001B000000}"/>
            </a:ext>
            <a:ext uri="{147F2762-F138-4A5C-976F-8EAC2B608ADB}">
              <a16:predDERef xmlns:a16="http://schemas.microsoft.com/office/drawing/2014/main" pred="{00000000-0008-0000-0300-00001B000000}"/>
            </a:ext>
          </a:extLst>
        </xdr:cNvPr>
        <xdr:cNvSpPr/>
      </xdr:nvSpPr>
      <xdr:spPr>
        <a:xfrm>
          <a:off x="3524250" y="3902934"/>
          <a:ext cx="5938017"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nb-NO"/>
            <a:t>Teknisk nett (</a:t>
          </a:r>
          <a:r>
            <a:rPr lang="nb-NO" sz="1800" kern="1200">
              <a:solidFill>
                <a:schemeClr val="lt1"/>
              </a:solidFill>
              <a:effectLst/>
              <a:latin typeface="+mn-lt"/>
              <a:ea typeface="+mn-ea"/>
              <a:cs typeface="+mn-cs"/>
            </a:rPr>
            <a:t>Bygg-SD-Vlan50</a:t>
          </a:r>
          <a:r>
            <a:rPr lang="nb-NO"/>
            <a:t>)</a:t>
          </a:r>
        </a:p>
      </xdr:txBody>
    </xdr:sp>
    <xdr:clientData/>
  </xdr:twoCellAnchor>
  <xdr:twoCellAnchor>
    <xdr:from>
      <xdr:col>5</xdr:col>
      <xdr:colOff>504825</xdr:colOff>
      <xdr:row>2</xdr:row>
      <xdr:rowOff>28575</xdr:rowOff>
    </xdr:from>
    <xdr:to>
      <xdr:col>11</xdr:col>
      <xdr:colOff>228601</xdr:colOff>
      <xdr:row>8</xdr:row>
      <xdr:rowOff>142875</xdr:rowOff>
    </xdr:to>
    <xdr:sp macro="" textlink="">
      <xdr:nvSpPr>
        <xdr:cNvPr id="28" name="Sky 27">
          <a:extLst>
            <a:ext uri="{FF2B5EF4-FFF2-40B4-BE49-F238E27FC236}">
              <a16:creationId xmlns:a16="http://schemas.microsoft.com/office/drawing/2014/main" id="{00000000-0008-0000-0400-00001C000000}"/>
            </a:ext>
          </a:extLst>
        </xdr:cNvPr>
        <xdr:cNvSpPr/>
      </xdr:nvSpPr>
      <xdr:spPr>
        <a:xfrm>
          <a:off x="3552825" y="409575"/>
          <a:ext cx="3381376" cy="1257300"/>
        </a:xfrm>
        <a:prstGeom prst="clou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endParaRPr lang="nb-NO"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nb-NO" sz="1800">
              <a:solidFill>
                <a:schemeClr val="lt1"/>
              </a:solidFill>
              <a:effectLst/>
              <a:latin typeface="+mn-lt"/>
              <a:ea typeface="+mn-ea"/>
              <a:cs typeface="+mn-cs"/>
            </a:rPr>
            <a:t>Eksterne system</a:t>
          </a:r>
          <a:endParaRPr lang="nb-NO" sz="1800">
            <a:effectLst/>
          </a:endParaRPr>
        </a:p>
        <a:p>
          <a:pPr algn="l"/>
          <a:endParaRPr lang="nb-NO" sz="1100"/>
        </a:p>
      </xdr:txBody>
    </xdr:sp>
    <xdr:clientData/>
  </xdr:twoCellAnchor>
  <xdr:twoCellAnchor>
    <xdr:from>
      <xdr:col>10</xdr:col>
      <xdr:colOff>581024</xdr:colOff>
      <xdr:row>13</xdr:row>
      <xdr:rowOff>9525</xdr:rowOff>
    </xdr:from>
    <xdr:to>
      <xdr:col>15</xdr:col>
      <xdr:colOff>308737</xdr:colOff>
      <xdr:row>17</xdr:row>
      <xdr:rowOff>161926</xdr:rowOff>
    </xdr:to>
    <xdr:sp macro="" textlink="">
      <xdr:nvSpPr>
        <xdr:cNvPr id="29" name="Rektangel 24">
          <a:extLst>
            <a:ext uri="{FF2B5EF4-FFF2-40B4-BE49-F238E27FC236}">
              <a16:creationId xmlns:a16="http://schemas.microsoft.com/office/drawing/2014/main" id="{00000000-0008-0000-0400-00001D000000}"/>
            </a:ext>
            <a:ext uri="{147F2762-F138-4A5C-976F-8EAC2B608ADB}">
              <a16:predDERef xmlns:a16="http://schemas.microsoft.com/office/drawing/2014/main" pred="{00000000-0008-0000-0300-000018000000}"/>
            </a:ext>
          </a:extLst>
        </xdr:cNvPr>
        <xdr:cNvSpPr/>
      </xdr:nvSpPr>
      <xdr:spPr>
        <a:xfrm>
          <a:off x="6677024" y="2486025"/>
          <a:ext cx="2775713"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en-US" sz="1800">
              <a:solidFill>
                <a:schemeClr val="lt1"/>
              </a:solidFill>
              <a:latin typeface="+mn-lt"/>
              <a:ea typeface="+mn-lt"/>
              <a:cs typeface="+mn-lt"/>
            </a:rPr>
            <a:t>Toppsystem</a:t>
          </a:r>
        </a:p>
      </xdr:txBody>
    </xdr:sp>
    <xdr:clientData/>
  </xdr:twoCellAnchor>
  <xdr:twoCellAnchor>
    <xdr:from>
      <xdr:col>11</xdr:col>
      <xdr:colOff>225783</xdr:colOff>
      <xdr:row>5</xdr:row>
      <xdr:rowOff>85725</xdr:rowOff>
    </xdr:from>
    <xdr:to>
      <xdr:col>11</xdr:col>
      <xdr:colOff>600075</xdr:colOff>
      <xdr:row>5</xdr:row>
      <xdr:rowOff>95251</xdr:rowOff>
    </xdr:to>
    <xdr:cxnSp macro="">
      <xdr:nvCxnSpPr>
        <xdr:cNvPr id="30" name="Rett pilkobling 29">
          <a:extLst>
            <a:ext uri="{FF2B5EF4-FFF2-40B4-BE49-F238E27FC236}">
              <a16:creationId xmlns:a16="http://schemas.microsoft.com/office/drawing/2014/main" id="{00000000-0008-0000-0400-00001E000000}"/>
            </a:ext>
          </a:extLst>
        </xdr:cNvPr>
        <xdr:cNvCxnSpPr>
          <a:stCxn id="28" idx="0"/>
          <a:endCxn id="2" idx="1"/>
        </xdr:cNvCxnSpPr>
      </xdr:nvCxnSpPr>
      <xdr:spPr>
        <a:xfrm>
          <a:off x="6931383" y="1038225"/>
          <a:ext cx="374292" cy="9526"/>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76200</xdr:colOff>
      <xdr:row>37</xdr:row>
      <xdr:rowOff>47625</xdr:rowOff>
    </xdr:from>
    <xdr:to>
      <xdr:col>10</xdr:col>
      <xdr:colOff>142875</xdr:colOff>
      <xdr:row>42</xdr:row>
      <xdr:rowOff>133350</xdr:rowOff>
    </xdr:to>
    <xdr:sp macro="" textlink="">
      <xdr:nvSpPr>
        <xdr:cNvPr id="34" name="Flytskjema: Alternativ prosess 30">
          <a:extLst>
            <a:ext uri="{FF2B5EF4-FFF2-40B4-BE49-F238E27FC236}">
              <a16:creationId xmlns:a16="http://schemas.microsoft.com/office/drawing/2014/main" id="{51B9FE76-5236-4FCC-B9AF-A96A3AD43306}"/>
            </a:ext>
            <a:ext uri="{147F2762-F138-4A5C-976F-8EAC2B608ADB}">
              <a16:predDERef xmlns:a16="http://schemas.microsoft.com/office/drawing/2014/main" pred="{00000000-0008-0000-0400-00001E000000}"/>
            </a:ext>
          </a:extLst>
        </xdr:cNvPr>
        <xdr:cNvSpPr/>
      </xdr:nvSpPr>
      <xdr:spPr>
        <a:xfrm>
          <a:off x="3124200" y="6743700"/>
          <a:ext cx="3114675" cy="990600"/>
        </a:xfrm>
        <a:prstGeom prst="flowChartAlternateProcess">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nb-NO" sz="1100">
            <a:solidFill>
              <a:sysClr val="windowText" lastClr="000000"/>
            </a:solidFill>
          </a:endParaRPr>
        </a:p>
      </xdr:txBody>
    </xdr:sp>
    <xdr:clientData/>
  </xdr:twoCellAnchor>
  <xdr:twoCellAnchor>
    <xdr:from>
      <xdr:col>6</xdr:col>
      <xdr:colOff>333375</xdr:colOff>
      <xdr:row>37</xdr:row>
      <xdr:rowOff>123825</xdr:rowOff>
    </xdr:from>
    <xdr:to>
      <xdr:col>8</xdr:col>
      <xdr:colOff>570297</xdr:colOff>
      <xdr:row>42</xdr:row>
      <xdr:rowOff>85726</xdr:rowOff>
    </xdr:to>
    <xdr:sp macro="" textlink="">
      <xdr:nvSpPr>
        <xdr:cNvPr id="45" name="Rektangel 31">
          <a:extLst>
            <a:ext uri="{FF2B5EF4-FFF2-40B4-BE49-F238E27FC236}">
              <a16:creationId xmlns:a16="http://schemas.microsoft.com/office/drawing/2014/main" id="{19809DB6-529F-4032-A0DA-FBD214E9EDC4}"/>
            </a:ext>
            <a:ext uri="{147F2762-F138-4A5C-976F-8EAC2B608ADB}">
              <a16:predDERef xmlns:a16="http://schemas.microsoft.com/office/drawing/2014/main" pred="{51B9FE76-5236-4FCC-B9AF-A96A3AD43306}"/>
            </a:ext>
          </a:extLst>
        </xdr:cNvPr>
        <xdr:cNvSpPr/>
      </xdr:nvSpPr>
      <xdr:spPr>
        <a:xfrm>
          <a:off x="3990975" y="6819900"/>
          <a:ext cx="1456122" cy="8667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800" b="0" i="0" u="none" strike="noStrike">
              <a:solidFill>
                <a:schemeClr val="lt1"/>
              </a:solidFill>
              <a:latin typeface="Calibri" panose="020F0502020204030204" pitchFamily="34" charset="0"/>
              <a:cs typeface="Calibri" panose="020F0502020204030204" pitchFamily="34" charset="0"/>
            </a:rPr>
            <a:t>Buss-system</a:t>
          </a:r>
        </a:p>
      </xdr:txBody>
    </xdr:sp>
    <xdr:clientData/>
  </xdr:twoCellAnchor>
  <xdr:twoCellAnchor>
    <xdr:from>
      <xdr:col>9</xdr:col>
      <xdr:colOff>238125</xdr:colOff>
      <xdr:row>25</xdr:row>
      <xdr:rowOff>57150</xdr:rowOff>
    </xdr:from>
    <xdr:to>
      <xdr:col>9</xdr:col>
      <xdr:colOff>247650</xdr:colOff>
      <xdr:row>37</xdr:row>
      <xdr:rowOff>66675</xdr:rowOff>
    </xdr:to>
    <xdr:cxnSp macro="">
      <xdr:nvCxnSpPr>
        <xdr:cNvPr id="452" name="Rett linje 32">
          <a:extLst>
            <a:ext uri="{FF2B5EF4-FFF2-40B4-BE49-F238E27FC236}">
              <a16:creationId xmlns:a16="http://schemas.microsoft.com/office/drawing/2014/main" id="{E785723C-7E2E-4C47-BC64-8A0C3716BB43}"/>
            </a:ext>
            <a:ext uri="{147F2762-F138-4A5C-976F-8EAC2B608ADB}">
              <a16:predDERef xmlns:a16="http://schemas.microsoft.com/office/drawing/2014/main" pred="{19809DB6-529F-4032-A0DA-FBD214E9EDC4}"/>
            </a:ext>
          </a:extLst>
        </xdr:cNvPr>
        <xdr:cNvCxnSpPr>
          <a:cxnSpLocks/>
          <a:extLst>
            <a:ext uri="{5F17804C-33F3-41E3-A699-7DCFA2EF7971}">
              <a16:cxnDERefs xmlns:a16="http://schemas.microsoft.com/office/drawing/2014/main" st="{00000000-0000-0000-0000-000000000000}" end="{00000000-0008-0000-0400-00000B000000}"/>
            </a:ext>
          </a:extLst>
        </xdr:cNvCxnSpPr>
      </xdr:nvCxnSpPr>
      <xdr:spPr>
        <a:xfrm flipH="1">
          <a:off x="5724525" y="4581525"/>
          <a:ext cx="9525" cy="2181225"/>
        </a:xfrm>
        <a:prstGeom prst="line">
          <a:avLst/>
        </a:prstGeom>
        <a:ln w="19050" cap="flat" cmpd="sng" algn="ctr">
          <a:solidFill>
            <a:schemeClr val="accent6"/>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438150</xdr:colOff>
      <xdr:row>31</xdr:row>
      <xdr:rowOff>47625</xdr:rowOff>
    </xdr:from>
    <xdr:to>
      <xdr:col>9</xdr:col>
      <xdr:colOff>438150</xdr:colOff>
      <xdr:row>37</xdr:row>
      <xdr:rowOff>57150</xdr:rowOff>
    </xdr:to>
    <xdr:cxnSp macro="">
      <xdr:nvCxnSpPr>
        <xdr:cNvPr id="453" name="Rett linje 33">
          <a:extLst>
            <a:ext uri="{FF2B5EF4-FFF2-40B4-BE49-F238E27FC236}">
              <a16:creationId xmlns:a16="http://schemas.microsoft.com/office/drawing/2014/main" id="{9A8A107E-642F-4AC0-B716-B9597B3248F6}"/>
            </a:ext>
            <a:ext uri="{147F2762-F138-4A5C-976F-8EAC2B608ADB}">
              <a16:predDERef xmlns:a16="http://schemas.microsoft.com/office/drawing/2014/main" pred="{E785723C-7E2E-4C47-BC64-8A0C3716BB43}"/>
            </a:ext>
          </a:extLst>
        </xdr:cNvPr>
        <xdr:cNvCxnSpPr>
          <a:cxnSpLocks/>
          <a:extLst>
            <a:ext uri="{5F17804C-33F3-41E3-A699-7DCFA2EF7971}">
              <a16:cxnDERefs xmlns:a16="http://schemas.microsoft.com/office/drawing/2014/main" st="{00000000-0008-0000-0400-000009000000}" end="{51B9FE76-5236-4FCC-B9AF-A96A3AD43306}"/>
            </a:ext>
          </a:extLst>
        </xdr:cNvCxnSpPr>
      </xdr:nvCxnSpPr>
      <xdr:spPr>
        <a:xfrm flipH="1">
          <a:off x="5924550" y="5657850"/>
          <a:ext cx="0" cy="1095375"/>
        </a:xfrm>
        <a:prstGeom prst="line">
          <a:avLst/>
        </a:prstGeom>
        <a:ln w="19050"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428625</xdr:colOff>
      <xdr:row>31</xdr:row>
      <xdr:rowOff>38100</xdr:rowOff>
    </xdr:from>
    <xdr:to>
      <xdr:col>11</xdr:col>
      <xdr:colOff>228600</xdr:colOff>
      <xdr:row>31</xdr:row>
      <xdr:rowOff>47625</xdr:rowOff>
    </xdr:to>
    <xdr:cxnSp macro="">
      <xdr:nvCxnSpPr>
        <xdr:cNvPr id="454" name="Rett linje 38">
          <a:extLst>
            <a:ext uri="{FF2B5EF4-FFF2-40B4-BE49-F238E27FC236}">
              <a16:creationId xmlns:a16="http://schemas.microsoft.com/office/drawing/2014/main" id="{106EA147-6BCA-4C49-96DB-36CBC963BDBB}"/>
            </a:ext>
            <a:ext uri="{147F2762-F138-4A5C-976F-8EAC2B608ADB}">
              <a16:predDERef xmlns:a16="http://schemas.microsoft.com/office/drawing/2014/main" pred="{9A8A107E-642F-4AC0-B716-B9597B3248F6}"/>
            </a:ext>
          </a:extLst>
        </xdr:cNvPr>
        <xdr:cNvCxnSpPr>
          <a:cxnSpLocks/>
          <a:stCxn id="9" idx="1"/>
          <a:extLst>
            <a:ext uri="{5F17804C-33F3-41E3-A699-7DCFA2EF7971}">
              <a16:cxnDERefs xmlns:a16="http://schemas.microsoft.com/office/drawing/2014/main" st="{00000000-0008-0000-0400-000009000000}" end="{00000000-0008-0000-0400-00000B000000}"/>
            </a:ext>
          </a:extLst>
        </xdr:cNvCxnSpPr>
      </xdr:nvCxnSpPr>
      <xdr:spPr>
        <a:xfrm flipH="1" flipV="1">
          <a:off x="5915025" y="5648325"/>
          <a:ext cx="1019175" cy="9525"/>
        </a:xfrm>
        <a:prstGeom prst="line">
          <a:avLst/>
        </a:prstGeom>
        <a:ln w="19050"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200025</xdr:colOff>
      <xdr:row>36</xdr:row>
      <xdr:rowOff>0</xdr:rowOff>
    </xdr:from>
    <xdr:to>
      <xdr:col>3</xdr:col>
      <xdr:colOff>514350</xdr:colOff>
      <xdr:row>43</xdr:row>
      <xdr:rowOff>180975</xdr:rowOff>
    </xdr:to>
    <xdr:sp macro="" textlink="">
      <xdr:nvSpPr>
        <xdr:cNvPr id="524" name="TekstSylinder 39">
          <a:extLst>
            <a:ext uri="{FF2B5EF4-FFF2-40B4-BE49-F238E27FC236}">
              <a16:creationId xmlns:a16="http://schemas.microsoft.com/office/drawing/2014/main" id="{4A7F59DE-E7AF-4E5A-9577-0FA4853F8280}"/>
            </a:ext>
            <a:ext uri="{147F2762-F138-4A5C-976F-8EAC2B608ADB}">
              <a16:predDERef xmlns:a16="http://schemas.microsoft.com/office/drawing/2014/main" pred="{106EA147-6BCA-4C49-96DB-36CBC963BDBB}"/>
            </a:ext>
          </a:extLst>
        </xdr:cNvPr>
        <xdr:cNvSpPr txBox="1"/>
      </xdr:nvSpPr>
      <xdr:spPr>
        <a:xfrm>
          <a:off x="200025" y="6858000"/>
          <a:ext cx="2143125"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nb-NO" sz="1100">
              <a:solidFill>
                <a:schemeClr val="dk1"/>
              </a:solidFill>
              <a:effectLst/>
              <a:latin typeface="+mn-lt"/>
              <a:ea typeface="+mn-ea"/>
              <a:cs typeface="+mn-cs"/>
            </a:rPr>
            <a:t>Buss-system (564)</a:t>
          </a:r>
        </a:p>
        <a:p>
          <a:r>
            <a:rPr lang="nb-NO" sz="1100">
              <a:solidFill>
                <a:schemeClr val="dk1"/>
              </a:solidFill>
              <a:effectLst/>
              <a:latin typeface="+mn-lt"/>
              <a:ea typeface="+mn-ea"/>
              <a:cs typeface="+mn-cs"/>
            </a:rPr>
            <a:t>Fellesbetegnelse</a:t>
          </a:r>
          <a:r>
            <a:rPr lang="nb-NO" sz="1100" baseline="0">
              <a:solidFill>
                <a:schemeClr val="dk1"/>
              </a:solidFill>
              <a:effectLst/>
              <a:latin typeface="+mn-lt"/>
              <a:ea typeface="+mn-ea"/>
              <a:cs typeface="+mn-cs"/>
            </a:rPr>
            <a:t> for enheter og komponenter som er integrert i et buss-system. Ofte benyttet for romkontroll og andre systemer som er fysisk spredd ut over større områder.</a:t>
          </a:r>
        </a:p>
      </xdr:txBody>
    </xdr:sp>
    <xdr:clientData/>
  </xdr:twoCellAnchor>
  <xdr:twoCellAnchor>
    <xdr:from>
      <xdr:col>3</xdr:col>
      <xdr:colOff>514350</xdr:colOff>
      <xdr:row>39</xdr:row>
      <xdr:rowOff>179388</xdr:rowOff>
    </xdr:from>
    <xdr:to>
      <xdr:col>5</xdr:col>
      <xdr:colOff>76200</xdr:colOff>
      <xdr:row>39</xdr:row>
      <xdr:rowOff>179388</xdr:rowOff>
    </xdr:to>
    <xdr:cxnSp macro="">
      <xdr:nvCxnSpPr>
        <xdr:cNvPr id="94" name="Rett pilkobling 40">
          <a:extLst>
            <a:ext uri="{FF2B5EF4-FFF2-40B4-BE49-F238E27FC236}">
              <a16:creationId xmlns:a16="http://schemas.microsoft.com/office/drawing/2014/main" id="{25A441DC-FBD8-4185-B9E6-5FCC6861F708}"/>
            </a:ext>
            <a:ext uri="{147F2762-F138-4A5C-976F-8EAC2B608ADB}">
              <a16:predDERef xmlns:a16="http://schemas.microsoft.com/office/drawing/2014/main" pred="{4A7F59DE-E7AF-4E5A-9577-0FA4853F8280}"/>
            </a:ext>
          </a:extLst>
        </xdr:cNvPr>
        <xdr:cNvCxnSpPr>
          <a:cxnSpLocks/>
          <a:stCxn id="34" idx="1"/>
          <a:endCxn id="524" idx="3"/>
          <a:extLst>
            <a:ext uri="{5F17804C-33F3-41E3-A699-7DCFA2EF7971}">
              <a16:cxnDERefs xmlns:a16="http://schemas.microsoft.com/office/drawing/2014/main" st="{51B9FE76-5236-4FCC-B9AF-A96A3AD43306}" end="{4A7F59DE-E7AF-4E5A-9577-0FA4853F8280}"/>
            </a:ext>
          </a:extLst>
        </xdr:cNvCxnSpPr>
      </xdr:nvCxnSpPr>
      <xdr:spPr>
        <a:xfrm flipH="1">
          <a:off x="2428875" y="7237413"/>
          <a:ext cx="838200"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19050</xdr:rowOff>
    </xdr:from>
    <xdr:to>
      <xdr:col>8</xdr:col>
      <xdr:colOff>9525</xdr:colOff>
      <xdr:row>2</xdr:row>
      <xdr:rowOff>209550</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685800" y="342900"/>
          <a:ext cx="4808220" cy="137160"/>
        </a:xfrm>
        <a:prstGeom prst="roundRect">
          <a:avLst>
            <a:gd name="adj" fmla="val 16667"/>
          </a:avLst>
        </a:prstGeom>
        <a:solidFill>
          <a:srgbClr val="6699CC">
            <a:alpha val="30196"/>
          </a:srgbClr>
        </a:solidFill>
        <a:ln w="19050" algn="ctr">
          <a:solidFill>
            <a:srgbClr val="6699CC"/>
          </a:solidFill>
          <a:round/>
          <a:headEnd/>
          <a:tailEnd/>
        </a:ln>
      </xdr:spPr>
    </xdr:sp>
    <xdr:clientData/>
  </xdr:twoCellAnchor>
  <xdr:twoCellAnchor>
    <xdr:from>
      <xdr:col>0</xdr:col>
      <xdr:colOff>19050</xdr:colOff>
      <xdr:row>16</xdr:row>
      <xdr:rowOff>38100</xdr:rowOff>
    </xdr:from>
    <xdr:to>
      <xdr:col>8</xdr:col>
      <xdr:colOff>28575</xdr:colOff>
      <xdr:row>16</xdr:row>
      <xdr:rowOff>266700</xdr:rowOff>
    </xdr:to>
    <xdr:sp macro="" textlink="">
      <xdr:nvSpPr>
        <xdr:cNvPr id="3" name="AutoShape 2">
          <a:extLst>
            <a:ext uri="{FF2B5EF4-FFF2-40B4-BE49-F238E27FC236}">
              <a16:creationId xmlns:a16="http://schemas.microsoft.com/office/drawing/2014/main" id="{00000000-0008-0000-0700-000003000000}"/>
            </a:ext>
          </a:extLst>
        </xdr:cNvPr>
        <xdr:cNvSpPr>
          <a:spLocks noChangeArrowheads="1"/>
        </xdr:cNvSpPr>
      </xdr:nvSpPr>
      <xdr:spPr bwMode="auto">
        <a:xfrm>
          <a:off x="22860" y="2598420"/>
          <a:ext cx="5494020" cy="121920"/>
        </a:xfrm>
        <a:prstGeom prst="roundRect">
          <a:avLst>
            <a:gd name="adj" fmla="val 16667"/>
          </a:avLst>
        </a:prstGeom>
        <a:solidFill>
          <a:srgbClr val="6699CC">
            <a:alpha val="30196"/>
          </a:srgbClr>
        </a:solidFill>
        <a:ln w="19050" algn="ctr">
          <a:solidFill>
            <a:srgbClr val="6699CC"/>
          </a:solidFill>
          <a:round/>
          <a:headEnd/>
          <a:tailEnd/>
        </a:ln>
      </xdr:spPr>
    </xdr:sp>
    <xdr:clientData/>
  </xdr:twoCellAnchor>
  <xdr:oneCellAnchor>
    <xdr:from>
      <xdr:col>3</xdr:col>
      <xdr:colOff>857250</xdr:colOff>
      <xdr:row>0</xdr:row>
      <xdr:rowOff>66675</xdr:rowOff>
    </xdr:from>
    <xdr:ext cx="1356360" cy="251460"/>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2743200" y="68580"/>
          <a:ext cx="135636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857250</xdr:colOff>
      <xdr:row>0</xdr:row>
      <xdr:rowOff>66675</xdr:rowOff>
    </xdr:from>
    <xdr:ext cx="1356360" cy="251460"/>
    <xdr:sp macro="" textlink="">
      <xdr:nvSpPr>
        <xdr:cNvPr id="5" name="Text Box 4">
          <a:extLst>
            <a:ext uri="{FF2B5EF4-FFF2-40B4-BE49-F238E27FC236}">
              <a16:creationId xmlns:a16="http://schemas.microsoft.com/office/drawing/2014/main" id="{00000000-0008-0000-0700-000005000000}"/>
            </a:ext>
          </a:extLst>
        </xdr:cNvPr>
        <xdr:cNvSpPr txBox="1">
          <a:spLocks noChangeArrowheads="1"/>
        </xdr:cNvSpPr>
      </xdr:nvSpPr>
      <xdr:spPr bwMode="auto">
        <a:xfrm>
          <a:off x="2743200" y="68580"/>
          <a:ext cx="135636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28575</xdr:colOff>
          <xdr:row>17</xdr:row>
          <xdr:rowOff>142875</xdr:rowOff>
        </xdr:from>
        <xdr:to>
          <xdr:col>1</xdr:col>
          <xdr:colOff>333375</xdr:colOff>
          <xdr:row>19</xdr:row>
          <xdr:rowOff>9525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7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142875</xdr:rowOff>
        </xdr:from>
        <xdr:to>
          <xdr:col>5</xdr:col>
          <xdr:colOff>304800</xdr:colOff>
          <xdr:row>19</xdr:row>
          <xdr:rowOff>9525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7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10</xdr:col>
      <xdr:colOff>167640</xdr:colOff>
      <xdr:row>0</xdr:row>
      <xdr:rowOff>129540</xdr:rowOff>
    </xdr:from>
    <xdr:to>
      <xdr:col>11</xdr:col>
      <xdr:colOff>137160</xdr:colOff>
      <xdr:row>5</xdr:row>
      <xdr:rowOff>0</xdr:rowOff>
    </xdr:to>
    <xdr:pic>
      <xdr:nvPicPr>
        <xdr:cNvPr id="2" name="Picture 1" descr="http://amalie/info_/logobank/Bergenk2.jp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787640" y="129540"/>
          <a:ext cx="731520" cy="680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 1" id="{228C564D-61B0-4A2F-BF86-C7A769963A02}">
    <nsvFilter filterId="{6F6134AE-7FBB-43EF-8907-86BE05A8D4C0}" ref="B1:AD450" tableId="4">
      <columnFilter colId="18" id="{33B51CA0-9E78-4961-B110-88D47E0574B5}">
        <filter colId="18">
          <x:filters>
            <x:filter val="x"/>
          </x:filters>
        </filter>
      </columnFilter>
      <columnFilter colId="23" id="{ABE2A95E-F5EA-4692-98C0-F7BB2D761CBB}">
        <filter colId="23">
          <x:customFilters>
            <x:customFilter operator="notEqual" val=" "/>
          </x:customFilters>
        </filter>
      </columnFilter>
      <sortRules>
        <sortRule colId="0" id="{4CFBE92B-0D9B-451B-9FF1-D891638FA7B7}">
          <sortCondition ref="B1:B450"/>
        </sortRule>
      </sortRules>
    </nsvFilter>
  </namedSheetView>
  <namedSheetView name="Vis1" id="{884DFD02-69EE-40B9-B2C3-16C7A24D3073}">
    <nsvFilter filterId="{6F6134AE-7FBB-43EF-8907-86BE05A8D4C0}" ref="B1:AD450" tableId="4">
      <columnFilter colId="18" id="{33B51CA0-9E78-4961-B110-88D47E0574B5}">
        <filter colId="18">
          <x:filters blank="1"/>
        </filter>
      </columnFilter>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F6134AE-7FBB-43EF-8907-86BE05A8D4C0}" name="Kravtabell" displayName="Kravtabell" ref="B1:AD450" totalsRowShown="0" headerRowDxfId="59" headerRowBorderDxfId="58">
  <autoFilter ref="B1:AD450" xr:uid="{6F6134AE-7FBB-43EF-8907-86BE05A8D4C0}"/>
  <sortState xmlns:xlrd2="http://schemas.microsoft.com/office/spreadsheetml/2017/richdata2" ref="B2:AD450">
    <sortCondition ref="C1:C450"/>
  </sortState>
  <tableColumns count="29">
    <tableColumn id="21" xr3:uid="{4CFBE92B-0D9B-451B-9FF1-D891638FA7B7}" name="&quot;Gammel&quot; Krav ID" dataDxfId="57"/>
    <tableColumn id="30" xr3:uid="{681555A9-0472-4052-9547-5CCDA53BCCF7}" name="Ny krav id" dataDxfId="56" dataCellStyle="Uthevingsfarge6">
      <calculatedColumnFormula>Kravtabell[[#This Row],[3 sifret kode (for inntasting)
Slår opp bygningsdel]]-1</calculatedColumnFormula>
    </tableColumn>
    <tableColumn id="1" xr3:uid="{1306DAEC-84E6-46E2-B808-09B1BE99B2BF}" name="1 Siffer" dataDxfId="55">
      <calculatedColumnFormula>_xlfn.XLOOKUP(Kravtabell[[#This Row],[3 Siffer]],Bygningsdeler[Kombinert 3],Bygningsdeler[Kombinert 1],"",0,1)</calculatedColumnFormula>
    </tableColumn>
    <tableColumn id="2" xr3:uid="{85FCD049-7514-4ADD-AC81-506C40325E1A}" name="2 Siffer" dataDxfId="54">
      <calculatedColumnFormula>_xlfn.XLOOKUP(Kravtabell[[#This Row],[3 Siffer]],Bygningsdeler[Kombinert 3],Bygningsdeler[Kombinert 2],"",0,1)</calculatedColumnFormula>
    </tableColumn>
    <tableColumn id="3" xr3:uid="{64681A15-B158-4D18-BB47-2CFF0BCFC68D}" name="3 Siffer" dataDxfId="53">
      <calculatedColumnFormula>_xlfn.XLOOKUP(Kravtabell[[#This Row],[3 sifret kode (for inntasting)
Slår opp bygningsdel]],Bygningsdeler[Siffer 3],Bygningsdeler[Kombinert 3],"FEIL",0,1)</calculatedColumnFormula>
    </tableColumn>
    <tableColumn id="22" xr3:uid="{94879274-B380-49AF-85FF-BB271EC56A62}" name="3 sifret kode (for inntasting)_x000a_Slår opp bygningsdel" dataDxfId="52"/>
    <tableColumn id="4" xr3:uid="{0F61BF6C-69BC-4BB3-B466-9ADE8F442178}" name="Krav" dataDxfId="51"/>
    <tableColumn id="23" xr3:uid="{6050FD21-74CA-4295-88F3-67A8250F2946}" name="Begrunnelse" dataDxfId="50"/>
    <tableColumn id="6" xr3:uid="{D3914093-6465-4604-9CF7-83FC57C5F738}" name="Kommentar" dataDxfId="49"/>
    <tableColumn id="28" xr3:uid="{01A0DE39-0F91-4B72-B40D-B91DF77CAB8A}" name="2 Arkitekt / RIB" dataDxfId="48"/>
    <tableColumn id="8" xr3:uid="{4DE4A535-6E41-4947-99E7-11109361910A}" name="3 RIV / VVS" dataDxfId="47"/>
    <tableColumn id="9" xr3:uid="{D485EFFE-6A6F-4AA0-9784-28D2625379F6}" name="4 RIE / elektro" dataDxfId="46"/>
    <tableColumn id="10" xr3:uid="{967C0BF5-32B5-4775-92C0-CD1FE63221B2}" name="5 Automasjon" dataDxfId="45"/>
    <tableColumn id="11" xr3:uid="{7F21FF8B-3D44-43AF-B549-70A377258C38}" name="6 Andre installasjoner" dataDxfId="44"/>
    <tableColumn id="27" xr3:uid="{F4D0D1FB-7A6A-4AB6-A64C-0F3706C8B748}" name="Adgangskontroll" dataDxfId="43"/>
    <tableColumn id="26" xr3:uid="{D535CE77-13A4-4078-B785-E5B705CB2A11}" name="Dørmiljø, lås og beslag" dataDxfId="42"/>
    <tableColumn id="31" xr3:uid="{993097DC-3BF5-4073-8276-AF70BB82BB8C}" name="Radon" dataDxfId="41"/>
    <tableColumn id="12" xr3:uid="{D347A55E-A4AC-422B-ACBE-1096717B3701}" name="7 utendørs / LARK" dataDxfId="40"/>
    <tableColumn id="20" xr3:uid="{33B51CA0-9E78-4961-B110-88D47E0574B5}" name="8 RIBrann" dataDxfId="39"/>
    <tableColumn id="13" xr3:uid="{BE2B6394-EB32-459E-AEC9-A4BA7B11285E}" name="Skole" dataDxfId="38"/>
    <tableColumn id="14" xr3:uid="{267732B7-C96A-4EA3-8D7F-61D066A7E28C}" name="Barnehage" dataDxfId="37"/>
    <tableColumn id="15" xr3:uid="{DF9A5EEB-FE53-4D02-A5DF-B7018BA14CBC}" name="Sykehjem / helsebygg" dataDxfId="36"/>
    <tableColumn id="16" xr3:uid="{9860BB1F-5AD1-4C5E-B8E7-7A9AC0A30C62}" name="Idrettsbygg" dataDxfId="35"/>
    <tableColumn id="17" xr3:uid="{ABE2A95E-F5EA-4692-98C0-F7BB2D761CBB}" name="Andre bygg" dataDxfId="34"/>
    <tableColumn id="18" xr3:uid="{39799BF5-279D-4211-A37C-C58EAC107C7A}" name="Nybygg / rehab_x000a_(EFU prosjekter)" dataDxfId="33"/>
    <tableColumn id="19" xr3:uid="{B4215458-62FB-4B64-BEFA-8DED0749387B}" name="Eksisterende bygg_x000a_(Interne EBE prosjekter)" dataDxfId="32"/>
    <tableColumn id="36" xr3:uid="{E0A7791D-B20D-48F8-A034-DFCD37F8B4A1}" name="Alle bygg" dataDxfId="31"/>
    <tableColumn id="37" xr3:uid="{5F7BD9F4-D1CA-4AE6-B41B-D3AAB6E646F9}" name="IKKE FERDIG - Merking" dataDxfId="30"/>
    <tableColumn id="24" xr3:uid="{6A8557B7-E5BD-4CD1-8E4E-A30137265F77}" name="IKKE FERDIG - FDV" dataDxfId="29"/>
  </tableColumns>
  <tableStyleInfo name="TableStyleMedium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6CAFD0A-2ED4-4B98-916E-320D60FFC9EE}" name="Systemoppbygging_lås" displayName="Systemoppbygging_lås" ref="B3:G19" totalsRowShown="0" headerRowDxfId="28" headerRowBorderDxfId="27" tableBorderDxfId="26">
  <autoFilter ref="B3:G19" xr:uid="{06CAFD0A-2ED4-4B98-916E-320D60FFC9EE}"/>
  <tableColumns count="6">
    <tableColumn id="1" xr3:uid="{7DE16AEF-383A-450A-A614-951C6AE019A2}" name="Nummer" dataDxfId="25"/>
    <tableColumn id="2" xr3:uid="{75446B0A-228B-46CD-97EF-5C1983514F7A}" name="Romfunksjon" dataDxfId="24"/>
    <tableColumn id="3" xr3:uid="{071FE77F-A437-4FC6-8B3A-1D400A50F3B5}" name="Beskrivelse" dataDxfId="23"/>
    <tableColumn id="4" xr3:uid="{F13D28EE-441A-4829-927E-4896859790F5}" name="Antall" dataDxfId="22"/>
    <tableColumn id="5" xr3:uid="{E322AEE3-6168-4269-B39A-3E599ED17D30}" name="Tildeles" dataDxfId="21"/>
    <tableColumn id="6" xr3:uid="{126E76E1-E025-4A6B-B125-09B8EA1B4928}" name="BB‑Safe" dataDxfId="2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62972DF-85E5-43B6-B8DC-205A98A38277}" name="Tabell6" displayName="Tabell6" ref="A24:G40" totalsRowShown="0" headerRowDxfId="19" dataDxfId="18" tableBorderDxfId="17">
  <autoFilter ref="A24:G40" xr:uid="{F62972DF-85E5-43B6-B8DC-205A98A38277}"/>
  <tableColumns count="7">
    <tableColumn id="1" xr3:uid="{844D1A02-0E91-4EF0-939B-7468CB671F04}" name="Signal" dataDxfId="16"/>
    <tableColumn id="2" xr3:uid="{ECE62CC0-BE18-4C8F-90A9-BDF04078CEFD}" name="Nøyaktighet" dataDxfId="15"/>
    <tableColumn id="3" xr3:uid="{F30DE4BB-5BB4-4C58-967A-C2263955FD13}" name="Eksempel" dataDxfId="14"/>
    <tableColumn id="4" xr3:uid="{B273EF85-68BE-4D0D-981D-0228DD36EDB2}" name="Enhet" dataDxfId="13"/>
    <tableColumn id="5" xr3:uid="{8CF54C23-F259-4527-A28D-CD6037F2FCD8}" name="Logging &lt;1mnd" dataDxfId="12"/>
    <tableColumn id="6" xr3:uid="{F30087F7-D90E-418A-94D1-69DFED17D01A}" name="Logging 1mnd-1år" dataDxfId="11"/>
    <tableColumn id="7" xr3:uid="{BAD19364-2F02-46CA-83B7-34C217A7414D}" name="Logging &gt;1 år" dataDxfId="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E689E98-79A8-4F01-8930-D59423D0451D}" name="Tabell2" displayName="Tabell2" ref="B3:E114" totalsRowShown="0">
  <autoFilter ref="B3:E114" xr:uid="{DE689E98-79A8-4F01-8930-D59423D0451D}"/>
  <tableColumns count="4">
    <tableColumn id="1" xr3:uid="{8597BB6A-69E2-4E7F-9BAE-C6C6199CC950}" name="Krav id"/>
    <tableColumn id="2" xr3:uid="{C0C545BA-A1A8-403C-BD46-226E7D496542}" name="beskrivelse" dataDxfId="9"/>
    <tableColumn id="3" xr3:uid="{314CB689-6586-4410-8A6D-2C478A3B753C}" name="dato" dataDxfId="8"/>
    <tableColumn id="4" xr3:uid="{0BD816C0-679D-4E4D-8DD4-365013666AE0}" name="revisjon ved ending"/>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7473E6-5FAE-439C-A1B3-5D0E07D42720}" name="Bygningsdeler" displayName="Bygningsdeler" ref="A1:I334" totalsRowShown="0">
  <autoFilter ref="A1:I334" xr:uid="{5F7473E6-5FAE-439C-A1B3-5D0E07D42720}"/>
  <tableColumns count="9">
    <tableColumn id="1" xr3:uid="{BAFE3F45-AB53-4F35-A3E6-D903C71EDCA4}" name="Siffer 1"/>
    <tableColumn id="2" xr3:uid="{3374BF9E-685C-414C-B50D-B9A2A4C92E91}" name="Overskrift 1"/>
    <tableColumn id="3" xr3:uid="{95C2BF13-CB90-40DB-B611-284859424451}" name="Siffer 2"/>
    <tableColumn id="4" xr3:uid="{205922BE-9152-4B4E-A943-5A944764590E}" name="Overskrift 2"/>
    <tableColumn id="5" xr3:uid="{55CB4083-6149-4DC8-8DA8-575689B63BC9}" name="Siffer 3"/>
    <tableColumn id="6" xr3:uid="{F5251719-C6EC-494D-BEB8-8AA924AA8D92}" name="Overskrift 3"/>
    <tableColumn id="7" xr3:uid="{E81E2F3C-EA84-4FFA-AC5D-591EC7CE3828}" name="Kombinert 1" dataDxfId="7">
      <calculatedColumnFormula>Bygningsdeler[[#This Row],[Siffer 1]]&amp;" "&amp;Bygningsdeler[[#This Row],[Overskrift 1]]</calculatedColumnFormula>
    </tableColumn>
    <tableColumn id="8" xr3:uid="{D0D92686-3167-43F5-9970-551960CFE48C}" name="Kombinert 2" dataDxfId="6">
      <calculatedColumnFormula>Bygningsdeler[[#This Row],[Siffer 2]]&amp;" "&amp;Bygningsdeler[[#This Row],[Overskrift 2]]</calculatedColumnFormula>
    </tableColumn>
    <tableColumn id="9" xr3:uid="{E3E79168-1CCF-4916-B3A2-1871AC931FAD}" name="Kombinert 3" dataDxfId="5">
      <calculatedColumnFormula>Bygningsdeler[[#This Row],[Siffer 3]]&amp;" "&amp;Bygningsdeler[[#This Row],[Overskrift 3]]</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bergen.kommune.no/innbyggerhjelpen/naring-avgifter-og-anskaffelser/anskaffelser/leverandorkrav/standardkrav-til-leverandorer-i-byggeprosjekter" TargetMode="External"/><Relationship Id="rId7" Type="http://schemas.microsoft.com/office/2019/04/relationships/namedSheetView" Target="../namedSheetViews/namedSheetView1.xml"/><Relationship Id="rId2" Type="http://schemas.openxmlformats.org/officeDocument/2006/relationships/hyperlink" Target="https://www.bergen.kommune.no/innbyggerhjelpen/naring-avgifter-og-anskaffelser/anskaffelser/leverandorkrav/standardkrav-til-leverandorer-i-byggeprosjekter" TargetMode="External"/><Relationship Id="rId1" Type="http://schemas.openxmlformats.org/officeDocument/2006/relationships/hyperlink" Target="https://www.w3.org/TR/WCAG21/" TargetMode="External"/><Relationship Id="rId6" Type="http://schemas.openxmlformats.org/officeDocument/2006/relationships/table" Target="../tables/table1.xml"/><Relationship Id="rId5" Type="http://schemas.openxmlformats.org/officeDocument/2006/relationships/printerSettings" Target="../printerSettings/printerSettings2.bin"/><Relationship Id="rId4" Type="http://schemas.openxmlformats.org/officeDocument/2006/relationships/hyperlink" Target="https://www.bergen.kommune.no/innbyggerhjelpen/naring-avgifter-og-anskaffelser/anskaffelser/leverandorkrav/standardkrav-til-leverandorer-i-byggeprosjekter"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EA568-9C5B-49A9-9CE6-B8C2DE3A4C51}">
  <sheetPr>
    <tabColor rgb="FF5B9BD5"/>
  </sheetPr>
  <dimension ref="A1"/>
  <sheetViews>
    <sheetView tabSelected="1" zoomScaleNormal="100" workbookViewId="0">
      <selection activeCell="A3" sqref="A3"/>
    </sheetView>
  </sheetViews>
  <sheetFormatPr baseColWidth="10" defaultColWidth="9.140625" defaultRowHeight="15" x14ac:dyDescent="0.25"/>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32C12-E911-40BC-9B6A-BF922634712E}">
  <dimension ref="A1:N39"/>
  <sheetViews>
    <sheetView zoomScaleNormal="100" workbookViewId="0">
      <selection sqref="A1:B1"/>
    </sheetView>
  </sheetViews>
  <sheetFormatPr baseColWidth="10" defaultColWidth="11.42578125" defaultRowHeight="12.75" x14ac:dyDescent="0.2"/>
  <cols>
    <col min="1" max="1" width="9.140625" style="177" customWidth="1"/>
    <col min="2" max="2" width="14.28515625" style="177" customWidth="1"/>
    <col min="3" max="3" width="27.140625" style="177" customWidth="1"/>
    <col min="4" max="5" width="10.42578125" style="177" customWidth="1"/>
    <col min="6" max="6" width="7.42578125" style="177" customWidth="1"/>
    <col min="7" max="7" width="8.42578125" style="177" customWidth="1"/>
    <col min="8" max="8" width="9.140625" style="177" customWidth="1"/>
    <col min="9" max="9" width="6.7109375" style="177" customWidth="1"/>
    <col min="10" max="10" width="7.5703125" style="177" customWidth="1"/>
    <col min="11" max="11" width="21.5703125" style="177" customWidth="1"/>
    <col min="12" max="12" width="8.5703125" style="177" customWidth="1"/>
    <col min="13" max="16384" width="11.42578125" style="177"/>
  </cols>
  <sheetData>
    <row r="1" spans="1:14" ht="18.75" thickBot="1" x14ac:dyDescent="0.3">
      <c r="A1" s="435" t="s">
        <v>1712</v>
      </c>
      <c r="B1" s="435"/>
      <c r="C1" s="440"/>
      <c r="D1" s="441"/>
      <c r="E1" s="442"/>
      <c r="F1" s="451" t="s">
        <v>1713</v>
      </c>
      <c r="G1" s="452"/>
      <c r="H1" s="452"/>
      <c r="I1" s="452"/>
      <c r="J1" s="453"/>
      <c r="K1" s="219"/>
      <c r="N1" s="177" t="s">
        <v>1714</v>
      </c>
    </row>
    <row r="2" spans="1:14" ht="15.75" thickBot="1" x14ac:dyDescent="0.25">
      <c r="A2" s="212" t="s">
        <v>1625</v>
      </c>
      <c r="B2" s="212" t="s">
        <v>1715</v>
      </c>
      <c r="C2" s="218" t="s">
        <v>1716</v>
      </c>
      <c r="D2" s="212" t="s">
        <v>1717</v>
      </c>
      <c r="E2" s="456" t="s">
        <v>1718</v>
      </c>
      <c r="F2" s="453"/>
    </row>
    <row r="3" spans="1:14" ht="16.5" thickBot="1" x14ac:dyDescent="0.3">
      <c r="A3" s="217" t="s">
        <v>1719</v>
      </c>
      <c r="B3" s="192" t="s">
        <v>1719</v>
      </c>
      <c r="C3" s="216"/>
      <c r="D3" s="215" t="s">
        <v>1719</v>
      </c>
      <c r="E3" s="454" t="s">
        <v>1719</v>
      </c>
      <c r="F3" s="455"/>
    </row>
    <row r="4" spans="1:14" ht="18.75" thickBot="1" x14ac:dyDescent="0.3">
      <c r="A4" s="436" t="s">
        <v>1720</v>
      </c>
      <c r="B4" s="436"/>
      <c r="C4" s="436"/>
      <c r="D4" s="190"/>
      <c r="E4" s="214"/>
    </row>
    <row r="5" spans="1:14" ht="16.5" thickBot="1" x14ac:dyDescent="0.3">
      <c r="A5" s="437" t="s">
        <v>1721</v>
      </c>
      <c r="B5" s="437"/>
      <c r="C5" s="437"/>
      <c r="D5" s="190"/>
      <c r="E5" s="213"/>
    </row>
    <row r="6" spans="1:14" ht="16.5" thickBot="1" x14ac:dyDescent="0.3">
      <c r="A6" s="437" t="s">
        <v>1722</v>
      </c>
      <c r="B6" s="437"/>
      <c r="C6" s="437"/>
      <c r="D6" s="190"/>
      <c r="E6" s="443" t="s">
        <v>1723</v>
      </c>
      <c r="F6" s="441"/>
      <c r="G6" s="442"/>
      <c r="H6" s="454"/>
      <c r="I6" s="457"/>
      <c r="J6" s="458"/>
      <c r="K6" s="459" t="s">
        <v>1724</v>
      </c>
      <c r="L6" s="460"/>
    </row>
    <row r="7" spans="1:14" ht="15.75" thickBot="1" x14ac:dyDescent="0.25">
      <c r="A7" s="449" t="s">
        <v>1725</v>
      </c>
      <c r="B7" s="450"/>
      <c r="C7" s="444"/>
      <c r="D7" s="444"/>
      <c r="E7" s="445"/>
      <c r="F7" s="212" t="s">
        <v>1726</v>
      </c>
      <c r="G7" s="446"/>
      <c r="H7" s="444"/>
      <c r="I7" s="445"/>
      <c r="J7" s="212" t="s">
        <v>1727</v>
      </c>
      <c r="K7" s="446"/>
      <c r="L7" s="445"/>
    </row>
    <row r="8" spans="1:14" ht="16.5" customHeight="1" thickBot="1" x14ac:dyDescent="0.25">
      <c r="A8" s="211" t="s">
        <v>1728</v>
      </c>
      <c r="B8" s="447" t="s">
        <v>1729</v>
      </c>
      <c r="C8" s="448"/>
      <c r="D8" s="210" t="s">
        <v>1612</v>
      </c>
      <c r="E8" s="210" t="s">
        <v>1597</v>
      </c>
      <c r="F8" s="209" t="s">
        <v>1730</v>
      </c>
      <c r="G8" s="208" t="s">
        <v>1731</v>
      </c>
      <c r="H8" s="207" t="s">
        <v>1732</v>
      </c>
      <c r="I8" s="207" t="s">
        <v>1733</v>
      </c>
      <c r="J8" s="206" t="s">
        <v>1734</v>
      </c>
      <c r="K8" s="420" t="s">
        <v>8</v>
      </c>
      <c r="L8" s="421"/>
    </row>
    <row r="9" spans="1:14" ht="16.5" customHeight="1" x14ac:dyDescent="0.2">
      <c r="A9" s="189">
        <v>1</v>
      </c>
      <c r="B9" s="438"/>
      <c r="C9" s="439"/>
      <c r="D9" s="185"/>
      <c r="E9" s="185"/>
      <c r="F9" s="187"/>
      <c r="G9" s="186"/>
      <c r="H9" s="187"/>
      <c r="I9" s="187"/>
      <c r="J9" s="187"/>
      <c r="K9" s="462"/>
      <c r="L9" s="463"/>
    </row>
    <row r="10" spans="1:14" ht="16.5" customHeight="1" x14ac:dyDescent="0.2">
      <c r="A10" s="184">
        <v>2</v>
      </c>
      <c r="B10" s="422"/>
      <c r="C10" s="423"/>
      <c r="D10" s="204"/>
      <c r="E10" s="204"/>
      <c r="F10" s="181"/>
      <c r="G10" s="182"/>
      <c r="H10" s="181"/>
      <c r="I10" s="181"/>
      <c r="J10" s="181"/>
      <c r="K10" s="430"/>
      <c r="L10" s="431"/>
    </row>
    <row r="11" spans="1:14" ht="16.5" customHeight="1" x14ac:dyDescent="0.2">
      <c r="A11" s="184">
        <v>3</v>
      </c>
      <c r="B11" s="422"/>
      <c r="C11" s="423"/>
      <c r="D11" s="204"/>
      <c r="E11" s="204"/>
      <c r="F11" s="181"/>
      <c r="G11" s="182"/>
      <c r="H11" s="181"/>
      <c r="I11" s="181"/>
      <c r="J11" s="181"/>
      <c r="K11" s="430"/>
      <c r="L11" s="431"/>
      <c r="M11" s="205"/>
    </row>
    <row r="12" spans="1:14" ht="16.5" customHeight="1" x14ac:dyDescent="0.2">
      <c r="A12" s="184">
        <v>4</v>
      </c>
      <c r="B12" s="422"/>
      <c r="C12" s="423"/>
      <c r="D12" s="204"/>
      <c r="E12" s="204"/>
      <c r="F12" s="181"/>
      <c r="G12" s="182"/>
      <c r="H12" s="181"/>
      <c r="I12" s="181"/>
      <c r="J12" s="181"/>
      <c r="K12" s="430"/>
      <c r="L12" s="431"/>
    </row>
    <row r="13" spans="1:14" ht="16.5" customHeight="1" x14ac:dyDescent="0.2">
      <c r="A13" s="184">
        <v>5</v>
      </c>
      <c r="B13" s="471"/>
      <c r="C13" s="472"/>
      <c r="D13" s="204"/>
      <c r="E13" s="204"/>
      <c r="F13" s="181"/>
      <c r="G13" s="182"/>
      <c r="H13" s="181"/>
      <c r="I13" s="181"/>
      <c r="J13" s="181"/>
      <c r="K13" s="430"/>
      <c r="L13" s="431"/>
    </row>
    <row r="14" spans="1:14" ht="16.5" customHeight="1" x14ac:dyDescent="0.2">
      <c r="A14" s="184">
        <v>6</v>
      </c>
      <c r="B14" s="422"/>
      <c r="C14" s="429"/>
      <c r="D14" s="204"/>
      <c r="E14" s="204"/>
      <c r="F14" s="181"/>
      <c r="G14" s="182"/>
      <c r="H14" s="181"/>
      <c r="I14" s="181"/>
      <c r="J14" s="181"/>
      <c r="K14" s="430"/>
      <c r="L14" s="431"/>
    </row>
    <row r="15" spans="1:14" ht="16.5" customHeight="1" x14ac:dyDescent="0.2">
      <c r="A15" s="184">
        <v>7</v>
      </c>
      <c r="B15" s="422"/>
      <c r="C15" s="423"/>
      <c r="D15" s="204"/>
      <c r="E15" s="204"/>
      <c r="F15" s="181"/>
      <c r="G15" s="182"/>
      <c r="H15" s="181"/>
      <c r="I15" s="181"/>
      <c r="J15" s="181"/>
      <c r="K15" s="430"/>
      <c r="L15" s="431"/>
    </row>
    <row r="16" spans="1:14" ht="16.5" customHeight="1" x14ac:dyDescent="0.2">
      <c r="A16" s="184">
        <v>8</v>
      </c>
      <c r="B16" s="422"/>
      <c r="C16" s="429"/>
      <c r="D16" s="204"/>
      <c r="E16" s="204"/>
      <c r="F16" s="181"/>
      <c r="G16" s="182"/>
      <c r="H16" s="181"/>
      <c r="I16" s="181"/>
      <c r="J16" s="181"/>
      <c r="K16" s="430"/>
      <c r="L16" s="434"/>
    </row>
    <row r="17" spans="1:12" ht="16.5" customHeight="1" thickBot="1" x14ac:dyDescent="0.25">
      <c r="A17" s="203">
        <v>9</v>
      </c>
      <c r="B17" s="422"/>
      <c r="C17" s="423"/>
      <c r="D17" s="202"/>
      <c r="E17" s="202"/>
      <c r="F17" s="200"/>
      <c r="G17" s="201"/>
      <c r="H17" s="200"/>
      <c r="I17" s="200"/>
      <c r="J17" s="200"/>
      <c r="K17" s="430"/>
      <c r="L17" s="431"/>
    </row>
    <row r="18" spans="1:12" ht="16.5" customHeight="1" thickBot="1" x14ac:dyDescent="0.3">
      <c r="A18" s="424" t="s">
        <v>1735</v>
      </c>
      <c r="B18" s="425"/>
      <c r="C18" s="426"/>
      <c r="D18" s="190"/>
      <c r="E18" s="469" t="s">
        <v>1736</v>
      </c>
      <c r="F18" s="470"/>
      <c r="G18" s="190" t="s">
        <v>1737</v>
      </c>
      <c r="H18" s="190" t="s">
        <v>1738</v>
      </c>
      <c r="I18" s="199"/>
      <c r="J18" s="198"/>
      <c r="K18" s="467"/>
      <c r="L18" s="468"/>
    </row>
    <row r="19" spans="1:12" ht="16.5" customHeight="1" thickBot="1" x14ac:dyDescent="0.3">
      <c r="A19" s="424" t="s">
        <v>1739</v>
      </c>
      <c r="B19" s="427"/>
      <c r="C19" s="428"/>
      <c r="D19" s="190"/>
      <c r="E19" s="464" t="s">
        <v>1740</v>
      </c>
      <c r="F19" s="453"/>
      <c r="G19" s="196" t="s">
        <v>1719</v>
      </c>
      <c r="H19" s="195"/>
      <c r="I19" s="197"/>
      <c r="J19" s="181"/>
      <c r="K19" s="430"/>
      <c r="L19" s="461"/>
    </row>
    <row r="20" spans="1:12" ht="16.5" customHeight="1" thickBot="1" x14ac:dyDescent="0.3">
      <c r="A20" s="424" t="s">
        <v>1722</v>
      </c>
      <c r="B20" s="427"/>
      <c r="C20" s="428"/>
      <c r="D20" s="190"/>
      <c r="E20" s="464" t="s">
        <v>1741</v>
      </c>
      <c r="F20" s="453"/>
      <c r="G20" s="196" t="s">
        <v>1719</v>
      </c>
      <c r="H20" s="195"/>
      <c r="I20" s="194"/>
      <c r="J20" s="193"/>
      <c r="K20" s="465"/>
      <c r="L20" s="466"/>
    </row>
    <row r="21" spans="1:12" ht="16.5" customHeight="1" thickBot="1" x14ac:dyDescent="0.25">
      <c r="A21" s="192" t="s">
        <v>1728</v>
      </c>
      <c r="B21" s="420" t="s">
        <v>1729</v>
      </c>
      <c r="C21" s="421"/>
      <c r="D21" s="191" t="s">
        <v>1612</v>
      </c>
      <c r="E21" s="190" t="s">
        <v>1597</v>
      </c>
      <c r="F21" s="191" t="s">
        <v>1730</v>
      </c>
      <c r="G21" s="190" t="s">
        <v>1731</v>
      </c>
      <c r="H21" s="190" t="s">
        <v>1742</v>
      </c>
      <c r="I21" s="190" t="s">
        <v>1743</v>
      </c>
      <c r="J21" s="190" t="s">
        <v>1744</v>
      </c>
      <c r="K21" s="420" t="s">
        <v>8</v>
      </c>
      <c r="L21" s="421"/>
    </row>
    <row r="22" spans="1:12" ht="16.5" customHeight="1" x14ac:dyDescent="0.2">
      <c r="A22" s="189">
        <v>1</v>
      </c>
      <c r="B22" s="432"/>
      <c r="C22" s="433"/>
      <c r="D22" s="186"/>
      <c r="E22" s="186"/>
      <c r="F22" s="188"/>
      <c r="G22" s="186"/>
      <c r="H22" s="187"/>
      <c r="I22" s="185"/>
      <c r="J22" s="185"/>
      <c r="K22" s="467"/>
      <c r="L22" s="473"/>
    </row>
    <row r="23" spans="1:12" ht="16.5" customHeight="1" x14ac:dyDescent="0.2">
      <c r="A23" s="184">
        <v>2</v>
      </c>
      <c r="B23" s="422"/>
      <c r="C23" s="423"/>
      <c r="D23" s="182"/>
      <c r="E23" s="186"/>
      <c r="F23" s="183"/>
      <c r="G23" s="186"/>
      <c r="H23" s="181" t="s">
        <v>1719</v>
      </c>
      <c r="I23" s="185"/>
      <c r="J23" s="185"/>
      <c r="K23" s="462"/>
      <c r="L23" s="463"/>
    </row>
    <row r="24" spans="1:12" ht="16.5" customHeight="1" x14ac:dyDescent="0.2">
      <c r="A24" s="184">
        <v>3</v>
      </c>
      <c r="B24" s="422"/>
      <c r="C24" s="423"/>
      <c r="D24" s="182"/>
      <c r="E24" s="186"/>
      <c r="F24" s="183"/>
      <c r="G24" s="186"/>
      <c r="H24" s="181"/>
      <c r="I24" s="185"/>
      <c r="J24" s="185"/>
      <c r="K24" s="430"/>
      <c r="L24" s="431"/>
    </row>
    <row r="25" spans="1:12" ht="16.5" customHeight="1" x14ac:dyDescent="0.2">
      <c r="A25" s="184">
        <v>4</v>
      </c>
      <c r="B25" s="422"/>
      <c r="C25" s="423"/>
      <c r="D25" s="182"/>
      <c r="E25" s="186"/>
      <c r="F25" s="183"/>
      <c r="G25" s="186"/>
      <c r="H25" s="181"/>
      <c r="I25" s="185"/>
      <c r="J25" s="185"/>
      <c r="K25" s="430"/>
      <c r="L25" s="431"/>
    </row>
    <row r="26" spans="1:12" ht="16.5" customHeight="1" x14ac:dyDescent="0.2">
      <c r="A26" s="184">
        <v>5</v>
      </c>
      <c r="B26" s="422"/>
      <c r="C26" s="423"/>
      <c r="D26" s="182"/>
      <c r="E26" s="186"/>
      <c r="F26" s="183"/>
      <c r="G26" s="186"/>
      <c r="H26" s="181"/>
      <c r="I26" s="185"/>
      <c r="J26" s="185"/>
      <c r="K26" s="430"/>
      <c r="L26" s="431"/>
    </row>
    <row r="27" spans="1:12" ht="16.5" customHeight="1" x14ac:dyDescent="0.2">
      <c r="A27" s="184">
        <v>6</v>
      </c>
      <c r="B27" s="422"/>
      <c r="C27" s="423"/>
      <c r="D27" s="182"/>
      <c r="E27" s="182"/>
      <c r="F27" s="183"/>
      <c r="G27" s="182"/>
      <c r="H27" s="181"/>
      <c r="I27" s="181"/>
      <c r="J27" s="181"/>
      <c r="K27" s="430"/>
      <c r="L27" s="431"/>
    </row>
    <row r="28" spans="1:12" ht="16.5" customHeight="1" x14ac:dyDescent="0.2">
      <c r="A28" s="184">
        <v>7</v>
      </c>
      <c r="B28" s="422"/>
      <c r="C28" s="429"/>
      <c r="D28" s="182"/>
      <c r="E28" s="182"/>
      <c r="F28" s="183"/>
      <c r="G28" s="182"/>
      <c r="H28" s="181"/>
      <c r="I28" s="181"/>
      <c r="J28" s="181"/>
      <c r="K28" s="430"/>
      <c r="L28" s="434"/>
    </row>
    <row r="29" spans="1:12" ht="16.5" customHeight="1" x14ac:dyDescent="0.2">
      <c r="A29" s="184">
        <v>8</v>
      </c>
      <c r="B29" s="422"/>
      <c r="C29" s="429"/>
      <c r="D29" s="182"/>
      <c r="E29" s="182"/>
      <c r="F29" s="183"/>
      <c r="G29" s="182"/>
      <c r="H29" s="181"/>
      <c r="I29" s="181"/>
      <c r="J29" s="181"/>
      <c r="K29" s="430"/>
      <c r="L29" s="434"/>
    </row>
    <row r="30" spans="1:12" ht="16.5" customHeight="1" x14ac:dyDescent="0.2">
      <c r="A30" s="184">
        <v>9</v>
      </c>
      <c r="B30" s="422"/>
      <c r="C30" s="429"/>
      <c r="D30" s="182"/>
      <c r="E30" s="182"/>
      <c r="F30" s="183"/>
      <c r="G30" s="182"/>
      <c r="H30" s="181"/>
      <c r="I30" s="181"/>
      <c r="J30" s="181"/>
      <c r="K30" s="430"/>
      <c r="L30" s="434"/>
    </row>
    <row r="31" spans="1:12" ht="16.5" customHeight="1" x14ac:dyDescent="0.2">
      <c r="A31" s="184">
        <v>10</v>
      </c>
      <c r="B31" s="422"/>
      <c r="C31" s="429"/>
      <c r="D31" s="182"/>
      <c r="E31" s="182"/>
      <c r="F31" s="183"/>
      <c r="G31" s="182"/>
      <c r="H31" s="181"/>
      <c r="I31" s="181"/>
      <c r="J31" s="181"/>
      <c r="K31" s="430"/>
      <c r="L31" s="434"/>
    </row>
    <row r="32" spans="1:12" ht="16.5" customHeight="1" x14ac:dyDescent="0.2">
      <c r="A32" s="184">
        <v>11</v>
      </c>
      <c r="B32" s="430"/>
      <c r="C32" s="434"/>
      <c r="D32" s="182"/>
      <c r="E32" s="182"/>
      <c r="F32" s="183"/>
      <c r="G32" s="182"/>
      <c r="H32" s="181"/>
      <c r="I32" s="181"/>
      <c r="J32" s="181"/>
      <c r="K32" s="430"/>
      <c r="L32" s="434"/>
    </row>
    <row r="33" spans="1:12" ht="16.5" customHeight="1" x14ac:dyDescent="0.2">
      <c r="A33" s="184">
        <v>12</v>
      </c>
      <c r="B33" s="430"/>
      <c r="C33" s="431"/>
      <c r="D33" s="182"/>
      <c r="E33" s="182"/>
      <c r="F33" s="183"/>
      <c r="G33" s="182"/>
      <c r="H33" s="181"/>
      <c r="I33" s="181"/>
      <c r="J33" s="181"/>
      <c r="K33" s="430"/>
      <c r="L33" s="431"/>
    </row>
    <row r="34" spans="1:12" ht="16.5" customHeight="1" x14ac:dyDescent="0.2">
      <c r="A34" s="178"/>
      <c r="B34" s="179"/>
      <c r="C34" s="179"/>
      <c r="D34" s="179"/>
      <c r="E34" s="179"/>
      <c r="F34" s="180"/>
      <c r="G34" s="179"/>
      <c r="H34" s="179"/>
      <c r="I34" s="179"/>
      <c r="J34" s="179"/>
      <c r="K34" s="179"/>
      <c r="L34" s="179"/>
    </row>
    <row r="35" spans="1:12" ht="16.5" customHeight="1" x14ac:dyDescent="0.2">
      <c r="A35" s="178"/>
      <c r="B35" s="179"/>
      <c r="C35" s="179"/>
      <c r="D35" s="179"/>
      <c r="E35" s="179"/>
      <c r="F35" s="180"/>
      <c r="G35" s="179"/>
      <c r="H35" s="179"/>
      <c r="I35" s="179"/>
      <c r="J35" s="179"/>
      <c r="K35" s="179"/>
      <c r="L35" s="179"/>
    </row>
    <row r="36" spans="1:12" ht="16.5" customHeight="1" x14ac:dyDescent="0.2">
      <c r="A36" s="178"/>
      <c r="B36" s="179"/>
      <c r="C36" s="179"/>
      <c r="D36" s="179"/>
      <c r="E36" s="179"/>
      <c r="F36" s="180"/>
      <c r="G36" s="179"/>
      <c r="H36" s="179"/>
      <c r="I36" s="179"/>
      <c r="J36" s="179"/>
      <c r="K36" s="179"/>
      <c r="L36" s="179"/>
    </row>
    <row r="37" spans="1:12" ht="16.5" customHeight="1" x14ac:dyDescent="0.2">
      <c r="A37" s="178"/>
      <c r="B37" s="179"/>
      <c r="C37" s="179"/>
      <c r="D37" s="179"/>
      <c r="E37" s="179"/>
      <c r="F37" s="180"/>
      <c r="G37" s="179"/>
      <c r="H37" s="179"/>
      <c r="I37" s="179"/>
      <c r="J37" s="179"/>
      <c r="K37" s="179"/>
      <c r="L37" s="179"/>
    </row>
    <row r="38" spans="1:12" ht="16.5" customHeight="1" x14ac:dyDescent="0.2">
      <c r="A38" s="178"/>
      <c r="B38" s="179"/>
      <c r="C38" s="179"/>
      <c r="D38" s="179"/>
      <c r="E38" s="179"/>
      <c r="F38" s="180"/>
      <c r="G38" s="179"/>
      <c r="H38" s="179"/>
      <c r="I38" s="179"/>
      <c r="J38" s="179"/>
      <c r="K38" s="179"/>
      <c r="L38" s="179"/>
    </row>
    <row r="39" spans="1:12" ht="16.5" customHeight="1" x14ac:dyDescent="0.2">
      <c r="A39" s="178"/>
      <c r="B39" s="179"/>
      <c r="C39" s="179"/>
      <c r="D39" s="179"/>
      <c r="E39" s="179"/>
      <c r="F39" s="180"/>
      <c r="G39" s="179"/>
      <c r="H39" s="179"/>
      <c r="I39" s="179"/>
      <c r="J39" s="179"/>
      <c r="K39" s="179"/>
      <c r="L39" s="179"/>
    </row>
  </sheetData>
  <mergeCells count="70">
    <mergeCell ref="K33:L33"/>
    <mergeCell ref="K21:L21"/>
    <mergeCell ref="K28:L28"/>
    <mergeCell ref="K29:L29"/>
    <mergeCell ref="K30:L30"/>
    <mergeCell ref="K31:L31"/>
    <mergeCell ref="K32:L32"/>
    <mergeCell ref="K27:L27"/>
    <mergeCell ref="K22:L22"/>
    <mergeCell ref="K23:L23"/>
    <mergeCell ref="K24:L24"/>
    <mergeCell ref="K25:L25"/>
    <mergeCell ref="K26:L26"/>
    <mergeCell ref="B14:C14"/>
    <mergeCell ref="B10:C10"/>
    <mergeCell ref="B11:C11"/>
    <mergeCell ref="B12:C12"/>
    <mergeCell ref="B13:C13"/>
    <mergeCell ref="E20:F20"/>
    <mergeCell ref="K20:L20"/>
    <mergeCell ref="K12:L12"/>
    <mergeCell ref="K13:L13"/>
    <mergeCell ref="K14:L14"/>
    <mergeCell ref="K15:L15"/>
    <mergeCell ref="K18:L18"/>
    <mergeCell ref="E19:F19"/>
    <mergeCell ref="E18:F18"/>
    <mergeCell ref="K6:L6"/>
    <mergeCell ref="K19:L19"/>
    <mergeCell ref="K10:L10"/>
    <mergeCell ref="K9:L9"/>
    <mergeCell ref="K11:L11"/>
    <mergeCell ref="K16:L16"/>
    <mergeCell ref="K7:L7"/>
    <mergeCell ref="K8:L8"/>
    <mergeCell ref="K17:L17"/>
    <mergeCell ref="A1:B1"/>
    <mergeCell ref="A4:C4"/>
    <mergeCell ref="A5:C5"/>
    <mergeCell ref="B9:C9"/>
    <mergeCell ref="A6:C6"/>
    <mergeCell ref="C1:E1"/>
    <mergeCell ref="E6:G6"/>
    <mergeCell ref="C7:E7"/>
    <mergeCell ref="G7:I7"/>
    <mergeCell ref="B8:C8"/>
    <mergeCell ref="A7:B7"/>
    <mergeCell ref="F1:J1"/>
    <mergeCell ref="E3:F3"/>
    <mergeCell ref="E2:F2"/>
    <mergeCell ref="H6:J6"/>
    <mergeCell ref="B33:C33"/>
    <mergeCell ref="B22:C22"/>
    <mergeCell ref="B23:C23"/>
    <mergeCell ref="B24:C24"/>
    <mergeCell ref="B26:C26"/>
    <mergeCell ref="B28:C28"/>
    <mergeCell ref="B29:C29"/>
    <mergeCell ref="B30:C30"/>
    <mergeCell ref="B31:C31"/>
    <mergeCell ref="B32:C32"/>
    <mergeCell ref="B21:C21"/>
    <mergeCell ref="B27:C27"/>
    <mergeCell ref="B15:C15"/>
    <mergeCell ref="A18:C18"/>
    <mergeCell ref="A19:C19"/>
    <mergeCell ref="A20:C20"/>
    <mergeCell ref="B25:C25"/>
    <mergeCell ref="B16:C16"/>
    <mergeCell ref="B17:C17"/>
  </mergeCells>
  <pageMargins left="0.17" right="0.16" top="0.42" bottom="0.35" header="0.28999999999999998" footer="0.26"/>
  <pageSetup paperSize="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68029-0CB2-483A-B322-FDA30726AF1D}">
  <dimension ref="A1:E18"/>
  <sheetViews>
    <sheetView workbookViewId="0">
      <selection activeCell="B1" sqref="B1"/>
    </sheetView>
  </sheetViews>
  <sheetFormatPr baseColWidth="10" defaultColWidth="11.42578125" defaultRowHeight="15" x14ac:dyDescent="0.25"/>
  <cols>
    <col min="2" max="2" width="31.28515625" customWidth="1"/>
    <col min="3" max="3" width="44" customWidth="1"/>
    <col min="5" max="5" width="11.42578125" customWidth="1"/>
  </cols>
  <sheetData>
    <row r="1" spans="1:5" ht="15.75" x14ac:dyDescent="0.25">
      <c r="A1" s="228"/>
      <c r="B1" s="228"/>
      <c r="C1" s="228"/>
      <c r="D1" s="228"/>
      <c r="E1" s="228"/>
    </row>
    <row r="2" spans="1:5" ht="31.15" customHeight="1" x14ac:dyDescent="0.25">
      <c r="A2" s="228"/>
      <c r="B2" s="474" t="s">
        <v>1745</v>
      </c>
      <c r="C2" s="474"/>
      <c r="D2" s="230" t="s">
        <v>1746</v>
      </c>
      <c r="E2" s="230" t="s">
        <v>1747</v>
      </c>
    </row>
    <row r="3" spans="1:5" ht="31.15" customHeight="1" x14ac:dyDescent="0.25">
      <c r="A3" s="228"/>
      <c r="B3" s="474" t="s">
        <v>1748</v>
      </c>
      <c r="C3" s="474"/>
      <c r="D3" s="229"/>
      <c r="E3" s="229"/>
    </row>
    <row r="4" spans="1:5" ht="31.15" customHeight="1" x14ac:dyDescent="0.25">
      <c r="A4" s="228"/>
      <c r="B4" s="474" t="s">
        <v>1749</v>
      </c>
      <c r="C4" s="474"/>
      <c r="D4" s="229"/>
      <c r="E4" s="229"/>
    </row>
    <row r="5" spans="1:5" ht="31.15" customHeight="1" x14ac:dyDescent="0.25">
      <c r="A5" s="228"/>
      <c r="B5" s="474" t="s">
        <v>1750</v>
      </c>
      <c r="C5" s="474"/>
      <c r="D5" s="229"/>
      <c r="E5" s="229"/>
    </row>
    <row r="6" spans="1:5" ht="31.15" customHeight="1" x14ac:dyDescent="0.25">
      <c r="A6" s="228"/>
      <c r="B6" s="474" t="s">
        <v>1751</v>
      </c>
      <c r="C6" s="474"/>
      <c r="D6" s="229"/>
      <c r="E6" s="229"/>
    </row>
    <row r="7" spans="1:5" ht="31.15" customHeight="1" x14ac:dyDescent="0.25">
      <c r="A7" s="228"/>
      <c r="B7" s="474" t="s">
        <v>1752</v>
      </c>
      <c r="C7" s="474"/>
      <c r="D7" s="229"/>
      <c r="E7" s="229"/>
    </row>
    <row r="8" spans="1:5" ht="31.15" customHeight="1" x14ac:dyDescent="0.25">
      <c r="A8" s="228"/>
      <c r="B8" s="474" t="s">
        <v>1753</v>
      </c>
      <c r="C8" s="474"/>
      <c r="D8" s="229"/>
      <c r="E8" s="229"/>
    </row>
    <row r="9" spans="1:5" ht="31.15" customHeight="1" x14ac:dyDescent="0.25">
      <c r="A9" s="228"/>
      <c r="B9" s="474" t="s">
        <v>1754</v>
      </c>
      <c r="C9" s="474"/>
      <c r="D9" s="229"/>
      <c r="E9" s="229"/>
    </row>
    <row r="10" spans="1:5" ht="31.15" customHeight="1" x14ac:dyDescent="0.25">
      <c r="A10" s="228"/>
      <c r="B10" s="474" t="s">
        <v>1755</v>
      </c>
      <c r="C10" s="474"/>
      <c r="D10" s="229"/>
      <c r="E10" s="229"/>
    </row>
    <row r="11" spans="1:5" ht="31.15" customHeight="1" x14ac:dyDescent="0.25">
      <c r="A11" s="228"/>
      <c r="B11" s="474" t="s">
        <v>1756</v>
      </c>
      <c r="C11" s="474"/>
      <c r="D11" s="229"/>
      <c r="E11" s="229"/>
    </row>
    <row r="12" spans="1:5" ht="31.5" customHeight="1" x14ac:dyDescent="0.25">
      <c r="A12" s="228"/>
      <c r="B12" s="474" t="s">
        <v>1757</v>
      </c>
      <c r="C12" s="474"/>
      <c r="D12" s="474"/>
      <c r="E12" s="474"/>
    </row>
    <row r="13" spans="1:5" ht="15.75" customHeight="1" x14ac:dyDescent="0.25">
      <c r="A13" s="228"/>
      <c r="B13" s="474" t="s">
        <v>1758</v>
      </c>
      <c r="C13" s="474"/>
      <c r="D13" s="474"/>
      <c r="E13" s="474"/>
    </row>
    <row r="14" spans="1:5" ht="15.75" customHeight="1" x14ac:dyDescent="0.25">
      <c r="A14" s="228"/>
      <c r="B14" s="475" t="s">
        <v>1759</v>
      </c>
      <c r="C14" s="475"/>
      <c r="D14" s="475"/>
      <c r="E14" s="475"/>
    </row>
    <row r="15" spans="1:5" ht="15.75" customHeight="1" x14ac:dyDescent="0.25">
      <c r="A15" s="228"/>
      <c r="B15" s="475" t="s">
        <v>1760</v>
      </c>
      <c r="C15" s="475"/>
      <c r="D15" s="475"/>
      <c r="E15" s="475"/>
    </row>
    <row r="16" spans="1:5" ht="15.75" customHeight="1" x14ac:dyDescent="0.25">
      <c r="A16" s="228"/>
      <c r="B16" s="475" t="s">
        <v>1761</v>
      </c>
      <c r="C16" s="475"/>
      <c r="D16" s="475"/>
      <c r="E16" s="475"/>
    </row>
    <row r="17" spans="1:5" ht="15.75" x14ac:dyDescent="0.25">
      <c r="A17" s="228"/>
      <c r="B17" s="475" t="s">
        <v>1762</v>
      </c>
      <c r="C17" s="475"/>
      <c r="D17" s="475"/>
      <c r="E17" s="475"/>
    </row>
    <row r="18" spans="1:5" ht="15.75" x14ac:dyDescent="0.25">
      <c r="A18" s="228"/>
      <c r="B18" s="229" t="s">
        <v>1763</v>
      </c>
      <c r="C18" s="474" t="s">
        <v>1764</v>
      </c>
      <c r="D18" s="474"/>
      <c r="E18" s="474"/>
    </row>
  </sheetData>
  <mergeCells count="17">
    <mergeCell ref="B14:E14"/>
    <mergeCell ref="B15:E15"/>
    <mergeCell ref="B16:E16"/>
    <mergeCell ref="B17:E17"/>
    <mergeCell ref="C18:E18"/>
    <mergeCell ref="B13:E13"/>
    <mergeCell ref="B2:C2"/>
    <mergeCell ref="B3:C3"/>
    <mergeCell ref="B4:C4"/>
    <mergeCell ref="B5:C5"/>
    <mergeCell ref="B6:C6"/>
    <mergeCell ref="B7:C7"/>
    <mergeCell ref="B8:C8"/>
    <mergeCell ref="B9:C9"/>
    <mergeCell ref="B10:C10"/>
    <mergeCell ref="B11:C11"/>
    <mergeCell ref="B12:E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DBDDB-68D0-4A79-8BE7-08CB843C33B2}">
  <sheetPr>
    <tabColor rgb="FF92D050"/>
    <pageSetUpPr fitToPage="1"/>
  </sheetPr>
  <dimension ref="A1:AD458"/>
  <sheetViews>
    <sheetView topLeftCell="B1" zoomScaleNormal="100" workbookViewId="0">
      <pane xSplit="2" ySplit="1" topLeftCell="D2" activePane="bottomRight" state="frozen"/>
      <selection pane="topRight" activeCell="D1" sqref="D1"/>
      <selection pane="bottomLeft" activeCell="B2" sqref="B2"/>
      <selection pane="bottomRight" activeCell="H1" sqref="H1"/>
    </sheetView>
  </sheetViews>
  <sheetFormatPr baseColWidth="10" defaultColWidth="11.42578125" defaultRowHeight="15" customHeight="1" outlineLevelCol="1" x14ac:dyDescent="0.25"/>
  <cols>
    <col min="1" max="1" width="3.7109375" style="23" hidden="1" customWidth="1"/>
    <col min="2" max="2" width="6.7109375" style="22" customWidth="1"/>
    <col min="3" max="3" width="8.85546875" style="22" customWidth="1"/>
    <col min="4" max="4" width="37.140625" style="22" customWidth="1"/>
    <col min="5" max="5" width="44.7109375" style="97" customWidth="1"/>
    <col min="6" max="6" width="26" style="38" customWidth="1"/>
    <col min="7" max="7" width="12.28515625" style="98" customWidth="1"/>
    <col min="8" max="8" width="108.28515625" style="100" customWidth="1"/>
    <col min="9" max="9" width="62" style="97" customWidth="1"/>
    <col min="10" max="10" width="36.5703125" style="97" customWidth="1" outlineLevel="1"/>
    <col min="11" max="14" width="7" style="31" customWidth="1"/>
    <col min="15" max="15" width="7" style="31" customWidth="1" collapsed="1"/>
    <col min="16" max="19" width="7" style="31" customWidth="1"/>
    <col min="20" max="26" width="7" style="31" customWidth="1" outlineLevel="1"/>
    <col min="27" max="29" width="7" style="31" customWidth="1"/>
    <col min="30" max="31" width="7" style="23" customWidth="1"/>
    <col min="32" max="37" width="11.42578125" style="23" customWidth="1"/>
    <col min="38" max="16384" width="11.42578125" style="23"/>
  </cols>
  <sheetData>
    <row r="1" spans="1:30" s="28" customFormat="1" ht="91.5" customHeight="1" x14ac:dyDescent="0.25">
      <c r="A1" s="27" t="str">
        <f>"Krav ID - Antall krav: "&amp;MAX(B16:B823)</f>
        <v>Krav ID - Antall krav: 1289</v>
      </c>
      <c r="B1" s="40" t="s">
        <v>0</v>
      </c>
      <c r="C1" s="40" t="s">
        <v>1</v>
      </c>
      <c r="D1" s="29" t="s">
        <v>2</v>
      </c>
      <c r="E1" s="28" t="s">
        <v>3</v>
      </c>
      <c r="F1" s="28" t="s">
        <v>4</v>
      </c>
      <c r="G1" s="103" t="s">
        <v>5</v>
      </c>
      <c r="H1" s="102" t="s">
        <v>6</v>
      </c>
      <c r="I1" s="29" t="s">
        <v>7</v>
      </c>
      <c r="J1" s="29" t="s">
        <v>8</v>
      </c>
      <c r="K1" s="30" t="s">
        <v>9</v>
      </c>
      <c r="L1" s="30" t="s">
        <v>10</v>
      </c>
      <c r="M1" s="30" t="s">
        <v>11</v>
      </c>
      <c r="N1" s="30" t="s">
        <v>12</v>
      </c>
      <c r="O1" s="30" t="s">
        <v>13</v>
      </c>
      <c r="P1" s="30" t="s">
        <v>14</v>
      </c>
      <c r="Q1" s="30" t="s">
        <v>15</v>
      </c>
      <c r="R1" s="30" t="s">
        <v>16</v>
      </c>
      <c r="S1" s="30" t="s">
        <v>17</v>
      </c>
      <c r="T1" s="30" t="s">
        <v>18</v>
      </c>
      <c r="U1" s="30" t="s">
        <v>19</v>
      </c>
      <c r="V1" s="30" t="s">
        <v>20</v>
      </c>
      <c r="W1" s="30" t="s">
        <v>21</v>
      </c>
      <c r="X1" s="30" t="s">
        <v>22</v>
      </c>
      <c r="Y1" s="30" t="s">
        <v>23</v>
      </c>
      <c r="Z1" s="34" t="s">
        <v>24</v>
      </c>
      <c r="AA1" s="34" t="s">
        <v>25</v>
      </c>
      <c r="AB1" s="30" t="s">
        <v>26</v>
      </c>
      <c r="AC1" s="30" t="s">
        <v>27</v>
      </c>
      <c r="AD1" s="30" t="s">
        <v>28</v>
      </c>
    </row>
    <row r="2" spans="1:30" ht="44.45" customHeight="1" x14ac:dyDescent="0.25">
      <c r="B2" s="39">
        <v>4</v>
      </c>
      <c r="C2" s="39" t="s">
        <v>29</v>
      </c>
      <c r="D2" s="97" t="str">
        <f>_xlfn.XLOOKUP(Kravtabell[[#This Row],[3 Siffer]],Bygningsdeler[Kombinert 3],Bygningsdeler[Kombinert 1],"",0,1)</f>
        <v>1 OVERORDNETE KRAV</v>
      </c>
      <c r="E2" s="97" t="str">
        <f>_xlfn.XLOOKUP(Kravtabell[[#This Row],[3 Siffer]],Bygningsdeler[Kombinert 3],Bygningsdeler[Kombinert 2],"",0,1)</f>
        <v>11 Planer og dokumentasjon</v>
      </c>
      <c r="F2" s="99" t="str">
        <f>_xlfn.XLOOKUP(Kravtabell[[#This Row],[3 sifret kode (for inntasting)
Slår opp bygningsdel]],Bygningsdeler[Siffer 3],Bygningsdeler[Kombinert 3],"FEIL",0,1)</f>
        <v>112 Plan for sikkerhet og soneinndeling</v>
      </c>
      <c r="G2" s="101">
        <v>112</v>
      </c>
      <c r="H2" s="259" t="s">
        <v>30</v>
      </c>
      <c r="I2" s="260" t="s">
        <v>31</v>
      </c>
      <c r="J2" s="251"/>
      <c r="K2" s="32" t="s">
        <v>32</v>
      </c>
      <c r="L2" s="32" t="s">
        <v>32</v>
      </c>
      <c r="M2" s="32" t="s">
        <v>32</v>
      </c>
      <c r="N2" s="32" t="s">
        <v>32</v>
      </c>
      <c r="O2" s="32" t="s">
        <v>32</v>
      </c>
      <c r="P2" s="32" t="s">
        <v>32</v>
      </c>
      <c r="Q2" s="32" t="s">
        <v>32</v>
      </c>
      <c r="R2" s="32"/>
      <c r="S2" s="32" t="s">
        <v>32</v>
      </c>
      <c r="T2" s="32" t="s">
        <v>32</v>
      </c>
      <c r="U2" s="32"/>
      <c r="V2" s="32"/>
      <c r="W2" s="32"/>
      <c r="X2" s="32"/>
      <c r="Y2" s="32"/>
      <c r="Z2" s="32"/>
      <c r="AA2" s="32"/>
      <c r="AB2" s="32" t="s">
        <v>32</v>
      </c>
      <c r="AC2" s="32"/>
      <c r="AD2" s="32"/>
    </row>
    <row r="3" spans="1:30" ht="45" x14ac:dyDescent="0.25">
      <c r="B3" s="39">
        <v>6</v>
      </c>
      <c r="C3" s="39" t="s">
        <v>33</v>
      </c>
      <c r="D3" s="97" t="str">
        <f>_xlfn.XLOOKUP(Kravtabell[[#This Row],[3 Siffer]],Bygningsdeler[Kombinert 3],Bygningsdeler[Kombinert 1],"",0,1)</f>
        <v>1 OVERORDNETE KRAV</v>
      </c>
      <c r="E3" s="97" t="str">
        <f>_xlfn.XLOOKUP(Kravtabell[[#This Row],[3 Siffer]],Bygningsdeler[Kombinert 3],Bygningsdeler[Kombinert 2],"",0,1)</f>
        <v>11 Planer og dokumentasjon</v>
      </c>
      <c r="F3" s="99" t="str">
        <f>_xlfn.XLOOKUP(Kravtabell[[#This Row],[3 sifret kode (for inntasting)
Slår opp bygningsdel]],Bygningsdeler[Siffer 3],Bygningsdeler[Kombinert 3],"FEIL",0,1)</f>
        <v>114 Møbleringsplan</v>
      </c>
      <c r="G3" s="101">
        <v>114</v>
      </c>
      <c r="H3" s="259" t="s">
        <v>34</v>
      </c>
      <c r="I3" s="260" t="s">
        <v>35</v>
      </c>
      <c r="J3" s="267"/>
      <c r="K3" s="32" t="s">
        <v>32</v>
      </c>
      <c r="L3" s="32" t="s">
        <v>32</v>
      </c>
      <c r="M3" s="32" t="s">
        <v>32</v>
      </c>
      <c r="N3" s="32" t="s">
        <v>32</v>
      </c>
      <c r="O3" s="32" t="s">
        <v>32</v>
      </c>
      <c r="P3" s="32" t="s">
        <v>32</v>
      </c>
      <c r="Q3" s="32" t="s">
        <v>32</v>
      </c>
      <c r="R3" s="32"/>
      <c r="S3" s="32" t="s">
        <v>32</v>
      </c>
      <c r="T3" s="32" t="s">
        <v>32</v>
      </c>
      <c r="U3" s="32"/>
      <c r="V3" s="32"/>
      <c r="W3" s="32"/>
      <c r="X3" s="32"/>
      <c r="Y3" s="32"/>
      <c r="Z3" s="32"/>
      <c r="AA3" s="32"/>
      <c r="AB3" s="32" t="s">
        <v>32</v>
      </c>
      <c r="AC3" s="32"/>
      <c r="AD3" s="32"/>
    </row>
    <row r="4" spans="1:30" ht="90" x14ac:dyDescent="0.25">
      <c r="B4" s="39">
        <v>11</v>
      </c>
      <c r="C4" s="39" t="s">
        <v>36</v>
      </c>
      <c r="D4" s="97" t="str">
        <f>_xlfn.XLOOKUP(Kravtabell[[#This Row],[3 Siffer]],Bygningsdeler[Kombinert 3],Bygningsdeler[Kombinert 1],"",0,1)</f>
        <v>1 OVERORDNETE KRAV</v>
      </c>
      <c r="E4" s="97" t="str">
        <f>_xlfn.XLOOKUP(Kravtabell[[#This Row],[3 Siffer]],Bygningsdeler[Kombinert 3],Bygningsdeler[Kombinert 2],"",0,1)</f>
        <v>11 Planer og dokumentasjon</v>
      </c>
      <c r="F4" s="99" t="str">
        <f>_xlfn.XLOOKUP(Kravtabell[[#This Row],[3 sifret kode (for inntasting)
Slår opp bygningsdel]],Bygningsdeler[Siffer 3],Bygningsdeler[Kombinert 3],"FEIL",0,1)</f>
        <v>119 Miljøoppfølgingsplan</v>
      </c>
      <c r="G4" s="101">
        <v>119</v>
      </c>
      <c r="H4" s="259" t="s">
        <v>37</v>
      </c>
      <c r="I4" s="260" t="s">
        <v>38</v>
      </c>
      <c r="J4" s="41"/>
      <c r="K4" s="32" t="s">
        <v>32</v>
      </c>
      <c r="L4" s="32" t="s">
        <v>32</v>
      </c>
      <c r="M4" s="32" t="s">
        <v>32</v>
      </c>
      <c r="N4" s="32" t="s">
        <v>32</v>
      </c>
      <c r="O4" s="32" t="s">
        <v>32</v>
      </c>
      <c r="P4" s="32" t="s">
        <v>32</v>
      </c>
      <c r="Q4" s="32" t="s">
        <v>32</v>
      </c>
      <c r="R4" s="32"/>
      <c r="S4" s="32" t="s">
        <v>32</v>
      </c>
      <c r="T4" s="32" t="s">
        <v>32</v>
      </c>
      <c r="U4" s="32"/>
      <c r="V4" s="32"/>
      <c r="W4" s="32"/>
      <c r="X4" s="32"/>
      <c r="Y4" s="32"/>
      <c r="Z4" s="32"/>
      <c r="AA4" s="32"/>
      <c r="AB4" s="32" t="s">
        <v>32</v>
      </c>
      <c r="AC4" s="32"/>
      <c r="AD4" s="32"/>
    </row>
    <row r="5" spans="1:30" ht="87.6" customHeight="1" x14ac:dyDescent="0.25">
      <c r="B5" s="39">
        <v>16</v>
      </c>
      <c r="C5" s="39" t="s">
        <v>39</v>
      </c>
      <c r="D5" s="97" t="str">
        <f>_xlfn.XLOOKUP(Kravtabell[[#This Row],[3 Siffer]],Bygningsdeler[Kombinert 3],Bygningsdeler[Kombinert 1],"",0,1)</f>
        <v>1 OVERORDNETE KRAV</v>
      </c>
      <c r="E5" s="97" t="str">
        <f>_xlfn.XLOOKUP(Kravtabell[[#This Row],[3 Siffer]],Bygningsdeler[Kombinert 3],Bygningsdeler[Kombinert 2],"",0,1)</f>
        <v>12 Generelle kav til bygning</v>
      </c>
      <c r="F5" s="99" t="str">
        <f>_xlfn.XLOOKUP(Kravtabell[[#This Row],[3 sifret kode (for inntasting)
Slår opp bygningsdel]],Bygningsdeler[Siffer 3],Bygningsdeler[Kombinert 3],"FEIL",0,1)</f>
        <v>123 Tilpasningsdyktighet</v>
      </c>
      <c r="G5" s="101">
        <v>123</v>
      </c>
      <c r="H5" s="259" t="s">
        <v>40</v>
      </c>
      <c r="I5" s="260" t="s">
        <v>41</v>
      </c>
      <c r="J5" s="41"/>
      <c r="K5" s="32" t="s">
        <v>32</v>
      </c>
      <c r="L5" s="32" t="s">
        <v>32</v>
      </c>
      <c r="M5" s="32" t="s">
        <v>32</v>
      </c>
      <c r="N5" s="32" t="s">
        <v>32</v>
      </c>
      <c r="O5" s="32" t="s">
        <v>32</v>
      </c>
      <c r="P5" s="32" t="s">
        <v>32</v>
      </c>
      <c r="Q5" s="32" t="s">
        <v>32</v>
      </c>
      <c r="R5" s="32" t="s">
        <v>32</v>
      </c>
      <c r="S5" s="32" t="s">
        <v>32</v>
      </c>
      <c r="T5" s="32" t="s">
        <v>32</v>
      </c>
      <c r="U5" s="32"/>
      <c r="V5" s="32"/>
      <c r="W5" s="32"/>
      <c r="X5" s="32"/>
      <c r="Y5" s="32"/>
      <c r="Z5" s="32"/>
      <c r="AA5" s="32"/>
      <c r="AB5" s="32" t="s">
        <v>32</v>
      </c>
      <c r="AC5" s="32"/>
      <c r="AD5" s="32"/>
    </row>
    <row r="6" spans="1:30" ht="49.5" customHeight="1" x14ac:dyDescent="0.25">
      <c r="B6" s="39">
        <v>17</v>
      </c>
      <c r="C6" s="39" t="s">
        <v>42</v>
      </c>
      <c r="D6" s="97" t="str">
        <f>_xlfn.XLOOKUP(Kravtabell[[#This Row],[3 Siffer]],Bygningsdeler[Kombinert 3],Bygningsdeler[Kombinert 1],"",0,1)</f>
        <v>1 OVERORDNETE KRAV</v>
      </c>
      <c r="E6" s="97" t="str">
        <f>_xlfn.XLOOKUP(Kravtabell[[#This Row],[3 Siffer]],Bygningsdeler[Kombinert 3],Bygningsdeler[Kombinert 2],"",0,1)</f>
        <v>12 Generelle kav til bygning</v>
      </c>
      <c r="F6" s="99" t="str">
        <f>_xlfn.XLOOKUP(Kravtabell[[#This Row],[3 sifret kode (for inntasting)
Slår opp bygningsdel]],Bygningsdeler[Siffer 3],Bygningsdeler[Kombinert 3],"FEIL",0,1)</f>
        <v>124 Akustikk</v>
      </c>
      <c r="G6" s="101">
        <v>124</v>
      </c>
      <c r="H6" s="259" t="s">
        <v>43</v>
      </c>
      <c r="I6" s="260" t="s">
        <v>35</v>
      </c>
      <c r="J6" s="41"/>
      <c r="K6" s="32" t="s">
        <v>32</v>
      </c>
      <c r="L6" s="32" t="s">
        <v>32</v>
      </c>
      <c r="M6" s="32" t="s">
        <v>32</v>
      </c>
      <c r="N6" s="32" t="s">
        <v>32</v>
      </c>
      <c r="O6" s="32" t="s">
        <v>32</v>
      </c>
      <c r="P6" s="32" t="s">
        <v>32</v>
      </c>
      <c r="Q6" s="32" t="s">
        <v>32</v>
      </c>
      <c r="R6" s="32"/>
      <c r="S6" s="32" t="s">
        <v>32</v>
      </c>
      <c r="T6" s="32" t="s">
        <v>32</v>
      </c>
      <c r="U6" s="32"/>
      <c r="V6" s="32"/>
      <c r="W6" s="32"/>
      <c r="X6" s="32"/>
      <c r="Y6" s="32"/>
      <c r="Z6" s="32"/>
      <c r="AA6" s="32"/>
      <c r="AB6" s="32" t="s">
        <v>32</v>
      </c>
      <c r="AC6" s="32"/>
      <c r="AD6" s="32"/>
    </row>
    <row r="7" spans="1:30" ht="63" customHeight="1" x14ac:dyDescent="0.25">
      <c r="B7" s="39">
        <v>19</v>
      </c>
      <c r="C7" s="39" t="s">
        <v>44</v>
      </c>
      <c r="D7" s="97" t="str">
        <f>_xlfn.XLOOKUP(Kravtabell[[#This Row],[3 Siffer]],Bygningsdeler[Kombinert 3],Bygningsdeler[Kombinert 1],"",0,1)</f>
        <v>1 OVERORDNETE KRAV</v>
      </c>
      <c r="E7" s="97" t="str">
        <f>_xlfn.XLOOKUP(Kravtabell[[#This Row],[3 Siffer]],Bygningsdeler[Kombinert 3],Bygningsdeler[Kombinert 2],"",0,1)</f>
        <v xml:space="preserve">13 Materialer og prodMaterialer og produkter </v>
      </c>
      <c r="F7" s="99" t="str">
        <f>_xlfn.XLOOKUP(Kravtabell[[#This Row],[3 sifret kode (for inntasting)
Slår opp bygningsdel]],Bygningsdeler[Siffer 3],Bygningsdeler[Kombinert 3],"FEIL",0,1)</f>
        <v>132 Materialegenskaper</v>
      </c>
      <c r="G7" s="101">
        <v>132</v>
      </c>
      <c r="H7" s="259" t="s">
        <v>45</v>
      </c>
      <c r="I7" s="260" t="s">
        <v>41</v>
      </c>
      <c r="J7" s="41"/>
      <c r="K7" s="32" t="s">
        <v>32</v>
      </c>
      <c r="L7" s="32" t="s">
        <v>32</v>
      </c>
      <c r="M7" s="32" t="s">
        <v>32</v>
      </c>
      <c r="N7" s="32" t="s">
        <v>32</v>
      </c>
      <c r="O7" s="32" t="s">
        <v>32</v>
      </c>
      <c r="P7" s="32" t="s">
        <v>32</v>
      </c>
      <c r="Q7" s="32" t="s">
        <v>32</v>
      </c>
      <c r="R7" s="32" t="s">
        <v>32</v>
      </c>
      <c r="S7" s="32" t="s">
        <v>32</v>
      </c>
      <c r="T7" s="32" t="s">
        <v>32</v>
      </c>
      <c r="U7" s="32"/>
      <c r="V7" s="32"/>
      <c r="W7" s="32"/>
      <c r="X7" s="32"/>
      <c r="Y7" s="32"/>
      <c r="Z7" s="32"/>
      <c r="AA7" s="32"/>
      <c r="AB7" s="32" t="s">
        <v>32</v>
      </c>
      <c r="AC7" s="32"/>
      <c r="AD7" s="32"/>
    </row>
    <row r="8" spans="1:30" ht="135.94999999999999" customHeight="1" x14ac:dyDescent="0.25">
      <c r="B8" s="39">
        <v>23</v>
      </c>
      <c r="C8" s="39" t="s">
        <v>46</v>
      </c>
      <c r="D8" s="97" t="str">
        <f>_xlfn.XLOOKUP(Kravtabell[[#This Row],[3 Siffer]],Bygningsdeler[Kombinert 3],Bygningsdeler[Kombinert 1],"",0,1)</f>
        <v>1 OVERORDNETE KRAV</v>
      </c>
      <c r="E8" s="97" t="str">
        <f>_xlfn.XLOOKUP(Kravtabell[[#This Row],[3 Siffer]],Bygningsdeler[Kombinert 3],Bygningsdeler[Kombinert 2],"",0,1)</f>
        <v>14 Energi</v>
      </c>
      <c r="F8" s="250" t="str">
        <f>_xlfn.XLOOKUP(Kravtabell[[#This Row],[3 sifret kode (for inntasting)
Slår opp bygningsdel]],Bygningsdeler[Siffer 3],Bygningsdeler[Kombinert 3],"FEIL",0,1)</f>
        <v>141 Energiberegninger</v>
      </c>
      <c r="G8" s="101">
        <v>141</v>
      </c>
      <c r="H8" s="259" t="s">
        <v>47</v>
      </c>
      <c r="I8" s="260"/>
      <c r="J8" s="41"/>
      <c r="K8" s="32" t="s">
        <v>32</v>
      </c>
      <c r="L8" s="32" t="s">
        <v>32</v>
      </c>
      <c r="M8" s="32" t="s">
        <v>32</v>
      </c>
      <c r="N8" s="32" t="s">
        <v>32</v>
      </c>
      <c r="O8" s="32" t="s">
        <v>32</v>
      </c>
      <c r="P8" s="32" t="s">
        <v>32</v>
      </c>
      <c r="Q8" s="32" t="s">
        <v>32</v>
      </c>
      <c r="R8" s="32"/>
      <c r="S8" s="32" t="s">
        <v>32</v>
      </c>
      <c r="T8" s="32" t="s">
        <v>32</v>
      </c>
      <c r="U8" s="32"/>
      <c r="V8" s="32"/>
      <c r="W8" s="32"/>
      <c r="X8" s="32"/>
      <c r="Y8" s="32"/>
      <c r="Z8" s="32"/>
      <c r="AA8" s="32"/>
      <c r="AB8" s="32" t="s">
        <v>32</v>
      </c>
      <c r="AC8" s="32"/>
      <c r="AD8" s="32"/>
    </row>
    <row r="9" spans="1:30" ht="42" customHeight="1" x14ac:dyDescent="0.25">
      <c r="B9" s="39">
        <v>53</v>
      </c>
      <c r="C9" s="39" t="s">
        <v>48</v>
      </c>
      <c r="D9" s="97" t="str">
        <f>_xlfn.XLOOKUP(Kravtabell[[#This Row],[3 Siffer]],Bygningsdeler[Kombinert 3],Bygningsdeler[Kombinert 1],"",0,1)</f>
        <v>2 BYGNING</v>
      </c>
      <c r="E9" s="97" t="str">
        <f>_xlfn.XLOOKUP(Kravtabell[[#This Row],[3 Siffer]],Bygningsdeler[Kombinert 3],Bygningsdeler[Kombinert 2],"",0,1)</f>
        <v>20 Bygning, generelt</v>
      </c>
      <c r="F9" s="99" t="str">
        <f>_xlfn.XLOOKUP(Kravtabell[[#This Row],[3 sifret kode (for inntasting)
Slår opp bygningsdel]],Bygningsdeler[Siffer 3],Bygningsdeler[Kombinert 3],"FEIL",0,1)</f>
        <v>200 Bygning, generelt</v>
      </c>
      <c r="G9" s="101">
        <v>200</v>
      </c>
      <c r="H9" s="259" t="s">
        <v>49</v>
      </c>
      <c r="I9" s="259" t="s">
        <v>50</v>
      </c>
      <c r="J9" s="41"/>
      <c r="K9" s="32" t="s">
        <v>32</v>
      </c>
      <c r="L9" s="32"/>
      <c r="M9" s="32"/>
      <c r="N9" s="32"/>
      <c r="O9" s="32"/>
      <c r="P9" s="32"/>
      <c r="Q9" s="32"/>
      <c r="R9" s="32"/>
      <c r="S9" s="32"/>
      <c r="T9" s="32" t="s">
        <v>32</v>
      </c>
      <c r="U9" s="32"/>
      <c r="V9" s="32"/>
      <c r="W9" s="32"/>
      <c r="X9" s="32"/>
      <c r="Y9" s="32"/>
      <c r="Z9" s="32"/>
      <c r="AA9" s="32"/>
      <c r="AB9" s="32" t="s">
        <v>32</v>
      </c>
      <c r="AC9" s="32"/>
      <c r="AD9" s="32"/>
    </row>
    <row r="10" spans="1:30" ht="48.6" customHeight="1" x14ac:dyDescent="0.25">
      <c r="B10" s="39">
        <v>57</v>
      </c>
      <c r="C10" s="39" t="s">
        <v>51</v>
      </c>
      <c r="D10" s="97" t="str">
        <f>_xlfn.XLOOKUP(Kravtabell[[#This Row],[3 Siffer]],Bygningsdeler[Kombinert 3],Bygningsdeler[Kombinert 1],"",0,1)</f>
        <v>2 BYGNING</v>
      </c>
      <c r="E10" s="97" t="str">
        <f>_xlfn.XLOOKUP(Kravtabell[[#This Row],[3 Siffer]],Bygningsdeler[Kombinert 3],Bygningsdeler[Kombinert 2],"",0,1)</f>
        <v>20 Bygning, generelt</v>
      </c>
      <c r="F10" s="99" t="str">
        <f>_xlfn.XLOOKUP(Kravtabell[[#This Row],[3 sifret kode (for inntasting)
Slår opp bygningsdel]],Bygningsdeler[Siffer 3],Bygningsdeler[Kombinert 3],"FEIL",0,1)</f>
        <v>200 Bygning, generelt</v>
      </c>
      <c r="G10" s="101">
        <v>200</v>
      </c>
      <c r="H10" s="259" t="s">
        <v>52</v>
      </c>
      <c r="I10" s="259" t="s">
        <v>53</v>
      </c>
      <c r="J10" s="41"/>
      <c r="K10" s="32" t="s">
        <v>32</v>
      </c>
      <c r="L10" s="32"/>
      <c r="M10" s="32"/>
      <c r="N10" s="32"/>
      <c r="O10" s="32"/>
      <c r="P10" s="32"/>
      <c r="Q10" s="32"/>
      <c r="R10" s="32"/>
      <c r="S10" s="32"/>
      <c r="T10" s="32" t="s">
        <v>32</v>
      </c>
      <c r="U10" s="32"/>
      <c r="V10" s="32"/>
      <c r="W10" s="32"/>
      <c r="X10" s="32"/>
      <c r="Y10" s="32"/>
      <c r="Z10" s="32"/>
      <c r="AA10" s="32"/>
      <c r="AB10" s="32" t="s">
        <v>32</v>
      </c>
      <c r="AC10" s="32"/>
      <c r="AD10" s="32"/>
    </row>
    <row r="11" spans="1:30" ht="39.6" customHeight="1" x14ac:dyDescent="0.25">
      <c r="B11" s="39">
        <v>61</v>
      </c>
      <c r="C11" s="39" t="s">
        <v>54</v>
      </c>
      <c r="D11" s="97" t="str">
        <f>_xlfn.XLOOKUP(Kravtabell[[#This Row],[3 Siffer]],Bygningsdeler[Kombinert 3],Bygningsdeler[Kombinert 1],"",0,1)</f>
        <v>2 BYGNING</v>
      </c>
      <c r="E11" s="97" t="str">
        <f>_xlfn.XLOOKUP(Kravtabell[[#This Row],[3 Siffer]],Bygningsdeler[Kombinert 3],Bygningsdeler[Kombinert 2],"",0,1)</f>
        <v>20 Bygning, generelt</v>
      </c>
      <c r="F11" s="99" t="str">
        <f>_xlfn.XLOOKUP(Kravtabell[[#This Row],[3 sifret kode (for inntasting)
Slår opp bygningsdel]],Bygningsdeler[Siffer 3],Bygningsdeler[Kombinert 3],"FEIL",0,1)</f>
        <v>200 Bygning, generelt</v>
      </c>
      <c r="G11" s="101">
        <v>200</v>
      </c>
      <c r="H11" s="259" t="s">
        <v>55</v>
      </c>
      <c r="I11" s="259"/>
      <c r="J11" s="41" t="s">
        <v>56</v>
      </c>
      <c r="K11" s="32" t="s">
        <v>32</v>
      </c>
      <c r="L11" s="32" t="s">
        <v>32</v>
      </c>
      <c r="M11" s="32" t="s">
        <v>32</v>
      </c>
      <c r="N11" s="32"/>
      <c r="O11" s="32"/>
      <c r="P11" s="32"/>
      <c r="Q11" s="32" t="s">
        <v>32</v>
      </c>
      <c r="R11" s="32"/>
      <c r="S11" s="32"/>
      <c r="T11" s="32" t="s">
        <v>32</v>
      </c>
      <c r="U11" s="32"/>
      <c r="V11" s="32"/>
      <c r="W11" s="32"/>
      <c r="X11" s="32"/>
      <c r="Y11" s="32"/>
      <c r="Z11" s="32"/>
      <c r="AA11" s="32"/>
      <c r="AB11" s="32" t="s">
        <v>32</v>
      </c>
      <c r="AC11" s="32"/>
      <c r="AD11" s="32" t="s">
        <v>32</v>
      </c>
    </row>
    <row r="12" spans="1:30" ht="63" customHeight="1" x14ac:dyDescent="0.25">
      <c r="B12" s="39">
        <v>71</v>
      </c>
      <c r="C12" s="39" t="s">
        <v>57</v>
      </c>
      <c r="D12" s="97" t="str">
        <f>_xlfn.XLOOKUP(Kravtabell[[#This Row],[3 Siffer]],Bygningsdeler[Kombinert 3],Bygningsdeler[Kombinert 1],"",0,1)</f>
        <v>2 BYGNING</v>
      </c>
      <c r="E12" s="97" t="str">
        <f>_xlfn.XLOOKUP(Kravtabell[[#This Row],[3 Siffer]],Bygningsdeler[Kombinert 3],Bygningsdeler[Kombinert 2],"",0,1)</f>
        <v>20 Bygning, generelt</v>
      </c>
      <c r="F12" s="99" t="str">
        <f>_xlfn.XLOOKUP(Kravtabell[[#This Row],[3 sifret kode (for inntasting)
Slår opp bygningsdel]],Bygningsdeler[Siffer 3],Bygningsdeler[Kombinert 3],"FEIL",0,1)</f>
        <v>200 Bygning, generelt</v>
      </c>
      <c r="G12" s="101">
        <v>200</v>
      </c>
      <c r="H12" s="259" t="s">
        <v>58</v>
      </c>
      <c r="I12" s="259" t="s">
        <v>50</v>
      </c>
      <c r="J12" s="41" t="s">
        <v>59</v>
      </c>
      <c r="K12" s="32" t="s">
        <v>32</v>
      </c>
      <c r="L12" s="32" t="s">
        <v>32</v>
      </c>
      <c r="M12" s="32" t="s">
        <v>32</v>
      </c>
      <c r="N12" s="32" t="s">
        <v>32</v>
      </c>
      <c r="O12" s="32"/>
      <c r="P12" s="32"/>
      <c r="Q12" s="32" t="s">
        <v>60</v>
      </c>
      <c r="R12" s="32"/>
      <c r="S12" s="32"/>
      <c r="T12" s="32" t="s">
        <v>32</v>
      </c>
      <c r="U12" s="32"/>
      <c r="V12" s="32"/>
      <c r="W12" s="32"/>
      <c r="X12" s="32"/>
      <c r="Y12" s="32"/>
      <c r="Z12" s="32"/>
      <c r="AA12" s="32"/>
      <c r="AB12" s="32" t="s">
        <v>32</v>
      </c>
      <c r="AC12" s="32"/>
      <c r="AD12" s="32"/>
    </row>
    <row r="13" spans="1:30" ht="64.5" customHeight="1" x14ac:dyDescent="0.25">
      <c r="B13" s="39">
        <v>73</v>
      </c>
      <c r="C13" s="39" t="s">
        <v>61</v>
      </c>
      <c r="D13" s="97" t="str">
        <f>_xlfn.XLOOKUP(Kravtabell[[#This Row],[3 Siffer]],Bygningsdeler[Kombinert 3],Bygningsdeler[Kombinert 1],"",0,1)</f>
        <v>2 BYGNING</v>
      </c>
      <c r="E13" s="97" t="str">
        <f>_xlfn.XLOOKUP(Kravtabell[[#This Row],[3 Siffer]],Bygningsdeler[Kombinert 3],Bygningsdeler[Kombinert 2],"",0,1)</f>
        <v>20 Bygning, generelt</v>
      </c>
      <c r="F13" s="99" t="str">
        <f>_xlfn.XLOOKUP(Kravtabell[[#This Row],[3 sifret kode (for inntasting)
Slår opp bygningsdel]],Bygningsdeler[Siffer 3],Bygningsdeler[Kombinert 3],"FEIL",0,1)</f>
        <v>200 Bygning, generelt</v>
      </c>
      <c r="G13" s="101">
        <v>200</v>
      </c>
      <c r="H13" s="259" t="s">
        <v>62</v>
      </c>
      <c r="I13" s="259" t="s">
        <v>41</v>
      </c>
      <c r="J13" s="41" t="s">
        <v>63</v>
      </c>
      <c r="K13" s="32" t="s">
        <v>32</v>
      </c>
      <c r="L13" s="32"/>
      <c r="M13" s="32"/>
      <c r="N13" s="32"/>
      <c r="O13" s="32"/>
      <c r="P13" s="32"/>
      <c r="Q13" s="32"/>
      <c r="R13" s="32"/>
      <c r="S13" s="32"/>
      <c r="T13" s="32" t="s">
        <v>32</v>
      </c>
      <c r="U13" s="32"/>
      <c r="V13" s="32"/>
      <c r="W13" s="32"/>
      <c r="X13" s="32"/>
      <c r="Y13" s="32"/>
      <c r="Z13" s="32"/>
      <c r="AA13" s="32"/>
      <c r="AB13" s="32" t="s">
        <v>32</v>
      </c>
      <c r="AC13" s="32"/>
      <c r="AD13" s="32"/>
    </row>
    <row r="14" spans="1:30" ht="30" x14ac:dyDescent="0.25">
      <c r="B14" s="39">
        <v>77</v>
      </c>
      <c r="C14" s="39" t="s">
        <v>64</v>
      </c>
      <c r="D14" s="97" t="str">
        <f>_xlfn.XLOOKUP(Kravtabell[[#This Row],[3 Siffer]],Bygningsdeler[Kombinert 3],Bygningsdeler[Kombinert 1],"",0,1)</f>
        <v>2 BYGNING</v>
      </c>
      <c r="E14" s="97" t="str">
        <f>_xlfn.XLOOKUP(Kravtabell[[#This Row],[3 Siffer]],Bygningsdeler[Kombinert 3],Bygningsdeler[Kombinert 2],"",0,1)</f>
        <v>20 Bygning, generelt</v>
      </c>
      <c r="F14" s="99" t="str">
        <f>_xlfn.XLOOKUP(Kravtabell[[#This Row],[3 sifret kode (for inntasting)
Slår opp bygningsdel]],Bygningsdeler[Siffer 3],Bygningsdeler[Kombinert 3],"FEIL",0,1)</f>
        <v>200 Bygning, generelt</v>
      </c>
      <c r="G14" s="101">
        <v>200</v>
      </c>
      <c r="H14" s="259" t="s">
        <v>65</v>
      </c>
      <c r="I14" s="259" t="s">
        <v>66</v>
      </c>
      <c r="J14" s="41"/>
      <c r="K14" s="32" t="s">
        <v>32</v>
      </c>
      <c r="L14" s="32"/>
      <c r="M14" s="32"/>
      <c r="N14" s="32"/>
      <c r="O14" s="32"/>
      <c r="P14" s="32"/>
      <c r="Q14" s="32"/>
      <c r="R14" s="32"/>
      <c r="S14" s="32" t="s">
        <v>32</v>
      </c>
      <c r="T14" s="32"/>
      <c r="U14" s="32"/>
      <c r="V14" s="32"/>
      <c r="W14" s="32"/>
      <c r="X14" s="32"/>
      <c r="Y14" s="32"/>
      <c r="Z14" s="32"/>
      <c r="AA14" s="32"/>
      <c r="AB14" s="32" t="s">
        <v>32</v>
      </c>
      <c r="AD14" s="31"/>
    </row>
    <row r="15" spans="1:30" ht="52.5" customHeight="1" x14ac:dyDescent="0.25">
      <c r="B15" s="39">
        <v>81</v>
      </c>
      <c r="C15" s="39" t="s">
        <v>67</v>
      </c>
      <c r="D15" s="97" t="str">
        <f>_xlfn.XLOOKUP(Kravtabell[[#This Row],[3 Siffer]],Bygningsdeler[Kombinert 3],Bygningsdeler[Kombinert 1],"",0,1)</f>
        <v>2 BYGNING</v>
      </c>
      <c r="E15" s="97" t="str">
        <f>_xlfn.XLOOKUP(Kravtabell[[#This Row],[3 Siffer]],Bygningsdeler[Kombinert 3],Bygningsdeler[Kombinert 2],"",0,1)</f>
        <v>20 Bygning, generelt</v>
      </c>
      <c r="F15" s="99" t="str">
        <f>_xlfn.XLOOKUP(Kravtabell[[#This Row],[3 sifret kode (for inntasting)
Slår opp bygningsdel]],Bygningsdeler[Siffer 3],Bygningsdeler[Kombinert 3],"FEIL",0,1)</f>
        <v>200 Bygning, generelt</v>
      </c>
      <c r="G15" s="101">
        <v>200</v>
      </c>
      <c r="H15" s="259" t="s">
        <v>68</v>
      </c>
      <c r="I15" s="259" t="s">
        <v>69</v>
      </c>
      <c r="J15" s="41"/>
      <c r="K15" s="32" t="s">
        <v>32</v>
      </c>
      <c r="L15" s="32"/>
      <c r="M15" s="32"/>
      <c r="N15" s="32"/>
      <c r="O15" s="32"/>
      <c r="P15" s="32"/>
      <c r="Q15" s="32"/>
      <c r="R15" s="32"/>
      <c r="S15" s="32" t="s">
        <v>32</v>
      </c>
      <c r="T15" s="32"/>
      <c r="U15" s="32"/>
      <c r="V15" s="32"/>
      <c r="W15" s="32"/>
      <c r="X15" s="32"/>
      <c r="Y15" s="32"/>
      <c r="Z15" s="32"/>
      <c r="AA15" s="32"/>
      <c r="AB15" s="32" t="s">
        <v>32</v>
      </c>
      <c r="AD15" s="31"/>
    </row>
    <row r="16" spans="1:30" ht="42" customHeight="1" x14ac:dyDescent="0.25">
      <c r="B16" s="39">
        <v>82</v>
      </c>
      <c r="C16" s="39" t="s">
        <v>70</v>
      </c>
      <c r="D16" s="97" t="str">
        <f>_xlfn.XLOOKUP(Kravtabell[[#This Row],[3 Siffer]],Bygningsdeler[Kombinert 3],Bygningsdeler[Kombinert 1],"",0,1)</f>
        <v>2 BYGNING</v>
      </c>
      <c r="E16" s="97" t="str">
        <f>_xlfn.XLOOKUP(Kravtabell[[#This Row],[3 Siffer]],Bygningsdeler[Kombinert 3],Bygningsdeler[Kombinert 2],"",0,1)</f>
        <v>20 Bygning, generelt</v>
      </c>
      <c r="F16" s="99" t="str">
        <f>_xlfn.XLOOKUP(Kravtabell[[#This Row],[3 sifret kode (for inntasting)
Slår opp bygningsdel]],Bygningsdeler[Siffer 3],Bygningsdeler[Kombinert 3],"FEIL",0,1)</f>
        <v>200 Bygning, generelt</v>
      </c>
      <c r="G16" s="101">
        <v>200</v>
      </c>
      <c r="H16" s="259" t="s">
        <v>71</v>
      </c>
      <c r="I16" s="259" t="s">
        <v>72</v>
      </c>
      <c r="J16" s="41"/>
      <c r="K16" s="32" t="s">
        <v>32</v>
      </c>
      <c r="L16" s="32"/>
      <c r="M16" s="32"/>
      <c r="N16" s="32"/>
      <c r="O16" s="32"/>
      <c r="P16" s="32"/>
      <c r="Q16" s="32"/>
      <c r="R16" s="32"/>
      <c r="S16" s="32" t="s">
        <v>32</v>
      </c>
      <c r="T16" s="32" t="s">
        <v>32</v>
      </c>
      <c r="U16" s="32"/>
      <c r="V16" s="32"/>
      <c r="W16" s="32"/>
      <c r="X16" s="32"/>
      <c r="Y16" s="32"/>
      <c r="Z16" s="32"/>
      <c r="AA16" s="32"/>
      <c r="AB16" s="32" t="s">
        <v>32</v>
      </c>
      <c r="AD16" s="31"/>
    </row>
    <row r="17" spans="2:30" ht="55.5" customHeight="1" x14ac:dyDescent="0.25">
      <c r="B17" s="39">
        <v>87</v>
      </c>
      <c r="C17" s="39" t="s">
        <v>73</v>
      </c>
      <c r="D17" s="97" t="str">
        <f>_xlfn.XLOOKUP(Kravtabell[[#This Row],[3 Siffer]],Bygningsdeler[Kombinert 3],Bygningsdeler[Kombinert 1],"",0,1)</f>
        <v>2 BYGNING</v>
      </c>
      <c r="E17" s="97" t="str">
        <f>_xlfn.XLOOKUP(Kravtabell[[#This Row],[3 Siffer]],Bygningsdeler[Kombinert 3],Bygningsdeler[Kombinert 2],"",0,1)</f>
        <v>20 Bygning, generelt</v>
      </c>
      <c r="F17" s="99" t="str">
        <f>_xlfn.XLOOKUP(Kravtabell[[#This Row],[3 sifret kode (for inntasting)
Slår opp bygningsdel]],Bygningsdeler[Siffer 3],Bygningsdeler[Kombinert 3],"FEIL",0,1)</f>
        <v>200 Bygning, generelt</v>
      </c>
      <c r="G17" s="101">
        <v>200</v>
      </c>
      <c r="H17" s="259" t="s">
        <v>74</v>
      </c>
      <c r="I17" s="259" t="s">
        <v>35</v>
      </c>
      <c r="K17" s="32"/>
      <c r="L17" s="32"/>
      <c r="M17" s="32"/>
      <c r="N17" s="32"/>
      <c r="O17" s="32"/>
      <c r="P17" s="32"/>
      <c r="Q17" s="32"/>
      <c r="R17" s="32" t="s">
        <v>32</v>
      </c>
      <c r="S17" s="32"/>
      <c r="T17" s="32"/>
      <c r="U17" s="32"/>
      <c r="V17" s="32"/>
      <c r="W17" s="32"/>
      <c r="X17" s="32"/>
      <c r="Y17" s="32"/>
      <c r="Z17" s="32"/>
      <c r="AA17" s="32"/>
      <c r="AB17" s="32" t="s">
        <v>32</v>
      </c>
      <c r="AC17" s="36"/>
      <c r="AD17" s="31"/>
    </row>
    <row r="18" spans="2:30" ht="66.599999999999994" customHeight="1" x14ac:dyDescent="0.25">
      <c r="B18" s="39">
        <v>90</v>
      </c>
      <c r="C18" s="39" t="s">
        <v>75</v>
      </c>
      <c r="D18" s="97" t="str">
        <f>_xlfn.XLOOKUP(Kravtabell[[#This Row],[3 Siffer]],Bygningsdeler[Kombinert 3],Bygningsdeler[Kombinert 1],"",0,1)</f>
        <v>2 BYGNING</v>
      </c>
      <c r="E18" s="97" t="str">
        <f>_xlfn.XLOOKUP(Kravtabell[[#This Row],[3 Siffer]],Bygningsdeler[Kombinert 3],Bygningsdeler[Kombinert 2],"",0,1)</f>
        <v>20 Bygning, generelt</v>
      </c>
      <c r="F18" s="99" t="str">
        <f>_xlfn.XLOOKUP(Kravtabell[[#This Row],[3 sifret kode (for inntasting)
Slår opp bygningsdel]],Bygningsdeler[Siffer 3],Bygningsdeler[Kombinert 3],"FEIL",0,1)</f>
        <v>200 Bygning, generelt</v>
      </c>
      <c r="G18" s="101">
        <v>200</v>
      </c>
      <c r="H18" s="259" t="s">
        <v>76</v>
      </c>
      <c r="I18" s="259" t="s">
        <v>77</v>
      </c>
      <c r="K18" s="32"/>
      <c r="L18" s="32"/>
      <c r="M18" s="32"/>
      <c r="N18" s="32"/>
      <c r="O18" s="32"/>
      <c r="P18" s="32"/>
      <c r="Q18" s="32"/>
      <c r="R18" s="32" t="s">
        <v>32</v>
      </c>
      <c r="S18" s="32"/>
      <c r="T18" s="32"/>
      <c r="U18" s="32"/>
      <c r="V18" s="32"/>
      <c r="W18" s="32"/>
      <c r="X18" s="32"/>
      <c r="Y18" s="32"/>
      <c r="Z18" s="32"/>
      <c r="AA18" s="32"/>
      <c r="AB18" s="32" t="s">
        <v>32</v>
      </c>
      <c r="AC18" s="36"/>
      <c r="AD18" s="31"/>
    </row>
    <row r="19" spans="2:30" ht="120" x14ac:dyDescent="0.25">
      <c r="B19" s="39"/>
      <c r="C19" s="39" t="s">
        <v>78</v>
      </c>
      <c r="D19" s="97">
        <v>2</v>
      </c>
      <c r="E19" s="97">
        <v>20</v>
      </c>
      <c r="F19" s="99">
        <v>200</v>
      </c>
      <c r="G19" s="101">
        <v>200</v>
      </c>
      <c r="H19" s="259" t="s">
        <v>79</v>
      </c>
      <c r="I19" s="259"/>
      <c r="J19" s="35"/>
      <c r="K19" s="32" t="s">
        <v>32</v>
      </c>
      <c r="L19" s="32"/>
      <c r="P19" s="31" t="s">
        <v>32</v>
      </c>
      <c r="Q19" s="31" t="s">
        <v>32</v>
      </c>
      <c r="AB19" s="32" t="s">
        <v>32</v>
      </c>
      <c r="AC19" s="32"/>
      <c r="AD19" s="31"/>
    </row>
    <row r="20" spans="2:30" ht="409.5" x14ac:dyDescent="0.25">
      <c r="B20" s="39"/>
      <c r="C20" s="39" t="s">
        <v>80</v>
      </c>
      <c r="D20" s="97">
        <v>2</v>
      </c>
      <c r="E20" s="97">
        <v>20</v>
      </c>
      <c r="F20" s="98">
        <v>200</v>
      </c>
      <c r="G20" s="101">
        <v>200</v>
      </c>
      <c r="H20" s="259" t="s">
        <v>81</v>
      </c>
      <c r="I20" s="259"/>
      <c r="J20" s="24"/>
      <c r="K20" s="32" t="s">
        <v>32</v>
      </c>
      <c r="L20" s="32"/>
      <c r="P20" s="31" t="s">
        <v>32</v>
      </c>
      <c r="Q20" s="31" t="s">
        <v>32</v>
      </c>
      <c r="AB20" s="32" t="s">
        <v>32</v>
      </c>
      <c r="AC20" s="33"/>
      <c r="AD20" s="31"/>
    </row>
    <row r="21" spans="2:30" ht="60" customHeight="1" x14ac:dyDescent="0.25">
      <c r="B21" s="39">
        <v>104</v>
      </c>
      <c r="C21" s="39" t="s">
        <v>82</v>
      </c>
      <c r="D21" s="97" t="str">
        <f>_xlfn.XLOOKUP(Kravtabell[[#This Row],[3 Siffer]],Bygningsdeler[Kombinert 3],Bygningsdeler[Kombinert 1],"",0,1)</f>
        <v>2 BYGNING</v>
      </c>
      <c r="E21" s="97" t="str">
        <f>_xlfn.XLOOKUP(Kravtabell[[#This Row],[3 Siffer]],Bygningsdeler[Kombinert 3],Bygningsdeler[Kombinert 2],"",0,1)</f>
        <v>21 Grunn og fundamenter</v>
      </c>
      <c r="F21" s="98" t="str">
        <f>_xlfn.XLOOKUP(Kravtabell[[#This Row],[3 sifret kode (for inntasting)
Slår opp bygningsdel]],Bygningsdeler[Siffer 3],Bygningsdeler[Kombinert 3],"FEIL",0,1)</f>
        <v>217 Drenering</v>
      </c>
      <c r="G21" s="101">
        <v>217</v>
      </c>
      <c r="H21" s="259" t="s">
        <v>83</v>
      </c>
      <c r="I21" s="259" t="s">
        <v>84</v>
      </c>
      <c r="K21" s="32" t="s">
        <v>32</v>
      </c>
      <c r="L21" s="32"/>
      <c r="M21" s="32"/>
      <c r="N21" s="32"/>
      <c r="O21" s="32"/>
      <c r="P21" s="32"/>
      <c r="Q21" s="32"/>
      <c r="R21" s="32"/>
      <c r="S21" s="32"/>
      <c r="T21" s="32"/>
      <c r="U21" s="32"/>
      <c r="V21" s="32"/>
      <c r="W21" s="32"/>
      <c r="X21" s="32"/>
      <c r="Y21" s="32"/>
      <c r="Z21" s="32"/>
      <c r="AA21" s="32"/>
      <c r="AB21" s="32" t="s">
        <v>32</v>
      </c>
      <c r="AC21" s="36"/>
      <c r="AD21" s="31"/>
    </row>
    <row r="22" spans="2:30" ht="67.5" customHeight="1" x14ac:dyDescent="0.25">
      <c r="B22" s="39">
        <v>111</v>
      </c>
      <c r="C22" s="39" t="s">
        <v>85</v>
      </c>
      <c r="D22" s="97" t="str">
        <f>_xlfn.XLOOKUP(Kravtabell[[#This Row],[3 Siffer]],Bygningsdeler[Kombinert 3],Bygningsdeler[Kombinert 1],"",0,1)</f>
        <v>2 BYGNING</v>
      </c>
      <c r="E22" s="97" t="str">
        <f>_xlfn.XLOOKUP(Kravtabell[[#This Row],[3 Siffer]],Bygningsdeler[Kombinert 3],Bygningsdeler[Kombinert 2],"",0,1)</f>
        <v>22 Bæresystemer</v>
      </c>
      <c r="F22" s="98" t="str">
        <f>_xlfn.XLOOKUP(Kravtabell[[#This Row],[3 sifret kode (for inntasting)
Slår opp bygningsdel]],Bygningsdeler[Siffer 3],Bygningsdeler[Kombinert 3],"FEIL",0,1)</f>
        <v>220 Bæresystemer, generelt</v>
      </c>
      <c r="G22" s="101">
        <v>220</v>
      </c>
      <c r="H22" s="259" t="s">
        <v>86</v>
      </c>
      <c r="I22" s="259" t="s">
        <v>50</v>
      </c>
      <c r="K22" s="32" t="s">
        <v>32</v>
      </c>
      <c r="L22" s="32"/>
      <c r="M22" s="32"/>
      <c r="N22" s="32"/>
      <c r="O22" s="32"/>
      <c r="P22" s="32"/>
      <c r="Q22" s="32"/>
      <c r="R22" s="32"/>
      <c r="S22" s="32"/>
      <c r="T22" s="32" t="s">
        <v>32</v>
      </c>
      <c r="U22" s="32"/>
      <c r="V22" s="32"/>
      <c r="W22" s="32"/>
      <c r="X22" s="32"/>
      <c r="Y22" s="32"/>
      <c r="Z22" s="32"/>
      <c r="AA22" s="32"/>
      <c r="AB22" s="32" t="s">
        <v>32</v>
      </c>
      <c r="AC22" s="33"/>
      <c r="AD22" s="32"/>
    </row>
    <row r="23" spans="2:30" ht="30" x14ac:dyDescent="0.25">
      <c r="B23" s="39">
        <v>121</v>
      </c>
      <c r="C23" s="39" t="s">
        <v>87</v>
      </c>
      <c r="D23" s="97" t="str">
        <f>_xlfn.XLOOKUP(Kravtabell[[#This Row],[3 Siffer]],Bygningsdeler[Kombinert 3],Bygningsdeler[Kombinert 1],"",0,1)</f>
        <v>2 BYGNING</v>
      </c>
      <c r="E23" s="97" t="str">
        <f>_xlfn.XLOOKUP(Kravtabell[[#This Row],[3 Siffer]],Bygningsdeler[Kombinert 3],Bygningsdeler[Kombinert 2],"",0,1)</f>
        <v>22 Bæresystemer</v>
      </c>
      <c r="F23" s="98" t="str">
        <f>_xlfn.XLOOKUP(Kravtabell[[#This Row],[3 sifret kode (for inntasting)
Slår opp bygningsdel]],Bygningsdeler[Siffer 3],Bygningsdeler[Kombinert 3],"FEIL",0,1)</f>
        <v>220 Bæresystemer, generelt</v>
      </c>
      <c r="G23" s="101">
        <v>220</v>
      </c>
      <c r="H23" s="259" t="s">
        <v>88</v>
      </c>
      <c r="I23" s="259" t="s">
        <v>89</v>
      </c>
      <c r="K23" s="32" t="s">
        <v>32</v>
      </c>
      <c r="L23" s="32"/>
      <c r="M23" s="32"/>
      <c r="N23" s="32"/>
      <c r="O23" s="32"/>
      <c r="P23" s="32"/>
      <c r="Q23" s="32"/>
      <c r="R23" s="32"/>
      <c r="S23" s="32"/>
      <c r="T23" s="32"/>
      <c r="U23" s="32"/>
      <c r="V23" s="32"/>
      <c r="W23" s="32"/>
      <c r="X23" s="32"/>
      <c r="Y23" s="32"/>
      <c r="Z23" s="32"/>
      <c r="AA23" s="32"/>
      <c r="AB23" s="32" t="s">
        <v>32</v>
      </c>
      <c r="AC23" s="36"/>
      <c r="AD23" s="31"/>
    </row>
    <row r="24" spans="2:30" ht="52.5" customHeight="1" x14ac:dyDescent="0.25">
      <c r="B24" s="39">
        <v>123</v>
      </c>
      <c r="C24" s="39" t="s">
        <v>90</v>
      </c>
      <c r="D24" s="97" t="str">
        <f>_xlfn.XLOOKUP(Kravtabell[[#This Row],[3 Siffer]],Bygningsdeler[Kombinert 3],Bygningsdeler[Kombinert 1],"",0,1)</f>
        <v>2 BYGNING</v>
      </c>
      <c r="E24" s="97" t="str">
        <f>_xlfn.XLOOKUP(Kravtabell[[#This Row],[3 Siffer]],Bygningsdeler[Kombinert 3],Bygningsdeler[Kombinert 2],"",0,1)</f>
        <v>22 Bæresystemer</v>
      </c>
      <c r="F24" s="98" t="str">
        <f>_xlfn.XLOOKUP(Kravtabell[[#This Row],[3 sifret kode (for inntasting)
Slår opp bygningsdel]],Bygningsdeler[Siffer 3],Bygningsdeler[Kombinert 3],"FEIL",0,1)</f>
        <v>222 Søyler</v>
      </c>
      <c r="G24" s="101">
        <v>222</v>
      </c>
      <c r="H24" s="260" t="s">
        <v>91</v>
      </c>
      <c r="I24" s="259" t="s">
        <v>92</v>
      </c>
      <c r="K24" s="32" t="s">
        <v>32</v>
      </c>
      <c r="L24" s="32"/>
      <c r="M24" s="32"/>
      <c r="N24" s="32"/>
      <c r="O24" s="32"/>
      <c r="P24" s="32"/>
      <c r="Q24" s="32"/>
      <c r="R24" s="32"/>
      <c r="S24" s="32"/>
      <c r="T24" s="32"/>
      <c r="U24" s="32"/>
      <c r="V24" s="32"/>
      <c r="W24" s="32"/>
      <c r="X24" s="32"/>
      <c r="Y24" s="32"/>
      <c r="Z24" s="32"/>
      <c r="AA24" s="32"/>
      <c r="AB24" s="32" t="s">
        <v>32</v>
      </c>
      <c r="AC24" s="36"/>
      <c r="AD24" s="31"/>
    </row>
    <row r="25" spans="2:30" ht="52.5" customHeight="1" x14ac:dyDescent="0.25">
      <c r="B25" s="39">
        <v>129</v>
      </c>
      <c r="C25" s="39" t="s">
        <v>93</v>
      </c>
      <c r="D25" s="97" t="str">
        <f>_xlfn.XLOOKUP(Kravtabell[[#This Row],[3 Siffer]],Bygningsdeler[Kombinert 3],Bygningsdeler[Kombinert 1],"",0,1)</f>
        <v>2 BYGNING</v>
      </c>
      <c r="E25" s="97" t="str">
        <f>_xlfn.XLOOKUP(Kravtabell[[#This Row],[3 Siffer]],Bygningsdeler[Kombinert 3],Bygningsdeler[Kombinert 2],"",0,1)</f>
        <v>22 Bæresystemer</v>
      </c>
      <c r="F25" s="98" t="s">
        <v>94</v>
      </c>
      <c r="G25" s="101">
        <v>225</v>
      </c>
      <c r="H25" s="259" t="s">
        <v>95</v>
      </c>
      <c r="I25" s="259" t="s">
        <v>96</v>
      </c>
      <c r="K25" s="32" t="s">
        <v>32</v>
      </c>
      <c r="L25" s="32"/>
      <c r="M25" s="32"/>
      <c r="N25" s="32"/>
      <c r="O25" s="32"/>
      <c r="P25" s="32"/>
      <c r="Q25" s="32"/>
      <c r="R25" s="32"/>
      <c r="S25" s="32"/>
      <c r="T25" s="32" t="s">
        <v>32</v>
      </c>
      <c r="U25" s="32"/>
      <c r="V25" s="32"/>
      <c r="W25" s="32"/>
      <c r="X25" s="32"/>
      <c r="Y25" s="32"/>
      <c r="Z25" s="32"/>
      <c r="AA25" s="32"/>
      <c r="AB25" s="32" t="s">
        <v>32</v>
      </c>
      <c r="AC25" s="36"/>
      <c r="AD25" s="31" t="s">
        <v>32</v>
      </c>
    </row>
    <row r="26" spans="2:30" x14ac:dyDescent="0.25">
      <c r="B26" s="39">
        <v>134</v>
      </c>
      <c r="C26" s="39" t="s">
        <v>97</v>
      </c>
      <c r="D26" s="97" t="str">
        <f>_xlfn.XLOOKUP(Kravtabell[[#This Row],[3 Siffer]],Bygningsdeler[Kombinert 3],Bygningsdeler[Kombinert 1],"",0,1)</f>
        <v>2 BYGNING</v>
      </c>
      <c r="E26" s="97" t="str">
        <f>_xlfn.XLOOKUP(Kravtabell[[#This Row],[3 Siffer]],Bygningsdeler[Kombinert 3],Bygningsdeler[Kombinert 2],"",0,1)</f>
        <v>23 Yttervegger</v>
      </c>
      <c r="F26" s="98" t="str">
        <f>_xlfn.XLOOKUP(Kravtabell[[#This Row],[3 sifret kode (for inntasting)
Slår opp bygningsdel]],Bygningsdeler[Siffer 3],Bygningsdeler[Kombinert 3],"FEIL",0,1)</f>
        <v>233 Glassfasader</v>
      </c>
      <c r="G26" s="101">
        <v>233</v>
      </c>
      <c r="H26" s="259" t="s">
        <v>98</v>
      </c>
      <c r="I26" s="259" t="s">
        <v>99</v>
      </c>
      <c r="K26" s="32" t="s">
        <v>32</v>
      </c>
      <c r="L26" s="32"/>
      <c r="M26" s="32"/>
      <c r="N26" s="32"/>
      <c r="O26" s="32"/>
      <c r="P26" s="32"/>
      <c r="Q26" s="32"/>
      <c r="R26" s="32"/>
      <c r="S26" s="32"/>
      <c r="T26" s="32"/>
      <c r="U26" s="32"/>
      <c r="V26" s="32"/>
      <c r="W26" s="32"/>
      <c r="X26" s="32"/>
      <c r="Y26" s="32"/>
      <c r="Z26" s="32"/>
      <c r="AA26" s="32"/>
      <c r="AB26" s="32" t="s">
        <v>32</v>
      </c>
      <c r="AC26" s="36"/>
      <c r="AD26" s="31"/>
    </row>
    <row r="27" spans="2:30" x14ac:dyDescent="0.25">
      <c r="B27" s="39">
        <v>135</v>
      </c>
      <c r="C27" s="39" t="s">
        <v>100</v>
      </c>
      <c r="D27" s="97" t="str">
        <f>_xlfn.XLOOKUP(Kravtabell[[#This Row],[3 Siffer]],Bygningsdeler[Kombinert 3],Bygningsdeler[Kombinert 1],"",0,1)</f>
        <v>2 BYGNING</v>
      </c>
      <c r="E27" s="97" t="str">
        <f>_xlfn.XLOOKUP(Kravtabell[[#This Row],[3 Siffer]],Bygningsdeler[Kombinert 3],Bygningsdeler[Kombinert 2],"",0,1)</f>
        <v>23 Yttervegger</v>
      </c>
      <c r="F27" s="98" t="str">
        <f>_xlfn.XLOOKUP(Kravtabell[[#This Row],[3 sifret kode (for inntasting)
Slår opp bygningsdel]],Bygningsdeler[Siffer 3],Bygningsdeler[Kombinert 3],"FEIL",0,1)</f>
        <v>233 Glassfasader</v>
      </c>
      <c r="G27" s="101">
        <v>233</v>
      </c>
      <c r="H27" s="259" t="s">
        <v>101</v>
      </c>
      <c r="I27" s="259" t="s">
        <v>99</v>
      </c>
      <c r="K27" s="32" t="s">
        <v>32</v>
      </c>
      <c r="L27" s="32"/>
      <c r="M27" s="32"/>
      <c r="N27" s="32"/>
      <c r="O27" s="32"/>
      <c r="P27" s="32"/>
      <c r="Q27" s="32"/>
      <c r="R27" s="32"/>
      <c r="S27" s="32"/>
      <c r="T27" s="32"/>
      <c r="U27" s="32"/>
      <c r="V27" s="32"/>
      <c r="W27" s="32"/>
      <c r="X27" s="32"/>
      <c r="Y27" s="32"/>
      <c r="Z27" s="32"/>
      <c r="AA27" s="32"/>
      <c r="AB27" s="32" t="s">
        <v>32</v>
      </c>
      <c r="AC27" s="36"/>
      <c r="AD27" s="31"/>
    </row>
    <row r="28" spans="2:30" ht="59.45" customHeight="1" x14ac:dyDescent="0.25">
      <c r="B28" s="39">
        <v>146</v>
      </c>
      <c r="C28" s="39" t="s">
        <v>102</v>
      </c>
      <c r="D28" s="97" t="str">
        <f>_xlfn.XLOOKUP(Kravtabell[[#This Row],[3 Siffer]],Bygningsdeler[Kombinert 3],Bygningsdeler[Kombinert 1],"",0,1)</f>
        <v>2 BYGNING</v>
      </c>
      <c r="E28" s="97" t="str">
        <f>_xlfn.XLOOKUP(Kravtabell[[#This Row],[3 Siffer]],Bygningsdeler[Kombinert 3],Bygningsdeler[Kombinert 2],"",0,1)</f>
        <v>23 Yttervegger</v>
      </c>
      <c r="F28" s="99" t="str">
        <f>_xlfn.XLOOKUP(Kravtabell[[#This Row],[3 sifret kode (for inntasting)
Slår opp bygningsdel]],Bygningsdeler[Siffer 3],Bygningsdeler[Kombinert 3],"FEIL",0,1)</f>
        <v>234 Vinduer, dører, porter</v>
      </c>
      <c r="G28" s="101">
        <v>234</v>
      </c>
      <c r="H28" s="259" t="s">
        <v>103</v>
      </c>
      <c r="I28" s="259" t="s">
        <v>104</v>
      </c>
      <c r="J28" s="41"/>
      <c r="K28" s="32" t="s">
        <v>32</v>
      </c>
      <c r="L28" s="32"/>
      <c r="M28" s="32"/>
      <c r="N28" s="32"/>
      <c r="O28" s="32"/>
      <c r="P28" s="32"/>
      <c r="Q28" s="32"/>
      <c r="R28" s="32"/>
      <c r="S28" s="32"/>
      <c r="T28" s="32" t="s">
        <v>32</v>
      </c>
      <c r="U28" s="32"/>
      <c r="V28" s="32"/>
      <c r="W28" s="32"/>
      <c r="X28" s="32"/>
      <c r="Y28" s="32"/>
      <c r="Z28" s="32"/>
      <c r="AA28" s="32"/>
      <c r="AB28" s="32" t="s">
        <v>32</v>
      </c>
      <c r="AC28" s="32"/>
      <c r="AD28" s="32"/>
    </row>
    <row r="29" spans="2:30" x14ac:dyDescent="0.25">
      <c r="B29" s="39">
        <v>150</v>
      </c>
      <c r="C29" s="39" t="s">
        <v>105</v>
      </c>
      <c r="D29" s="41" t="str">
        <f>_xlfn.XLOOKUP(Kravtabell[[#This Row],[3 Siffer]],Bygningsdeler[Kombinert 3],Bygningsdeler[Kombinert 1],"",0,1)</f>
        <v>2 BYGNING</v>
      </c>
      <c r="E29" s="41" t="str">
        <f>_xlfn.XLOOKUP(Kravtabell[[#This Row],[3 Siffer]],Bygningsdeler[Kombinert 3],Bygningsdeler[Kombinert 2],"",0,1)</f>
        <v>23 Yttervegger</v>
      </c>
      <c r="F29" s="99" t="str">
        <f>_xlfn.XLOOKUP(Kravtabell[[#This Row],[3 sifret kode (for inntasting)
Slår opp bygningsdel]],Bygningsdeler[Siffer 3],Bygningsdeler[Kombinert 3],"FEIL",0,1)</f>
        <v>234 Vinduer, dører, porter</v>
      </c>
      <c r="G29" s="101">
        <v>234</v>
      </c>
      <c r="H29" s="261" t="s">
        <v>106</v>
      </c>
      <c r="I29" s="261" t="s">
        <v>107</v>
      </c>
      <c r="J29" s="41"/>
      <c r="K29" s="32" t="s">
        <v>32</v>
      </c>
      <c r="L29" s="32"/>
      <c r="M29" s="32"/>
      <c r="N29" s="32"/>
      <c r="O29" s="32"/>
      <c r="P29" s="32"/>
      <c r="Q29" s="32"/>
      <c r="R29" s="32"/>
      <c r="S29" s="32"/>
      <c r="T29" s="32"/>
      <c r="U29" s="32"/>
      <c r="V29" s="32"/>
      <c r="W29" s="32"/>
      <c r="X29" s="32"/>
      <c r="Y29" s="32"/>
      <c r="Z29" s="32"/>
      <c r="AA29" s="32"/>
      <c r="AB29" s="32" t="s">
        <v>32</v>
      </c>
      <c r="AD29" s="31"/>
    </row>
    <row r="30" spans="2:30" x14ac:dyDescent="0.25">
      <c r="B30" s="39">
        <v>151</v>
      </c>
      <c r="C30" s="39" t="s">
        <v>108</v>
      </c>
      <c r="D30" s="41" t="str">
        <f>_xlfn.XLOOKUP(Kravtabell[[#This Row],[3 Siffer]],Bygningsdeler[Kombinert 3],Bygningsdeler[Kombinert 1],"",0,1)</f>
        <v>2 BYGNING</v>
      </c>
      <c r="E30" s="41" t="str">
        <f>_xlfn.XLOOKUP(Kravtabell[[#This Row],[3 Siffer]],Bygningsdeler[Kombinert 3],Bygningsdeler[Kombinert 2],"",0,1)</f>
        <v>23 Yttervegger</v>
      </c>
      <c r="F30" s="99" t="str">
        <f>_xlfn.XLOOKUP(Kravtabell[[#This Row],[3 sifret kode (for inntasting)
Slår opp bygningsdel]],Bygningsdeler[Siffer 3],Bygningsdeler[Kombinert 3],"FEIL",0,1)</f>
        <v>234 Vinduer, dører, porter</v>
      </c>
      <c r="G30" s="101">
        <v>234</v>
      </c>
      <c r="H30" s="261" t="s">
        <v>109</v>
      </c>
      <c r="I30" s="261" t="s">
        <v>110</v>
      </c>
      <c r="J30" s="41"/>
      <c r="K30" s="32" t="s">
        <v>32</v>
      </c>
      <c r="L30" s="32"/>
      <c r="M30" s="32"/>
      <c r="N30" s="32"/>
      <c r="O30" s="32"/>
      <c r="P30" s="32"/>
      <c r="Q30" s="32"/>
      <c r="R30" s="32"/>
      <c r="S30" s="32"/>
      <c r="T30" s="32"/>
      <c r="U30" s="32"/>
      <c r="V30" s="32"/>
      <c r="W30" s="32"/>
      <c r="X30" s="32"/>
      <c r="Y30" s="32"/>
      <c r="Z30" s="32"/>
      <c r="AA30" s="32"/>
      <c r="AB30" s="32" t="s">
        <v>32</v>
      </c>
      <c r="AD30" s="31"/>
    </row>
    <row r="31" spans="2:30" ht="69.75" customHeight="1" x14ac:dyDescent="0.25">
      <c r="B31" s="39">
        <v>152</v>
      </c>
      <c r="C31" s="39" t="s">
        <v>111</v>
      </c>
      <c r="D31" s="41" t="str">
        <f>_xlfn.XLOOKUP(Kravtabell[[#This Row],[3 Siffer]],Bygningsdeler[Kombinert 3],Bygningsdeler[Kombinert 1],"",0,1)</f>
        <v>2 BYGNING</v>
      </c>
      <c r="E31" s="41" t="str">
        <f>_xlfn.XLOOKUP(Kravtabell[[#This Row],[3 Siffer]],Bygningsdeler[Kombinert 3],Bygningsdeler[Kombinert 2],"",0,1)</f>
        <v>23 Yttervegger</v>
      </c>
      <c r="F31" s="99" t="str">
        <f>_xlfn.XLOOKUP(Kravtabell[[#This Row],[3 sifret kode (for inntasting)
Slår opp bygningsdel]],Bygningsdeler[Siffer 3],Bygningsdeler[Kombinert 3],"FEIL",0,1)</f>
        <v>234 Vinduer, dører, porter</v>
      </c>
      <c r="G31" s="101">
        <v>234</v>
      </c>
      <c r="H31" s="261" t="s">
        <v>112</v>
      </c>
      <c r="I31" s="261" t="s">
        <v>110</v>
      </c>
      <c r="J31" s="41"/>
      <c r="K31" s="32" t="s">
        <v>32</v>
      </c>
      <c r="L31" s="32"/>
      <c r="M31" s="32"/>
      <c r="N31" s="32"/>
      <c r="O31" s="32"/>
      <c r="P31" s="32"/>
      <c r="Q31" s="32"/>
      <c r="R31" s="32"/>
      <c r="S31" s="32"/>
      <c r="T31" s="32"/>
      <c r="U31" s="32"/>
      <c r="V31" s="32"/>
      <c r="W31" s="32"/>
      <c r="X31" s="32"/>
      <c r="Y31" s="32"/>
      <c r="Z31" s="32"/>
      <c r="AA31" s="32"/>
      <c r="AB31" s="32" t="s">
        <v>32</v>
      </c>
      <c r="AC31" s="36"/>
      <c r="AD31" s="31"/>
    </row>
    <row r="32" spans="2:30" ht="67.5" customHeight="1" x14ac:dyDescent="0.25">
      <c r="B32" s="39">
        <v>159</v>
      </c>
      <c r="C32" s="39" t="s">
        <v>113</v>
      </c>
      <c r="D32" s="41" t="str">
        <f>_xlfn.XLOOKUP(Kravtabell[[#This Row],[3 Siffer]],Bygningsdeler[Kombinert 3],Bygningsdeler[Kombinert 1],"",0,1)</f>
        <v>2 BYGNING</v>
      </c>
      <c r="E32" s="41" t="str">
        <f>_xlfn.XLOOKUP(Kravtabell[[#This Row],[3 Siffer]],Bygningsdeler[Kombinert 3],Bygningsdeler[Kombinert 2],"",0,1)</f>
        <v>23 Yttervegger</v>
      </c>
      <c r="F32" s="99" t="str">
        <f>_xlfn.XLOOKUP(Kravtabell[[#This Row],[3 sifret kode (for inntasting)
Slår opp bygningsdel]],Bygningsdeler[Siffer 3],Bygningsdeler[Kombinert 3],"FEIL",0,1)</f>
        <v>234 Vinduer, dører, porter</v>
      </c>
      <c r="G32" s="101">
        <v>234</v>
      </c>
      <c r="H32" s="261" t="s">
        <v>114</v>
      </c>
      <c r="I32" s="261" t="s">
        <v>115</v>
      </c>
      <c r="J32" s="41"/>
      <c r="K32" s="32" t="s">
        <v>32</v>
      </c>
      <c r="L32" s="32"/>
      <c r="M32" s="32"/>
      <c r="N32" s="32"/>
      <c r="O32" s="32"/>
      <c r="P32" s="32"/>
      <c r="Q32" s="32"/>
      <c r="R32" s="32"/>
      <c r="S32" s="32"/>
      <c r="T32" s="32"/>
      <c r="U32" s="32" t="s">
        <v>32</v>
      </c>
      <c r="V32" s="32"/>
      <c r="W32" s="32"/>
      <c r="X32" s="32"/>
      <c r="Y32" s="32"/>
      <c r="Z32" s="32"/>
      <c r="AA32" s="32"/>
      <c r="AB32" s="32"/>
      <c r="AC32" s="36"/>
      <c r="AD32" s="31"/>
    </row>
    <row r="33" spans="2:30" ht="30" x14ac:dyDescent="0.25">
      <c r="B33" s="39">
        <v>163</v>
      </c>
      <c r="C33" s="39" t="s">
        <v>116</v>
      </c>
      <c r="D33" s="41" t="str">
        <f>_xlfn.XLOOKUP(Kravtabell[[#This Row],[3 Siffer]],Bygningsdeler[Kombinert 3],Bygningsdeler[Kombinert 1],"",0,1)</f>
        <v>2 BYGNING</v>
      </c>
      <c r="E33" s="41" t="str">
        <f>_xlfn.XLOOKUP(Kravtabell[[#This Row],[3 Siffer]],Bygningsdeler[Kombinert 3],Bygningsdeler[Kombinert 2],"",0,1)</f>
        <v>23 Yttervegger</v>
      </c>
      <c r="F33" s="99" t="str">
        <f>_xlfn.XLOOKUP(Kravtabell[[#This Row],[3 sifret kode (for inntasting)
Slår opp bygningsdel]],Bygningsdeler[Siffer 3],Bygningsdeler[Kombinert 3],"FEIL",0,1)</f>
        <v>234 Vinduer, dører, porter</v>
      </c>
      <c r="G33" s="101">
        <v>234</v>
      </c>
      <c r="H33" s="261" t="s">
        <v>117</v>
      </c>
      <c r="I33" s="261" t="s">
        <v>118</v>
      </c>
      <c r="J33" s="41"/>
      <c r="K33" s="32" t="s">
        <v>32</v>
      </c>
      <c r="L33" s="32"/>
      <c r="M33" s="32"/>
      <c r="N33" s="32"/>
      <c r="O33" s="32"/>
      <c r="P33" s="32"/>
      <c r="Q33" s="32" t="s">
        <v>32</v>
      </c>
      <c r="R33" s="32"/>
      <c r="S33" s="32"/>
      <c r="T33" s="32"/>
      <c r="U33" s="32"/>
      <c r="V33" s="32"/>
      <c r="W33" s="32"/>
      <c r="X33" s="32"/>
      <c r="Y33" s="32"/>
      <c r="Z33" s="32"/>
      <c r="AA33" s="32"/>
      <c r="AB33" s="32" t="s">
        <v>32</v>
      </c>
      <c r="AC33" s="36"/>
      <c r="AD33" s="31"/>
    </row>
    <row r="34" spans="2:30" ht="30" x14ac:dyDescent="0.25">
      <c r="B34" s="39">
        <v>165</v>
      </c>
      <c r="C34" s="39" t="s">
        <v>119</v>
      </c>
      <c r="D34" s="41" t="str">
        <f>_xlfn.XLOOKUP(Kravtabell[[#This Row],[3 Siffer]],Bygningsdeler[Kombinert 3],Bygningsdeler[Kombinert 1],"",0,1)</f>
        <v>2 BYGNING</v>
      </c>
      <c r="E34" s="41" t="str">
        <f>_xlfn.XLOOKUP(Kravtabell[[#This Row],[3 Siffer]],Bygningsdeler[Kombinert 3],Bygningsdeler[Kombinert 2],"",0,1)</f>
        <v>23 Yttervegger</v>
      </c>
      <c r="F34" s="99" t="str">
        <f>_xlfn.XLOOKUP(Kravtabell[[#This Row],[3 sifret kode (for inntasting)
Slår opp bygningsdel]],Bygningsdeler[Siffer 3],Bygningsdeler[Kombinert 3],"FEIL",0,1)</f>
        <v>234 Vinduer, dører, porter</v>
      </c>
      <c r="G34" s="101">
        <v>234</v>
      </c>
      <c r="H34" s="261" t="s">
        <v>120</v>
      </c>
      <c r="I34" s="261" t="s">
        <v>121</v>
      </c>
      <c r="J34" s="41"/>
      <c r="K34" s="32" t="s">
        <v>32</v>
      </c>
      <c r="L34" s="32"/>
      <c r="M34" s="32"/>
      <c r="N34" s="32"/>
      <c r="O34" s="32"/>
      <c r="P34" s="32"/>
      <c r="Q34" s="32" t="s">
        <v>32</v>
      </c>
      <c r="R34" s="32"/>
      <c r="S34" s="32"/>
      <c r="T34" s="32"/>
      <c r="U34" s="32"/>
      <c r="V34" s="32"/>
      <c r="W34" s="32"/>
      <c r="X34" s="32"/>
      <c r="Y34" s="32"/>
      <c r="Z34" s="32"/>
      <c r="AA34" s="32"/>
      <c r="AB34" s="32" t="s">
        <v>32</v>
      </c>
      <c r="AC34" s="36"/>
      <c r="AD34" s="31"/>
    </row>
    <row r="35" spans="2:30" ht="45" x14ac:dyDescent="0.25">
      <c r="B35" s="39">
        <v>170</v>
      </c>
      <c r="C35" s="39" t="s">
        <v>122</v>
      </c>
      <c r="D35" s="41" t="str">
        <f>_xlfn.XLOOKUP(Kravtabell[[#This Row],[3 Siffer]],Bygningsdeler[Kombinert 3],Bygningsdeler[Kombinert 1],"",0,1)</f>
        <v>2 BYGNING</v>
      </c>
      <c r="E35" s="41" t="str">
        <f>_xlfn.XLOOKUP(Kravtabell[[#This Row],[3 Siffer]],Bygningsdeler[Kombinert 3],Bygningsdeler[Kombinert 2],"",0,1)</f>
        <v>23 Yttervegger</v>
      </c>
      <c r="F35" s="99" t="str">
        <f>_xlfn.XLOOKUP(Kravtabell[[#This Row],[3 sifret kode (for inntasting)
Slår opp bygningsdel]],Bygningsdeler[Siffer 3],Bygningsdeler[Kombinert 3],"FEIL",0,1)</f>
        <v>234 Vinduer, dører, porter</v>
      </c>
      <c r="G35" s="101">
        <v>234</v>
      </c>
      <c r="H35" s="261" t="s">
        <v>123</v>
      </c>
      <c r="I35" s="261" t="s">
        <v>41</v>
      </c>
      <c r="J35" s="41"/>
      <c r="K35" s="32" t="s">
        <v>32</v>
      </c>
      <c r="L35" s="32"/>
      <c r="M35" s="32"/>
      <c r="N35" s="32"/>
      <c r="O35" s="32"/>
      <c r="P35" s="32"/>
      <c r="Q35" s="32" t="s">
        <v>32</v>
      </c>
      <c r="R35" s="32"/>
      <c r="S35" s="32"/>
      <c r="T35" s="32"/>
      <c r="U35" s="32"/>
      <c r="V35" s="32"/>
      <c r="W35" s="32"/>
      <c r="X35" s="32"/>
      <c r="Y35" s="32"/>
      <c r="Z35" s="32"/>
      <c r="AA35" s="32"/>
      <c r="AB35" s="32" t="s">
        <v>32</v>
      </c>
      <c r="AC35" s="36"/>
      <c r="AD35" s="31"/>
    </row>
    <row r="36" spans="2:30" ht="30" x14ac:dyDescent="0.25">
      <c r="B36" s="39">
        <v>182</v>
      </c>
      <c r="C36" s="39" t="s">
        <v>124</v>
      </c>
      <c r="D36" s="41" t="str">
        <f>_xlfn.XLOOKUP(Kravtabell[[#This Row],[3 Siffer]],Bygningsdeler[Kombinert 3],Bygningsdeler[Kombinert 1],"",0,1)</f>
        <v>2 BYGNING</v>
      </c>
      <c r="E36" s="41" t="str">
        <f>_xlfn.XLOOKUP(Kravtabell[[#This Row],[3 Siffer]],Bygningsdeler[Kombinert 3],Bygningsdeler[Kombinert 2],"",0,1)</f>
        <v>23 Yttervegger</v>
      </c>
      <c r="F36" s="99" t="str">
        <f>_xlfn.XLOOKUP(Kravtabell[[#This Row],[3 sifret kode (for inntasting)
Slår opp bygningsdel]],Bygningsdeler[Siffer 3],Bygningsdeler[Kombinert 3],"FEIL",0,1)</f>
        <v>234 Vinduer, dører, porter</v>
      </c>
      <c r="G36" s="101">
        <v>234</v>
      </c>
      <c r="H36" s="261" t="s">
        <v>125</v>
      </c>
      <c r="I36" s="261" t="s">
        <v>126</v>
      </c>
      <c r="J36" s="41"/>
      <c r="K36" s="32" t="s">
        <v>32</v>
      </c>
      <c r="L36" s="32"/>
      <c r="M36" s="32" t="s">
        <v>32</v>
      </c>
      <c r="N36" s="32"/>
      <c r="O36" s="32"/>
      <c r="P36" s="32" t="s">
        <v>32</v>
      </c>
      <c r="Q36" s="32" t="s">
        <v>32</v>
      </c>
      <c r="R36" s="32"/>
      <c r="S36" s="32"/>
      <c r="T36" s="32"/>
      <c r="U36" s="32"/>
      <c r="V36" s="32"/>
      <c r="W36" s="32" t="s">
        <v>32</v>
      </c>
      <c r="X36" s="32"/>
      <c r="Y36" s="32"/>
      <c r="Z36" s="32"/>
      <c r="AA36" s="32"/>
      <c r="AB36" s="32"/>
      <c r="AC36" s="36"/>
      <c r="AD36" s="31"/>
    </row>
    <row r="37" spans="2:30" ht="60" x14ac:dyDescent="0.25">
      <c r="B37" s="39">
        <v>192</v>
      </c>
      <c r="C37" s="39" t="s">
        <v>127</v>
      </c>
      <c r="D37" s="41" t="str">
        <f>_xlfn.XLOOKUP(Kravtabell[[#This Row],[3 Siffer]],Bygningsdeler[Kombinert 3],Bygningsdeler[Kombinert 1],"",0,1)</f>
        <v>2 BYGNING</v>
      </c>
      <c r="E37" s="41" t="str">
        <f>_xlfn.XLOOKUP(Kravtabell[[#This Row],[3 Siffer]],Bygningsdeler[Kombinert 3],Bygningsdeler[Kombinert 2],"",0,1)</f>
        <v>23 Yttervegger</v>
      </c>
      <c r="F37" s="99" t="str">
        <f>_xlfn.XLOOKUP(Kravtabell[[#This Row],[3 sifret kode (for inntasting)
Slår opp bygningsdel]],Bygningsdeler[Siffer 3],Bygningsdeler[Kombinert 3],"FEIL",0,1)</f>
        <v>234 Vinduer, dører, porter</v>
      </c>
      <c r="G37" s="101">
        <v>234</v>
      </c>
      <c r="H37" s="261" t="s">
        <v>128</v>
      </c>
      <c r="I37" s="261" t="s">
        <v>129</v>
      </c>
      <c r="J37" s="41"/>
      <c r="K37" s="32" t="s">
        <v>32</v>
      </c>
      <c r="L37" s="32"/>
      <c r="M37" s="32"/>
      <c r="N37" s="32"/>
      <c r="O37" s="32"/>
      <c r="P37" s="32"/>
      <c r="Q37" s="32" t="s">
        <v>32</v>
      </c>
      <c r="R37" s="32"/>
      <c r="S37" s="32"/>
      <c r="T37" s="32" t="s">
        <v>32</v>
      </c>
      <c r="U37" s="32"/>
      <c r="V37" s="32"/>
      <c r="W37" s="32"/>
      <c r="X37" s="32"/>
      <c r="Y37" s="32"/>
      <c r="Z37" s="32"/>
      <c r="AA37" s="32"/>
      <c r="AB37" s="32" t="s">
        <v>32</v>
      </c>
      <c r="AD37" s="31"/>
    </row>
    <row r="38" spans="2:30" ht="45" x14ac:dyDescent="0.25">
      <c r="B38" s="39">
        <v>194</v>
      </c>
      <c r="C38" s="39" t="s">
        <v>130</v>
      </c>
      <c r="D38" s="41" t="str">
        <f>_xlfn.XLOOKUP(Kravtabell[[#This Row],[3 Siffer]],Bygningsdeler[Kombinert 3],Bygningsdeler[Kombinert 1],"",0,1)</f>
        <v>2 BYGNING</v>
      </c>
      <c r="E38" s="41" t="str">
        <f>_xlfn.XLOOKUP(Kravtabell[[#This Row],[3 Siffer]],Bygningsdeler[Kombinert 3],Bygningsdeler[Kombinert 2],"",0,1)</f>
        <v>23 Yttervegger</v>
      </c>
      <c r="F38" s="99" t="str">
        <f>_xlfn.XLOOKUP(Kravtabell[[#This Row],[3 sifret kode (for inntasting)
Slår opp bygningsdel]],Bygningsdeler[Siffer 3],Bygningsdeler[Kombinert 3],"FEIL",0,1)</f>
        <v>234 Vinduer, dører, porter</v>
      </c>
      <c r="G38" s="101">
        <v>234</v>
      </c>
      <c r="H38" s="261" t="s">
        <v>131</v>
      </c>
      <c r="I38" s="261" t="s">
        <v>132</v>
      </c>
      <c r="J38" s="41" t="s">
        <v>133</v>
      </c>
      <c r="K38" s="32" t="s">
        <v>32</v>
      </c>
      <c r="L38" s="32"/>
      <c r="M38" s="32" t="s">
        <v>32</v>
      </c>
      <c r="N38" s="32"/>
      <c r="O38" s="32"/>
      <c r="P38" s="32"/>
      <c r="Q38" s="32" t="s">
        <v>32</v>
      </c>
      <c r="R38" s="32"/>
      <c r="S38" s="32"/>
      <c r="T38" s="32"/>
      <c r="U38" s="32"/>
      <c r="V38" s="32"/>
      <c r="W38" s="32"/>
      <c r="X38" s="32"/>
      <c r="Y38" s="32"/>
      <c r="Z38" s="32"/>
      <c r="AA38" s="32"/>
      <c r="AB38" s="32" t="s">
        <v>32</v>
      </c>
      <c r="AD38" s="31"/>
    </row>
    <row r="39" spans="2:30" ht="30" x14ac:dyDescent="0.25">
      <c r="B39" s="39">
        <v>224</v>
      </c>
      <c r="C39" s="39" t="s">
        <v>134</v>
      </c>
      <c r="D39" s="41" t="str">
        <f>_xlfn.XLOOKUP(Kravtabell[[#This Row],[3 Siffer]],Bygningsdeler[Kombinert 3],Bygningsdeler[Kombinert 1],"",0,1)</f>
        <v>2 BYGNING</v>
      </c>
      <c r="E39" s="41" t="str">
        <f>_xlfn.XLOOKUP(Kravtabell[[#This Row],[3 Siffer]],Bygningsdeler[Kombinert 3],Bygningsdeler[Kombinert 2],"",0,1)</f>
        <v>23 Yttervegger</v>
      </c>
      <c r="F39" s="99" t="str">
        <f>_xlfn.XLOOKUP(Kravtabell[[#This Row],[3 sifret kode (for inntasting)
Slår opp bygningsdel]],Bygningsdeler[Siffer 3],Bygningsdeler[Kombinert 3],"FEIL",0,1)</f>
        <v>234 Vinduer, dører, porter</v>
      </c>
      <c r="G39" s="101">
        <v>234</v>
      </c>
      <c r="H39" s="261" t="s">
        <v>135</v>
      </c>
      <c r="I39" s="261" t="s">
        <v>136</v>
      </c>
      <c r="J39" s="41"/>
      <c r="K39" s="32" t="s">
        <v>32</v>
      </c>
      <c r="L39" s="32"/>
      <c r="M39" s="32"/>
      <c r="N39" s="32"/>
      <c r="O39" s="32"/>
      <c r="P39" s="32"/>
      <c r="Q39" s="32"/>
      <c r="R39" s="32"/>
      <c r="S39" s="32"/>
      <c r="T39" s="32"/>
      <c r="U39" s="32"/>
      <c r="V39" s="32"/>
      <c r="W39" s="32"/>
      <c r="X39" s="32"/>
      <c r="Y39" s="32"/>
      <c r="Z39" s="32"/>
      <c r="AA39" s="32"/>
      <c r="AB39" s="32" t="s">
        <v>32</v>
      </c>
      <c r="AD39" s="31"/>
    </row>
    <row r="40" spans="2:30" ht="75" customHeight="1" x14ac:dyDescent="0.25">
      <c r="B40" s="39">
        <v>227</v>
      </c>
      <c r="C40" s="39" t="s">
        <v>137</v>
      </c>
      <c r="D40" s="41" t="str">
        <f>_xlfn.XLOOKUP(Kravtabell[[#This Row],[3 Siffer]],Bygningsdeler[Kombinert 3],Bygningsdeler[Kombinert 1],"",0,1)</f>
        <v>2 BYGNING</v>
      </c>
      <c r="E40" s="41" t="str">
        <f>_xlfn.XLOOKUP(Kravtabell[[#This Row],[3 Siffer]],Bygningsdeler[Kombinert 3],Bygningsdeler[Kombinert 2],"",0,1)</f>
        <v>23 Yttervegger</v>
      </c>
      <c r="F40" s="99" t="str">
        <f>_xlfn.XLOOKUP(Kravtabell[[#This Row],[3 sifret kode (for inntasting)
Slår opp bygningsdel]],Bygningsdeler[Siffer 3],Bygningsdeler[Kombinert 3],"FEIL",0,1)</f>
        <v>234 Vinduer, dører, porter</v>
      </c>
      <c r="G40" s="101">
        <v>234</v>
      </c>
      <c r="H40" s="261" t="s">
        <v>138</v>
      </c>
      <c r="I40" s="261" t="s">
        <v>41</v>
      </c>
      <c r="J40" s="41"/>
      <c r="K40" s="32" t="s">
        <v>32</v>
      </c>
      <c r="L40" s="32"/>
      <c r="M40" s="32"/>
      <c r="N40" s="32"/>
      <c r="O40" s="32"/>
      <c r="P40" s="32"/>
      <c r="Q40" s="32" t="s">
        <v>32</v>
      </c>
      <c r="R40" s="32"/>
      <c r="S40" s="32"/>
      <c r="T40" s="32"/>
      <c r="U40" s="32"/>
      <c r="V40" s="32"/>
      <c r="W40" s="32"/>
      <c r="X40" s="32"/>
      <c r="Y40" s="32"/>
      <c r="Z40" s="32"/>
      <c r="AA40" s="32"/>
      <c r="AB40" s="32" t="s">
        <v>32</v>
      </c>
      <c r="AD40" s="31"/>
    </row>
    <row r="41" spans="2:30" ht="71.25" customHeight="1" x14ac:dyDescent="0.25">
      <c r="B41" s="39">
        <v>231</v>
      </c>
      <c r="C41" s="39" t="s">
        <v>139</v>
      </c>
      <c r="D41" s="41" t="str">
        <f>_xlfn.XLOOKUP(Kravtabell[[#This Row],[3 Siffer]],Bygningsdeler[Kombinert 3],Bygningsdeler[Kombinert 1],"",0,1)</f>
        <v>2 BYGNING</v>
      </c>
      <c r="E41" s="41" t="str">
        <f>_xlfn.XLOOKUP(Kravtabell[[#This Row],[3 Siffer]],Bygningsdeler[Kombinert 3],Bygningsdeler[Kombinert 2],"",0,1)</f>
        <v>23 Yttervegger</v>
      </c>
      <c r="F41" s="99" t="str">
        <f>_xlfn.XLOOKUP(Kravtabell[[#This Row],[3 sifret kode (for inntasting)
Slår opp bygningsdel]],Bygningsdeler[Siffer 3],Bygningsdeler[Kombinert 3],"FEIL",0,1)</f>
        <v>234 Vinduer, dører, porter</v>
      </c>
      <c r="G41" s="101">
        <v>234</v>
      </c>
      <c r="H41" s="261" t="s">
        <v>140</v>
      </c>
      <c r="I41" s="261" t="s">
        <v>141</v>
      </c>
      <c r="J41" s="41"/>
      <c r="K41" s="32" t="s">
        <v>32</v>
      </c>
      <c r="L41" s="32"/>
      <c r="M41" s="32" t="s">
        <v>32</v>
      </c>
      <c r="N41" s="32"/>
      <c r="O41" s="32"/>
      <c r="P41" s="32" t="s">
        <v>32</v>
      </c>
      <c r="Q41" s="32" t="s">
        <v>32</v>
      </c>
      <c r="R41" s="32"/>
      <c r="S41" s="32"/>
      <c r="T41" s="32" t="s">
        <v>32</v>
      </c>
      <c r="U41" s="32"/>
      <c r="V41" s="32"/>
      <c r="W41" s="32"/>
      <c r="X41" s="32"/>
      <c r="Y41" s="32"/>
      <c r="Z41" s="32"/>
      <c r="AA41" s="32"/>
      <c r="AB41" s="32" t="s">
        <v>32</v>
      </c>
      <c r="AD41" s="31"/>
    </row>
    <row r="42" spans="2:30" ht="30" x14ac:dyDescent="0.25">
      <c r="B42" s="39">
        <v>238</v>
      </c>
      <c r="C42" s="39" t="s">
        <v>142</v>
      </c>
      <c r="D42" s="41" t="str">
        <f>_xlfn.XLOOKUP(Kravtabell[[#This Row],[3 Siffer]],Bygningsdeler[Kombinert 3],Bygningsdeler[Kombinert 1],"",0,1)</f>
        <v>2 BYGNING</v>
      </c>
      <c r="E42" s="41" t="str">
        <f>_xlfn.XLOOKUP(Kravtabell[[#This Row],[3 Siffer]],Bygningsdeler[Kombinert 3],Bygningsdeler[Kombinert 2],"",0,1)</f>
        <v>23 Yttervegger</v>
      </c>
      <c r="F42" s="99" t="str">
        <f>_xlfn.XLOOKUP(Kravtabell[[#This Row],[3 sifret kode (for inntasting)
Slår opp bygningsdel]],Bygningsdeler[Siffer 3],Bygningsdeler[Kombinert 3],"FEIL",0,1)</f>
        <v>235 Utvendig kledning og overflate</v>
      </c>
      <c r="G42" s="101">
        <v>235</v>
      </c>
      <c r="H42" s="261" t="s">
        <v>143</v>
      </c>
      <c r="I42" s="261" t="s">
        <v>72</v>
      </c>
      <c r="J42" s="41" t="s">
        <v>144</v>
      </c>
      <c r="K42" s="32" t="s">
        <v>32</v>
      </c>
      <c r="L42" s="32"/>
      <c r="M42" s="32" t="s">
        <v>32</v>
      </c>
      <c r="N42" s="32"/>
      <c r="O42" s="32"/>
      <c r="P42" s="32"/>
      <c r="Q42" s="32"/>
      <c r="R42" s="32"/>
      <c r="S42" s="32"/>
      <c r="T42" s="32" t="s">
        <v>32</v>
      </c>
      <c r="U42" s="32"/>
      <c r="V42" s="32"/>
      <c r="W42" s="32"/>
      <c r="X42" s="32"/>
      <c r="Y42" s="32"/>
      <c r="Z42" s="32"/>
      <c r="AA42" s="32"/>
      <c r="AB42" s="32"/>
      <c r="AD42" s="31"/>
    </row>
    <row r="43" spans="2:30" ht="63" customHeight="1" x14ac:dyDescent="0.25">
      <c r="B43" s="39">
        <v>242</v>
      </c>
      <c r="C43" s="39" t="s">
        <v>145</v>
      </c>
      <c r="D43" s="41" t="str">
        <f>_xlfn.XLOOKUP(Kravtabell[[#This Row],[3 Siffer]],Bygningsdeler[Kombinert 3],Bygningsdeler[Kombinert 1],"",0,1)</f>
        <v>2 BYGNING</v>
      </c>
      <c r="E43" s="41" t="str">
        <f>_xlfn.XLOOKUP(Kravtabell[[#This Row],[3 Siffer]],Bygningsdeler[Kombinert 3],Bygningsdeler[Kombinert 2],"",0,1)</f>
        <v>23 Yttervegger</v>
      </c>
      <c r="F43" s="99" t="str">
        <f>_xlfn.XLOOKUP(Kravtabell[[#This Row],[3 sifret kode (for inntasting)
Slår opp bygningsdel]],Bygningsdeler[Siffer 3],Bygningsdeler[Kombinert 3],"FEIL",0,1)</f>
        <v>235 Utvendig kledning og overflate</v>
      </c>
      <c r="G43" s="101">
        <v>235</v>
      </c>
      <c r="H43" s="261" t="s">
        <v>146</v>
      </c>
      <c r="I43" s="261" t="s">
        <v>147</v>
      </c>
      <c r="J43" s="41"/>
      <c r="K43" s="32" t="s">
        <v>32</v>
      </c>
      <c r="L43" s="32"/>
      <c r="M43" s="32"/>
      <c r="N43" s="32"/>
      <c r="O43" s="32"/>
      <c r="P43" s="32"/>
      <c r="Q43" s="32"/>
      <c r="R43" s="32"/>
      <c r="S43" s="32"/>
      <c r="T43" s="32"/>
      <c r="U43" s="32"/>
      <c r="V43" s="32"/>
      <c r="W43" s="32"/>
      <c r="X43" s="32"/>
      <c r="Y43" s="32"/>
      <c r="Z43" s="32"/>
      <c r="AA43" s="32"/>
      <c r="AB43" s="32" t="s">
        <v>32</v>
      </c>
      <c r="AD43" s="31"/>
    </row>
    <row r="44" spans="2:30" ht="30" x14ac:dyDescent="0.25">
      <c r="B44" s="39">
        <v>244</v>
      </c>
      <c r="C44" s="39" t="s">
        <v>148</v>
      </c>
      <c r="D44" s="41" t="str">
        <f>_xlfn.XLOOKUP(Kravtabell[[#This Row],[3 Siffer]],Bygningsdeler[Kombinert 3],Bygningsdeler[Kombinert 1],"",0,1)</f>
        <v>2 BYGNING</v>
      </c>
      <c r="E44" s="41" t="str">
        <f>_xlfn.XLOOKUP(Kravtabell[[#This Row],[3 Siffer]],Bygningsdeler[Kombinert 3],Bygningsdeler[Kombinert 2],"",0,1)</f>
        <v>23 Yttervegger</v>
      </c>
      <c r="F44" s="99" t="str">
        <f>_xlfn.XLOOKUP(Kravtabell[[#This Row],[3 sifret kode (for inntasting)
Slår opp bygningsdel]],Bygningsdeler[Siffer 3],Bygningsdeler[Kombinert 3],"FEIL",0,1)</f>
        <v>235 Utvendig kledning og overflate</v>
      </c>
      <c r="G44" s="101">
        <v>235</v>
      </c>
      <c r="H44" s="261" t="s">
        <v>149</v>
      </c>
      <c r="I44" s="261" t="s">
        <v>147</v>
      </c>
      <c r="J44" s="239"/>
      <c r="K44" s="32" t="s">
        <v>32</v>
      </c>
      <c r="L44" s="32"/>
      <c r="M44" s="32"/>
      <c r="N44" s="32"/>
      <c r="O44" s="32"/>
      <c r="P44" s="32"/>
      <c r="Q44" s="32"/>
      <c r="R44" s="32"/>
      <c r="S44" s="32"/>
      <c r="T44" s="32"/>
      <c r="U44" s="32"/>
      <c r="V44" s="32"/>
      <c r="W44" s="32"/>
      <c r="X44" s="32"/>
      <c r="Y44" s="32"/>
      <c r="Z44" s="32"/>
      <c r="AA44" s="32"/>
      <c r="AB44" s="32" t="s">
        <v>32</v>
      </c>
      <c r="AD44" s="31"/>
    </row>
    <row r="45" spans="2:30" ht="45" x14ac:dyDescent="0.25">
      <c r="B45" s="39">
        <v>245</v>
      </c>
      <c r="C45" s="227" t="s">
        <v>150</v>
      </c>
      <c r="D45" s="41" t="str">
        <f>_xlfn.XLOOKUP(Kravtabell[[#This Row],[3 Siffer]],Bygningsdeler[Kombinert 3],Bygningsdeler[Kombinert 1],"",0,1)</f>
        <v>2 BYGNING</v>
      </c>
      <c r="E45" s="41" t="str">
        <f>_xlfn.XLOOKUP(Kravtabell[[#This Row],[3 Siffer]],Bygningsdeler[Kombinert 3],Bygningsdeler[Kombinert 2],"",0,1)</f>
        <v>23 Yttervegger</v>
      </c>
      <c r="F45" s="99" t="str">
        <f>_xlfn.XLOOKUP(Kravtabell[[#This Row],[3 sifret kode (for inntasting)
Slår opp bygningsdel]],Bygningsdeler[Siffer 3],Bygningsdeler[Kombinert 3],"FEIL",0,1)</f>
        <v>235 Utvendig kledning og overflate</v>
      </c>
      <c r="G45" s="101">
        <v>235</v>
      </c>
      <c r="H45" s="261" t="s">
        <v>151</v>
      </c>
      <c r="I45" s="261" t="s">
        <v>152</v>
      </c>
      <c r="J45" s="41"/>
      <c r="K45" s="32" t="s">
        <v>32</v>
      </c>
      <c r="L45" s="32"/>
      <c r="M45" s="32"/>
      <c r="N45" s="32"/>
      <c r="O45" s="32"/>
      <c r="P45" s="32"/>
      <c r="Q45" s="32"/>
      <c r="R45" s="32"/>
      <c r="S45" s="32"/>
      <c r="T45" s="32"/>
      <c r="U45" s="32"/>
      <c r="V45" s="32"/>
      <c r="W45" s="32"/>
      <c r="X45" s="32"/>
      <c r="Y45" s="32"/>
      <c r="Z45" s="32"/>
      <c r="AA45" s="32"/>
      <c r="AB45" s="32" t="s">
        <v>32</v>
      </c>
      <c r="AD45" s="31"/>
    </row>
    <row r="46" spans="2:30" ht="30" x14ac:dyDescent="0.25">
      <c r="B46" s="39">
        <v>247</v>
      </c>
      <c r="C46" s="227" t="s">
        <v>153</v>
      </c>
      <c r="D46" s="41" t="str">
        <f>_xlfn.XLOOKUP(Kravtabell[[#This Row],[3 Siffer]],Bygningsdeler[Kombinert 3],Bygningsdeler[Kombinert 1],"",0,1)</f>
        <v>2 BYGNING</v>
      </c>
      <c r="E46" s="41" t="str">
        <f>_xlfn.XLOOKUP(Kravtabell[[#This Row],[3 Siffer]],Bygningsdeler[Kombinert 3],Bygningsdeler[Kombinert 2],"",0,1)</f>
        <v>23 Yttervegger</v>
      </c>
      <c r="F46" s="99" t="str">
        <f>_xlfn.XLOOKUP(Kravtabell[[#This Row],[3 sifret kode (for inntasting)
Slår opp bygningsdel]],Bygningsdeler[Siffer 3],Bygningsdeler[Kombinert 3],"FEIL",0,1)</f>
        <v>235 Utvendig kledning og overflate</v>
      </c>
      <c r="G46" s="101">
        <v>235</v>
      </c>
      <c r="H46" s="261" t="s">
        <v>154</v>
      </c>
      <c r="I46" s="261" t="s">
        <v>41</v>
      </c>
      <c r="J46" s="41"/>
      <c r="K46" s="32" t="s">
        <v>32</v>
      </c>
      <c r="L46" s="32"/>
      <c r="M46" s="32"/>
      <c r="N46" s="32"/>
      <c r="O46" s="32"/>
      <c r="P46" s="32"/>
      <c r="Q46" s="32"/>
      <c r="R46" s="32"/>
      <c r="S46" s="32"/>
      <c r="T46" s="32"/>
      <c r="U46" s="32"/>
      <c r="V46" s="32"/>
      <c r="W46" s="32"/>
      <c r="X46" s="32"/>
      <c r="Y46" s="32"/>
      <c r="Z46" s="32"/>
      <c r="AA46" s="32"/>
      <c r="AB46" s="32" t="s">
        <v>32</v>
      </c>
      <c r="AD46" s="31"/>
    </row>
    <row r="47" spans="2:30" ht="48.6" customHeight="1" x14ac:dyDescent="0.25">
      <c r="B47" s="39">
        <v>248</v>
      </c>
      <c r="C47" s="227" t="s">
        <v>155</v>
      </c>
      <c r="D47" s="41" t="str">
        <f>_xlfn.XLOOKUP(Kravtabell[[#This Row],[3 Siffer]],Bygningsdeler[Kombinert 3],Bygningsdeler[Kombinert 1],"",0,1)</f>
        <v>2 BYGNING</v>
      </c>
      <c r="E47" s="41" t="str">
        <f>_xlfn.XLOOKUP(Kravtabell[[#This Row],[3 Siffer]],Bygningsdeler[Kombinert 3],Bygningsdeler[Kombinert 2],"",0,1)</f>
        <v>23 Yttervegger</v>
      </c>
      <c r="F47" s="99" t="str">
        <f>_xlfn.XLOOKUP(Kravtabell[[#This Row],[3 sifret kode (for inntasting)
Slår opp bygningsdel]],Bygningsdeler[Siffer 3],Bygningsdeler[Kombinert 3],"FEIL",0,1)</f>
        <v>235 Utvendig kledning og overflate</v>
      </c>
      <c r="G47" s="101">
        <v>235</v>
      </c>
      <c r="H47" s="261" t="s">
        <v>156</v>
      </c>
      <c r="I47" s="261" t="s">
        <v>141</v>
      </c>
      <c r="J47" s="41" t="s">
        <v>144</v>
      </c>
      <c r="K47" s="32" t="s">
        <v>32</v>
      </c>
      <c r="L47" s="32"/>
      <c r="M47" s="32"/>
      <c r="N47" s="32"/>
      <c r="O47" s="32"/>
      <c r="P47" s="32"/>
      <c r="Q47" s="32"/>
      <c r="R47" s="32"/>
      <c r="S47" s="32"/>
      <c r="T47" s="32"/>
      <c r="U47" s="32"/>
      <c r="V47" s="32"/>
      <c r="W47" s="32"/>
      <c r="X47" s="32"/>
      <c r="Y47" s="32"/>
      <c r="Z47" s="32"/>
      <c r="AA47" s="32"/>
      <c r="AB47" s="32" t="s">
        <v>32</v>
      </c>
      <c r="AD47" s="31"/>
    </row>
    <row r="48" spans="2:30" ht="30" x14ac:dyDescent="0.25">
      <c r="B48" s="39">
        <v>249</v>
      </c>
      <c r="C48" s="227" t="s">
        <v>157</v>
      </c>
      <c r="D48" s="41" t="str">
        <f>_xlfn.XLOOKUP(Kravtabell[[#This Row],[3 Siffer]],Bygningsdeler[Kombinert 3],Bygningsdeler[Kombinert 1],"",0,1)</f>
        <v>2 BYGNING</v>
      </c>
      <c r="E48" s="41" t="str">
        <f>_xlfn.XLOOKUP(Kravtabell[[#This Row],[3 Siffer]],Bygningsdeler[Kombinert 3],Bygningsdeler[Kombinert 2],"",0,1)</f>
        <v>23 Yttervegger</v>
      </c>
      <c r="F48" s="99" t="str">
        <f>_xlfn.XLOOKUP(Kravtabell[[#This Row],[3 sifret kode (for inntasting)
Slår opp bygningsdel]],Bygningsdeler[Siffer 3],Bygningsdeler[Kombinert 3],"FEIL",0,1)</f>
        <v>235 Utvendig kledning og overflate</v>
      </c>
      <c r="G48" s="101">
        <v>235</v>
      </c>
      <c r="H48" s="261" t="s">
        <v>158</v>
      </c>
      <c r="I48" s="261" t="s">
        <v>159</v>
      </c>
      <c r="J48" s="41"/>
      <c r="K48" s="32" t="s">
        <v>32</v>
      </c>
      <c r="L48" s="32"/>
      <c r="M48" s="32"/>
      <c r="N48" s="32"/>
      <c r="O48" s="32"/>
      <c r="P48" s="32"/>
      <c r="Q48" s="32"/>
      <c r="R48" s="32"/>
      <c r="S48" s="32"/>
      <c r="T48" s="32"/>
      <c r="U48" s="32"/>
      <c r="V48" s="32"/>
      <c r="W48" s="32"/>
      <c r="X48" s="32"/>
      <c r="Y48" s="32"/>
      <c r="Z48" s="32"/>
      <c r="AA48" s="32"/>
      <c r="AB48" s="32" t="s">
        <v>32</v>
      </c>
      <c r="AD48" s="31"/>
    </row>
    <row r="49" spans="2:30" ht="30" x14ac:dyDescent="0.25">
      <c r="B49" s="39">
        <v>250</v>
      </c>
      <c r="C49" s="227" t="s">
        <v>160</v>
      </c>
      <c r="D49" s="41" t="str">
        <f>_xlfn.XLOOKUP(Kravtabell[[#This Row],[3 Siffer]],Bygningsdeler[Kombinert 3],Bygningsdeler[Kombinert 1],"",0,1)</f>
        <v>2 BYGNING</v>
      </c>
      <c r="E49" s="41" t="str">
        <f>_xlfn.XLOOKUP(Kravtabell[[#This Row],[3 Siffer]],Bygningsdeler[Kombinert 3],Bygningsdeler[Kombinert 2],"",0,1)</f>
        <v>23 Yttervegger</v>
      </c>
      <c r="F49" s="99" t="str">
        <f>_xlfn.XLOOKUP(Kravtabell[[#This Row],[3 sifret kode (for inntasting)
Slår opp bygningsdel]],Bygningsdeler[Siffer 3],Bygningsdeler[Kombinert 3],"FEIL",0,1)</f>
        <v>235 Utvendig kledning og overflate</v>
      </c>
      <c r="G49" s="101">
        <v>235</v>
      </c>
      <c r="H49" s="261" t="s">
        <v>161</v>
      </c>
      <c r="I49" s="261" t="s">
        <v>162</v>
      </c>
      <c r="J49" s="41"/>
      <c r="K49" s="32" t="s">
        <v>32</v>
      </c>
      <c r="L49" s="32"/>
      <c r="M49" s="32"/>
      <c r="N49" s="32"/>
      <c r="O49" s="32"/>
      <c r="P49" s="32"/>
      <c r="Q49" s="32"/>
      <c r="R49" s="32"/>
      <c r="S49" s="32"/>
      <c r="T49" s="32"/>
      <c r="U49" s="32"/>
      <c r="V49" s="32"/>
      <c r="W49" s="32"/>
      <c r="X49" s="32"/>
      <c r="Y49" s="32"/>
      <c r="Z49" s="32"/>
      <c r="AA49" s="32"/>
      <c r="AB49" s="32" t="s">
        <v>32</v>
      </c>
      <c r="AD49" s="31"/>
    </row>
    <row r="50" spans="2:30" ht="60" x14ac:dyDescent="0.25">
      <c r="B50" s="39">
        <v>254</v>
      </c>
      <c r="C50" s="227" t="s">
        <v>163</v>
      </c>
      <c r="D50" s="41" t="str">
        <f>_xlfn.XLOOKUP(Kravtabell[[#This Row],[3 Siffer]],Bygningsdeler[Kombinert 3],Bygningsdeler[Kombinert 1],"",0,1)</f>
        <v>2 BYGNING</v>
      </c>
      <c r="E50" s="41" t="str">
        <f>_xlfn.XLOOKUP(Kravtabell[[#This Row],[3 Siffer]],Bygningsdeler[Kombinert 3],Bygningsdeler[Kombinert 2],"",0,1)</f>
        <v>23 Yttervegger</v>
      </c>
      <c r="F50" s="99" t="str">
        <f>_xlfn.XLOOKUP(Kravtabell[[#This Row],[3 sifret kode (for inntasting)
Slår opp bygningsdel]],Bygningsdeler[Siffer 3],Bygningsdeler[Kombinert 3],"FEIL",0,1)</f>
        <v>235 Utvendig kledning og overflate</v>
      </c>
      <c r="G50" s="101">
        <v>235</v>
      </c>
      <c r="H50" s="261" t="s">
        <v>164</v>
      </c>
      <c r="I50" s="261" t="s">
        <v>165</v>
      </c>
      <c r="J50" s="41" t="s">
        <v>166</v>
      </c>
      <c r="K50" s="32" t="s">
        <v>32</v>
      </c>
      <c r="L50" s="32"/>
      <c r="M50" s="32"/>
      <c r="N50" s="32"/>
      <c r="O50" s="32"/>
      <c r="P50" s="32"/>
      <c r="Q50" s="32"/>
      <c r="R50" s="32"/>
      <c r="S50" s="32"/>
      <c r="T50" s="32"/>
      <c r="U50" s="32"/>
      <c r="V50" s="32"/>
      <c r="W50" s="32"/>
      <c r="X50" s="32"/>
      <c r="Y50" s="32"/>
      <c r="Z50" s="32"/>
      <c r="AA50" s="32"/>
      <c r="AB50" s="32" t="s">
        <v>32</v>
      </c>
      <c r="AD50" s="31"/>
    </row>
    <row r="51" spans="2:30" ht="30" x14ac:dyDescent="0.25">
      <c r="B51" s="39">
        <v>257</v>
      </c>
      <c r="C51" s="227" t="s">
        <v>167</v>
      </c>
      <c r="D51" s="41" t="str">
        <f>_xlfn.XLOOKUP(Kravtabell[[#This Row],[3 Siffer]],Bygningsdeler[Kombinert 3],Bygningsdeler[Kombinert 1],"",0,1)</f>
        <v>2 BYGNING</v>
      </c>
      <c r="E51" s="41" t="str">
        <f>_xlfn.XLOOKUP(Kravtabell[[#This Row],[3 Siffer]],Bygningsdeler[Kombinert 3],Bygningsdeler[Kombinert 2],"",0,1)</f>
        <v>23 Yttervegger</v>
      </c>
      <c r="F51" s="99" t="str">
        <f>_xlfn.XLOOKUP(Kravtabell[[#This Row],[3 sifret kode (for inntasting)
Slår opp bygningsdel]],Bygningsdeler[Siffer 3],Bygningsdeler[Kombinert 3],"FEIL",0,1)</f>
        <v>235 Utvendig kledning og overflate</v>
      </c>
      <c r="G51" s="101">
        <v>235</v>
      </c>
      <c r="H51" s="261" t="s">
        <v>168</v>
      </c>
      <c r="I51" s="261" t="s">
        <v>41</v>
      </c>
      <c r="J51" s="41"/>
      <c r="K51" s="32" t="s">
        <v>32</v>
      </c>
      <c r="L51" s="32"/>
      <c r="M51" s="32"/>
      <c r="N51" s="32"/>
      <c r="O51" s="32"/>
      <c r="P51" s="32"/>
      <c r="Q51" s="32"/>
      <c r="R51" s="32"/>
      <c r="S51" s="32"/>
      <c r="T51" s="32"/>
      <c r="U51" s="32"/>
      <c r="V51" s="32"/>
      <c r="W51" s="32"/>
      <c r="X51" s="32"/>
      <c r="Y51" s="32"/>
      <c r="Z51" s="32"/>
      <c r="AA51" s="32"/>
      <c r="AB51" s="32" t="s">
        <v>32</v>
      </c>
      <c r="AD51" s="31"/>
    </row>
    <row r="52" spans="2:30" ht="30" x14ac:dyDescent="0.25">
      <c r="B52" s="39">
        <v>264</v>
      </c>
      <c r="C52" s="227" t="s">
        <v>169</v>
      </c>
      <c r="D52" s="41" t="str">
        <f>_xlfn.XLOOKUP(Kravtabell[[#This Row],[3 Siffer]],Bygningsdeler[Kombinert 3],Bygningsdeler[Kombinert 1],"",0,1)</f>
        <v>2 BYGNING</v>
      </c>
      <c r="E52" s="41" t="str">
        <f>_xlfn.XLOOKUP(Kravtabell[[#This Row],[3 Siffer]],Bygningsdeler[Kombinert 3],Bygningsdeler[Kombinert 2],"",0,1)</f>
        <v>23 Yttervegger</v>
      </c>
      <c r="F52" s="99" t="str">
        <f>_xlfn.XLOOKUP(Kravtabell[[#This Row],[3 sifret kode (for inntasting)
Slår opp bygningsdel]],Bygningsdeler[Siffer 3],Bygningsdeler[Kombinert 3],"FEIL",0,1)</f>
        <v>235 Utvendig kledning og overflate</v>
      </c>
      <c r="G52" s="101">
        <v>235</v>
      </c>
      <c r="H52" s="261" t="s">
        <v>170</v>
      </c>
      <c r="I52" s="261" t="s">
        <v>35</v>
      </c>
      <c r="J52" s="41"/>
      <c r="K52" s="32" t="s">
        <v>32</v>
      </c>
      <c r="L52" s="32"/>
      <c r="M52" s="32"/>
      <c r="N52" s="32"/>
      <c r="O52" s="32"/>
      <c r="P52" s="32"/>
      <c r="Q52" s="32"/>
      <c r="R52" s="32"/>
      <c r="S52" s="32"/>
      <c r="T52" s="32"/>
      <c r="U52" s="32"/>
      <c r="V52" s="32"/>
      <c r="W52" s="32"/>
      <c r="X52" s="32"/>
      <c r="Y52" s="32"/>
      <c r="Z52" s="32"/>
      <c r="AA52" s="32"/>
      <c r="AB52" s="32" t="s">
        <v>32</v>
      </c>
      <c r="AD52" s="31"/>
    </row>
    <row r="53" spans="2:30" ht="84.75" customHeight="1" x14ac:dyDescent="0.25">
      <c r="B53" s="39">
        <v>269</v>
      </c>
      <c r="C53" s="227" t="s">
        <v>171</v>
      </c>
      <c r="D53" s="41" t="str">
        <f>_xlfn.XLOOKUP(Kravtabell[[#This Row],[3 Siffer]],Bygningsdeler[Kombinert 3],Bygningsdeler[Kombinert 1],"",0,1)</f>
        <v>2 BYGNING</v>
      </c>
      <c r="E53" s="41" t="str">
        <f>_xlfn.XLOOKUP(Kravtabell[[#This Row],[3 Siffer]],Bygningsdeler[Kombinert 3],Bygningsdeler[Kombinert 2],"",0,1)</f>
        <v>23 Yttervegger</v>
      </c>
      <c r="F53" s="99" t="str">
        <f>_xlfn.XLOOKUP(Kravtabell[[#This Row],[3 sifret kode (for inntasting)
Slår opp bygningsdel]],Bygningsdeler[Siffer 3],Bygningsdeler[Kombinert 3],"FEIL",0,1)</f>
        <v>235 Utvendig kledning og overflate</v>
      </c>
      <c r="G53" s="101">
        <v>235</v>
      </c>
      <c r="H53" s="261" t="s">
        <v>172</v>
      </c>
      <c r="I53" s="261" t="s">
        <v>173</v>
      </c>
      <c r="J53" s="41"/>
      <c r="K53" s="32" t="s">
        <v>32</v>
      </c>
      <c r="L53" s="32"/>
      <c r="M53" s="32"/>
      <c r="N53" s="32"/>
      <c r="O53" s="32"/>
      <c r="P53" s="32"/>
      <c r="Q53" s="32"/>
      <c r="R53" s="32"/>
      <c r="S53" s="32"/>
      <c r="T53" s="32"/>
      <c r="U53" s="32"/>
      <c r="V53" s="32"/>
      <c r="W53" s="32"/>
      <c r="X53" s="32"/>
      <c r="Y53" s="32"/>
      <c r="Z53" s="32"/>
      <c r="AA53" s="32"/>
      <c r="AB53" s="32" t="s">
        <v>32</v>
      </c>
      <c r="AD53" s="31"/>
    </row>
    <row r="54" spans="2:30" ht="72.75" customHeight="1" x14ac:dyDescent="0.25">
      <c r="B54" s="39">
        <v>1224</v>
      </c>
      <c r="C54" s="227" t="s">
        <v>174</v>
      </c>
      <c r="D54" s="41" t="str">
        <f>_xlfn.XLOOKUP(Kravtabell[[#This Row],[3 Siffer]],Bygningsdeler[Kombinert 3],Bygningsdeler[Kombinert 1],"",0,1)</f>
        <v>2 BYGNING</v>
      </c>
      <c r="E54" s="41" t="str">
        <f>_xlfn.XLOOKUP(Kravtabell[[#This Row],[3 Siffer]],Bygningsdeler[Kombinert 3],Bygningsdeler[Kombinert 2],"",0,1)</f>
        <v>23 Yttervegger</v>
      </c>
      <c r="F54" s="99" t="str">
        <f>_xlfn.XLOOKUP(Kravtabell[[#This Row],[3 sifret kode (for inntasting)
Slår opp bygningsdel]],Bygningsdeler[Siffer 3],Bygningsdeler[Kombinert 3],"FEIL",0,1)</f>
        <v>235 Utvendig kledning og overflate</v>
      </c>
      <c r="G54" s="101">
        <v>235</v>
      </c>
      <c r="H54" s="261" t="s">
        <v>175</v>
      </c>
      <c r="I54" s="261" t="s">
        <v>176</v>
      </c>
      <c r="J54" s="35"/>
      <c r="K54" s="32" t="s">
        <v>32</v>
      </c>
      <c r="L54" s="32"/>
      <c r="M54" s="32"/>
      <c r="N54" s="32"/>
      <c r="O54" s="32"/>
      <c r="P54" s="32"/>
      <c r="Q54" s="32"/>
      <c r="R54" s="32"/>
      <c r="S54" s="32"/>
      <c r="T54" s="32"/>
      <c r="U54" s="32"/>
      <c r="V54" s="32"/>
      <c r="W54" s="32"/>
      <c r="X54" s="32"/>
      <c r="Y54" s="32"/>
      <c r="Z54" s="32"/>
      <c r="AA54" s="32"/>
      <c r="AB54" s="32" t="s">
        <v>32</v>
      </c>
      <c r="AC54" s="32"/>
      <c r="AD54" s="31"/>
    </row>
    <row r="55" spans="2:30" ht="65.25" customHeight="1" x14ac:dyDescent="0.25">
      <c r="B55" s="39">
        <v>270</v>
      </c>
      <c r="C55" s="227" t="s">
        <v>177</v>
      </c>
      <c r="D55" s="41" t="str">
        <f>_xlfn.XLOOKUP(Kravtabell[[#This Row],[3 Siffer]],Bygningsdeler[Kombinert 3],Bygningsdeler[Kombinert 1],"",0,1)</f>
        <v>2 BYGNING</v>
      </c>
      <c r="E55" s="41" t="str">
        <f>_xlfn.XLOOKUP(Kravtabell[[#This Row],[3 Siffer]],Bygningsdeler[Kombinert 3],Bygningsdeler[Kombinert 2],"",0,1)</f>
        <v>23 Yttervegger</v>
      </c>
      <c r="F55" s="99" t="str">
        <f>_xlfn.XLOOKUP(Kravtabell[[#This Row],[3 sifret kode (for inntasting)
Slår opp bygningsdel]],Bygningsdeler[Siffer 3],Bygningsdeler[Kombinert 3],"FEIL",0,1)</f>
        <v>236 Innvendig overflate</v>
      </c>
      <c r="G55" s="101">
        <v>236</v>
      </c>
      <c r="H55" s="261" t="s">
        <v>178</v>
      </c>
      <c r="I55" s="261" t="s">
        <v>179</v>
      </c>
      <c r="J55" s="41" t="s">
        <v>180</v>
      </c>
      <c r="K55" s="32" t="s">
        <v>32</v>
      </c>
      <c r="L55" s="32"/>
      <c r="M55" s="32"/>
      <c r="N55" s="32"/>
      <c r="O55" s="32"/>
      <c r="P55" s="32"/>
      <c r="Q55" s="32"/>
      <c r="R55" s="32"/>
      <c r="S55" s="32"/>
      <c r="T55" s="32"/>
      <c r="U55" s="32"/>
      <c r="V55" s="32"/>
      <c r="W55" s="32"/>
      <c r="X55" s="32"/>
      <c r="Y55" s="32"/>
      <c r="Z55" s="32"/>
      <c r="AA55" s="32"/>
      <c r="AB55" s="32" t="s">
        <v>32</v>
      </c>
      <c r="AD55" s="31"/>
    </row>
    <row r="56" spans="2:30" ht="45" x14ac:dyDescent="0.25">
      <c r="B56" s="39">
        <v>271</v>
      </c>
      <c r="C56" s="227" t="s">
        <v>181</v>
      </c>
      <c r="D56" s="41" t="str">
        <f>_xlfn.XLOOKUP(Kravtabell[[#This Row],[3 Siffer]],Bygningsdeler[Kombinert 3],Bygningsdeler[Kombinert 1],"",0,1)</f>
        <v>2 BYGNING</v>
      </c>
      <c r="E56" s="41" t="str">
        <f>_xlfn.XLOOKUP(Kravtabell[[#This Row],[3 Siffer]],Bygningsdeler[Kombinert 3],Bygningsdeler[Kombinert 2],"",0,1)</f>
        <v>23 Yttervegger</v>
      </c>
      <c r="F56" s="99" t="str">
        <f>_xlfn.XLOOKUP(Kravtabell[[#This Row],[3 sifret kode (for inntasting)
Slår opp bygningsdel]],Bygningsdeler[Siffer 3],Bygningsdeler[Kombinert 3],"FEIL",0,1)</f>
        <v>236 Innvendig overflate</v>
      </c>
      <c r="G56" s="101">
        <v>236</v>
      </c>
      <c r="H56" s="261" t="s">
        <v>182</v>
      </c>
      <c r="I56" s="261" t="s">
        <v>35</v>
      </c>
      <c r="J56" s="41" t="s">
        <v>180</v>
      </c>
      <c r="K56" s="32" t="s">
        <v>32</v>
      </c>
      <c r="L56" s="32"/>
      <c r="M56" s="32"/>
      <c r="N56" s="32"/>
      <c r="O56" s="32"/>
      <c r="P56" s="32"/>
      <c r="Q56" s="32"/>
      <c r="R56" s="32"/>
      <c r="S56" s="32"/>
      <c r="T56" s="32"/>
      <c r="U56" s="32"/>
      <c r="V56" s="32"/>
      <c r="W56" s="32"/>
      <c r="X56" s="32"/>
      <c r="Y56" s="32"/>
      <c r="Z56" s="32"/>
      <c r="AA56" s="32"/>
      <c r="AB56" s="32" t="s">
        <v>32</v>
      </c>
      <c r="AD56" s="31"/>
    </row>
    <row r="57" spans="2:30" ht="90" customHeight="1" x14ac:dyDescent="0.25">
      <c r="C57" s="227" t="s">
        <v>183</v>
      </c>
      <c r="D57" s="41" t="str">
        <f>_xlfn.XLOOKUP(Kravtabell[[#This Row],[3 Siffer]],Bygningsdeler[Kombinert 3],Bygningsdeler[Kombinert 1],"",0,1)</f>
        <v>2 BYGNING</v>
      </c>
      <c r="E57" s="41" t="str">
        <f>_xlfn.XLOOKUP(Kravtabell[[#This Row],[3 Siffer]],Bygningsdeler[Kombinert 3],Bygningsdeler[Kombinert 2],"",0,1)</f>
        <v>23 Yttervegger</v>
      </c>
      <c r="F57" s="99" t="str">
        <f>_xlfn.XLOOKUP(Kravtabell[[#This Row],[3 sifret kode (for inntasting)
Slår opp bygningsdel]],Bygningsdeler[Siffer 3],Bygningsdeler[Kombinert 3],"FEIL",0,1)</f>
        <v>237 Solavskjerming</v>
      </c>
      <c r="G57" s="101">
        <v>237</v>
      </c>
      <c r="H57" s="262" t="s">
        <v>184</v>
      </c>
      <c r="I57" s="261"/>
      <c r="J57" s="41"/>
      <c r="K57" s="31" t="s">
        <v>32</v>
      </c>
      <c r="L57" s="32"/>
      <c r="M57" s="32" t="s">
        <v>32</v>
      </c>
      <c r="N57" s="31" t="s">
        <v>32</v>
      </c>
      <c r="AB57" s="31" t="s">
        <v>32</v>
      </c>
    </row>
    <row r="58" spans="2:30" ht="61.5" customHeight="1" x14ac:dyDescent="0.25">
      <c r="B58" s="39">
        <v>298</v>
      </c>
      <c r="C58" s="227" t="s">
        <v>185</v>
      </c>
      <c r="D58" s="41" t="str">
        <f>_xlfn.XLOOKUP(Kravtabell[[#This Row],[3 Siffer]],Bygningsdeler[Kombinert 3],Bygningsdeler[Kombinert 1],"",0,1)</f>
        <v>2 BYGNING</v>
      </c>
      <c r="E58" s="41" t="str">
        <f>_xlfn.XLOOKUP(Kravtabell[[#This Row],[3 Siffer]],Bygningsdeler[Kombinert 3],Bygningsdeler[Kombinert 2],"",0,1)</f>
        <v>24 Innervegger</v>
      </c>
      <c r="F58" s="99" t="str">
        <f>_xlfn.XLOOKUP(Kravtabell[[#This Row],[3 sifret kode (for inntasting)
Slår opp bygningsdel]],Bygningsdeler[Siffer 3],Bygningsdeler[Kombinert 3],"FEIL",0,1)</f>
        <v>240 Innervegger, generelt</v>
      </c>
      <c r="G58" s="101">
        <v>240</v>
      </c>
      <c r="H58" s="261" t="s">
        <v>186</v>
      </c>
      <c r="I58" s="261" t="s">
        <v>187</v>
      </c>
      <c r="J58" s="41"/>
      <c r="K58" s="32" t="s">
        <v>32</v>
      </c>
      <c r="L58" s="32"/>
      <c r="M58" s="32"/>
      <c r="N58" s="32"/>
      <c r="O58" s="32"/>
      <c r="P58" s="32"/>
      <c r="Q58" s="32"/>
      <c r="R58" s="32"/>
      <c r="S58" s="32"/>
      <c r="T58" s="32"/>
      <c r="U58" s="32"/>
      <c r="V58" s="32"/>
      <c r="W58" s="32"/>
      <c r="X58" s="32"/>
      <c r="Y58" s="32"/>
      <c r="Z58" s="32"/>
      <c r="AA58" s="32"/>
      <c r="AB58" s="32" t="s">
        <v>32</v>
      </c>
      <c r="AD58" s="31"/>
    </row>
    <row r="59" spans="2:30" ht="54.75" customHeight="1" x14ac:dyDescent="0.25">
      <c r="B59" s="39">
        <v>311</v>
      </c>
      <c r="C59" s="227" t="s">
        <v>188</v>
      </c>
      <c r="D59" s="255" t="str">
        <f>_xlfn.XLOOKUP(Kravtabell[[#This Row],[3 Siffer]],Bygningsdeler[Kombinert 3],Bygningsdeler[Kombinert 1],"",0,1)</f>
        <v>2 BYGNING</v>
      </c>
      <c r="E59" s="255" t="str">
        <f>_xlfn.XLOOKUP(Kravtabell[[#This Row],[3 Siffer]],Bygningsdeler[Kombinert 3],Bygningsdeler[Kombinert 2],"",0,1)</f>
        <v>24 Innervegger</v>
      </c>
      <c r="F59" s="256" t="str">
        <f>_xlfn.XLOOKUP(Kravtabell[[#This Row],[3 sifret kode (for inntasting)
Slår opp bygningsdel]],Bygningsdeler[Siffer 3],Bygningsdeler[Kombinert 3],"FEIL",0,1)</f>
        <v>240 Innervegger, generelt</v>
      </c>
      <c r="G59" s="101">
        <v>240</v>
      </c>
      <c r="H59" s="261" t="s">
        <v>189</v>
      </c>
      <c r="I59" s="261" t="s">
        <v>190</v>
      </c>
      <c r="J59" s="255"/>
      <c r="K59" s="257" t="s">
        <v>32</v>
      </c>
      <c r="L59" s="257"/>
      <c r="M59" s="257"/>
      <c r="N59" s="257"/>
      <c r="O59" s="257"/>
      <c r="P59" s="257"/>
      <c r="Q59" s="257"/>
      <c r="R59" s="257"/>
      <c r="S59" s="257"/>
      <c r="T59" s="257"/>
      <c r="U59" s="257"/>
      <c r="V59" s="257"/>
      <c r="W59" s="257"/>
      <c r="X59" s="257"/>
      <c r="Y59" s="257"/>
      <c r="Z59" s="257"/>
      <c r="AA59" s="257"/>
      <c r="AB59" s="257" t="s">
        <v>32</v>
      </c>
      <c r="AC59" s="258"/>
      <c r="AD59" s="258"/>
    </row>
    <row r="60" spans="2:30" ht="30" x14ac:dyDescent="0.25">
      <c r="B60" s="39">
        <v>1226</v>
      </c>
      <c r="C60" s="227" t="s">
        <v>191</v>
      </c>
      <c r="D60" s="41" t="str">
        <f>_xlfn.XLOOKUP(Kravtabell[[#This Row],[3 Siffer]],Bygningsdeler[Kombinert 3],Bygningsdeler[Kombinert 1],"",0,1)</f>
        <v>2 BYGNING</v>
      </c>
      <c r="E60" s="41" t="str">
        <f>_xlfn.XLOOKUP(Kravtabell[[#This Row],[3 Siffer]],Bygningsdeler[Kombinert 3],Bygningsdeler[Kombinert 2],"",0,1)</f>
        <v>24 Innervegger</v>
      </c>
      <c r="F60" s="99" t="str">
        <f>_xlfn.XLOOKUP(Kravtabell[[#This Row],[3 sifret kode (for inntasting)
Slår opp bygningsdel]],Bygningsdeler[Siffer 3],Bygningsdeler[Kombinert 3],"FEIL",0,1)</f>
        <v>240 Innervegger, generelt</v>
      </c>
      <c r="G60" s="101">
        <v>240</v>
      </c>
      <c r="H60" s="261" t="s">
        <v>192</v>
      </c>
      <c r="I60" s="261" t="s">
        <v>193</v>
      </c>
      <c r="J60" s="35"/>
      <c r="K60" s="32" t="s">
        <v>32</v>
      </c>
      <c r="L60" s="32"/>
      <c r="M60" s="32"/>
      <c r="N60" s="32"/>
      <c r="O60" s="32"/>
      <c r="P60" s="32"/>
      <c r="Q60" s="32"/>
      <c r="R60" s="32"/>
      <c r="S60" s="32"/>
      <c r="T60" s="32"/>
      <c r="U60" s="32"/>
      <c r="V60" s="32"/>
      <c r="W60" s="32"/>
      <c r="X60" s="32"/>
      <c r="Y60" s="32"/>
      <c r="Z60" s="32"/>
      <c r="AA60" s="32"/>
      <c r="AB60" s="32" t="s">
        <v>32</v>
      </c>
      <c r="AC60" s="32"/>
      <c r="AD60" s="31"/>
    </row>
    <row r="61" spans="2:30" ht="111" customHeight="1" x14ac:dyDescent="0.25">
      <c r="B61" s="39">
        <v>324</v>
      </c>
      <c r="C61" s="227" t="s">
        <v>194</v>
      </c>
      <c r="D61" s="41" t="str">
        <f>_xlfn.XLOOKUP(Kravtabell[[#This Row],[3 Siffer]],Bygningsdeler[Kombinert 3],Bygningsdeler[Kombinert 1],"",0,1)</f>
        <v>2 BYGNING</v>
      </c>
      <c r="E61" s="41" t="str">
        <f>_xlfn.XLOOKUP(Kravtabell[[#This Row],[3 Siffer]],Bygningsdeler[Kombinert 3],Bygningsdeler[Kombinert 2],"",0,1)</f>
        <v>24 Innervegger</v>
      </c>
      <c r="F61" s="99" t="str">
        <f>_xlfn.XLOOKUP(Kravtabell[[#This Row],[3 sifret kode (for inntasting)
Slår opp bygningsdel]],Bygningsdeler[Siffer 3],Bygningsdeler[Kombinert 3],"FEIL",0,1)</f>
        <v>243 Systemvegger, glassfelt</v>
      </c>
      <c r="G61" s="101">
        <v>243</v>
      </c>
      <c r="H61" s="261" t="s">
        <v>195</v>
      </c>
      <c r="I61" s="261" t="s">
        <v>196</v>
      </c>
      <c r="J61" s="41"/>
      <c r="K61" s="32" t="s">
        <v>32</v>
      </c>
      <c r="L61" s="32"/>
      <c r="M61" s="32"/>
      <c r="N61" s="32"/>
      <c r="O61" s="32"/>
      <c r="P61" s="32"/>
      <c r="Q61" s="32" t="s">
        <v>32</v>
      </c>
      <c r="R61" s="32"/>
      <c r="S61" s="32"/>
      <c r="T61" s="32"/>
      <c r="U61" s="32" t="s">
        <v>32</v>
      </c>
      <c r="V61" s="32" t="s">
        <v>32</v>
      </c>
      <c r="W61" s="32"/>
      <c r="X61" s="32"/>
      <c r="Y61" s="32"/>
      <c r="Z61" s="32"/>
      <c r="AA61" s="32"/>
      <c r="AB61" s="32"/>
      <c r="AD61" s="31"/>
    </row>
    <row r="62" spans="2:30" ht="51.75" customHeight="1" x14ac:dyDescent="0.25">
      <c r="B62" s="39">
        <v>325</v>
      </c>
      <c r="C62" s="227" t="s">
        <v>197</v>
      </c>
      <c r="D62" s="41" t="str">
        <f>_xlfn.XLOOKUP(Kravtabell[[#This Row],[3 Siffer]],Bygningsdeler[Kombinert 3],Bygningsdeler[Kombinert 1],"",0,1)</f>
        <v>2 BYGNING</v>
      </c>
      <c r="E62" s="41" t="str">
        <f>_xlfn.XLOOKUP(Kravtabell[[#This Row],[3 Siffer]],Bygningsdeler[Kombinert 3],Bygningsdeler[Kombinert 2],"",0,1)</f>
        <v>24 Innervegger</v>
      </c>
      <c r="F62" s="99" t="str">
        <f>_xlfn.XLOOKUP(Kravtabell[[#This Row],[3 sifret kode (for inntasting)
Slår opp bygningsdel]],Bygningsdeler[Siffer 3],Bygningsdeler[Kombinert 3],"FEIL",0,1)</f>
        <v>244 Vinduer, dører, foldevegger</v>
      </c>
      <c r="G62" s="101">
        <v>244</v>
      </c>
      <c r="H62" s="261" t="s">
        <v>198</v>
      </c>
      <c r="I62" s="261" t="s">
        <v>199</v>
      </c>
      <c r="J62" s="41"/>
      <c r="K62" s="32" t="s">
        <v>32</v>
      </c>
      <c r="L62" s="32"/>
      <c r="M62" s="32"/>
      <c r="N62" s="32"/>
      <c r="O62" s="32"/>
      <c r="P62" s="32"/>
      <c r="Q62" s="32" t="s">
        <v>32</v>
      </c>
      <c r="R62" s="32"/>
      <c r="S62" s="32"/>
      <c r="T62" s="32" t="s">
        <v>32</v>
      </c>
      <c r="U62" s="32"/>
      <c r="V62" s="32"/>
      <c r="W62" s="32"/>
      <c r="X62" s="32"/>
      <c r="Y62" s="32"/>
      <c r="Z62" s="32"/>
      <c r="AA62" s="32"/>
      <c r="AB62" s="32" t="s">
        <v>32</v>
      </c>
      <c r="AD62" s="31"/>
    </row>
    <row r="63" spans="2:30" ht="63" customHeight="1" x14ac:dyDescent="0.25">
      <c r="B63" s="39">
        <v>346</v>
      </c>
      <c r="C63" s="227" t="s">
        <v>200</v>
      </c>
      <c r="D63" s="41" t="str">
        <f>_xlfn.XLOOKUP(Kravtabell[[#This Row],[3 Siffer]],Bygningsdeler[Kombinert 3],Bygningsdeler[Kombinert 1],"",0,1)</f>
        <v>2 BYGNING</v>
      </c>
      <c r="E63" s="41" t="str">
        <f>_xlfn.XLOOKUP(Kravtabell[[#This Row],[3 Siffer]],Bygningsdeler[Kombinert 3],Bygningsdeler[Kombinert 2],"",0,1)</f>
        <v>24 Innervegger</v>
      </c>
      <c r="F63" s="99" t="str">
        <f>_xlfn.XLOOKUP(Kravtabell[[#This Row],[3 sifret kode (for inntasting)
Slår opp bygningsdel]],Bygningsdeler[Siffer 3],Bygningsdeler[Kombinert 3],"FEIL",0,1)</f>
        <v>244 Vinduer, dører, foldevegger</v>
      </c>
      <c r="G63" s="101">
        <v>244</v>
      </c>
      <c r="H63" s="261" t="s">
        <v>201</v>
      </c>
      <c r="I63" s="261" t="s">
        <v>41</v>
      </c>
      <c r="J63" s="41"/>
      <c r="K63" s="32" t="s">
        <v>32</v>
      </c>
      <c r="L63" s="32"/>
      <c r="M63" s="32"/>
      <c r="N63" s="32"/>
      <c r="O63" s="32"/>
      <c r="P63" s="32"/>
      <c r="Q63" s="32" t="s">
        <v>32</v>
      </c>
      <c r="R63" s="32"/>
      <c r="S63" s="32"/>
      <c r="T63" s="32"/>
      <c r="U63" s="32"/>
      <c r="V63" s="32"/>
      <c r="W63" s="32"/>
      <c r="X63" s="32"/>
      <c r="Y63" s="32"/>
      <c r="Z63" s="32"/>
      <c r="AA63" s="32"/>
      <c r="AB63" s="32" t="s">
        <v>32</v>
      </c>
      <c r="AD63" s="31"/>
    </row>
    <row r="64" spans="2:30" ht="64.5" customHeight="1" x14ac:dyDescent="0.25">
      <c r="B64" s="39">
        <v>349</v>
      </c>
      <c r="C64" s="227" t="s">
        <v>202</v>
      </c>
      <c r="D64" s="41" t="str">
        <f>_xlfn.XLOOKUP(Kravtabell[[#This Row],[3 Siffer]],Bygningsdeler[Kombinert 3],Bygningsdeler[Kombinert 1],"",0,1)</f>
        <v>2 BYGNING</v>
      </c>
      <c r="E64" s="41" t="str">
        <f>_xlfn.XLOOKUP(Kravtabell[[#This Row],[3 Siffer]],Bygningsdeler[Kombinert 3],Bygningsdeler[Kombinert 2],"",0,1)</f>
        <v>24 Innervegger</v>
      </c>
      <c r="F64" s="99" t="str">
        <f>_xlfn.XLOOKUP(Kravtabell[[#This Row],[3 sifret kode (for inntasting)
Slår opp bygningsdel]],Bygningsdeler[Siffer 3],Bygningsdeler[Kombinert 3],"FEIL",0,1)</f>
        <v>244 Vinduer, dører, foldevegger</v>
      </c>
      <c r="G64" s="101">
        <v>244</v>
      </c>
      <c r="H64" s="261" t="s">
        <v>203</v>
      </c>
      <c r="I64" s="261" t="s">
        <v>121</v>
      </c>
      <c r="J64" s="41"/>
      <c r="K64" s="32" t="s">
        <v>32</v>
      </c>
      <c r="L64" s="32"/>
      <c r="M64" s="32"/>
      <c r="N64" s="32"/>
      <c r="O64" s="32"/>
      <c r="P64" s="32"/>
      <c r="Q64" s="32" t="s">
        <v>32</v>
      </c>
      <c r="R64" s="32"/>
      <c r="S64" s="32"/>
      <c r="T64" s="32"/>
      <c r="U64" s="32"/>
      <c r="V64" s="32"/>
      <c r="W64" s="32"/>
      <c r="X64" s="32"/>
      <c r="Y64" s="32"/>
      <c r="Z64" s="32"/>
      <c r="AA64" s="32"/>
      <c r="AB64" s="32" t="s">
        <v>32</v>
      </c>
      <c r="AD64" s="31"/>
    </row>
    <row r="65" spans="2:30" ht="75.75" customHeight="1" x14ac:dyDescent="0.25">
      <c r="B65" s="39">
        <v>380</v>
      </c>
      <c r="C65" s="227" t="s">
        <v>204</v>
      </c>
      <c r="D65" s="41" t="str">
        <f>_xlfn.XLOOKUP(Kravtabell[[#This Row],[3 Siffer]],Bygningsdeler[Kombinert 3],Bygningsdeler[Kombinert 1],"",0,1)</f>
        <v>2 BYGNING</v>
      </c>
      <c r="E65" s="41" t="str">
        <f>_xlfn.XLOOKUP(Kravtabell[[#This Row],[3 Siffer]],Bygningsdeler[Kombinert 3],Bygningsdeler[Kombinert 2],"",0,1)</f>
        <v>24 Innervegger</v>
      </c>
      <c r="F65" s="99" t="str">
        <f>_xlfn.XLOOKUP(Kravtabell[[#This Row],[3 sifret kode (for inntasting)
Slår opp bygningsdel]],Bygningsdeler[Siffer 3],Bygningsdeler[Kombinert 3],"FEIL",0,1)</f>
        <v>244 Vinduer, dører, foldevegger</v>
      </c>
      <c r="G65" s="101">
        <v>244</v>
      </c>
      <c r="H65" s="261" t="s">
        <v>205</v>
      </c>
      <c r="I65" s="261" t="s">
        <v>50</v>
      </c>
      <c r="J65" s="41"/>
      <c r="K65" s="32" t="s">
        <v>32</v>
      </c>
      <c r="L65" s="32"/>
      <c r="M65" s="32"/>
      <c r="N65" s="32"/>
      <c r="O65" s="32"/>
      <c r="P65" s="32"/>
      <c r="Q65" s="32" t="s">
        <v>32</v>
      </c>
      <c r="R65" s="32"/>
      <c r="S65" s="32"/>
      <c r="T65" s="32"/>
      <c r="U65" s="32"/>
      <c r="V65" s="32"/>
      <c r="W65" s="32"/>
      <c r="X65" s="32"/>
      <c r="Y65" s="32"/>
      <c r="Z65" s="32"/>
      <c r="AA65" s="32"/>
      <c r="AB65" s="32" t="s">
        <v>32</v>
      </c>
      <c r="AD65" s="31"/>
    </row>
    <row r="66" spans="2:30" ht="74.25" customHeight="1" x14ac:dyDescent="0.25">
      <c r="B66" s="39">
        <v>1222</v>
      </c>
      <c r="C66" s="227" t="s">
        <v>206</v>
      </c>
      <c r="D66" s="41" t="str">
        <f>_xlfn.XLOOKUP(Kravtabell[[#This Row],[3 Siffer]],Bygningsdeler[Kombinert 3],Bygningsdeler[Kombinert 1],"",0,1)</f>
        <v>2 BYGNING</v>
      </c>
      <c r="E66" s="41" t="str">
        <f>_xlfn.XLOOKUP(Kravtabell[[#This Row],[3 Siffer]],Bygningsdeler[Kombinert 3],Bygningsdeler[Kombinert 2],"",0,1)</f>
        <v>24 Innervegger</v>
      </c>
      <c r="F66" s="99" t="str">
        <f>_xlfn.XLOOKUP(Kravtabell[[#This Row],[3 sifret kode (for inntasting)
Slår opp bygningsdel]],Bygningsdeler[Siffer 3],Bygningsdeler[Kombinert 3],"FEIL",0,1)</f>
        <v>244 Vinduer, dører, foldevegger</v>
      </c>
      <c r="G66" s="101">
        <v>244</v>
      </c>
      <c r="H66" s="261" t="s">
        <v>207</v>
      </c>
      <c r="I66" s="261" t="s">
        <v>110</v>
      </c>
      <c r="J66" s="41"/>
      <c r="K66" s="32" t="s">
        <v>32</v>
      </c>
      <c r="L66" s="32"/>
      <c r="M66" s="32"/>
      <c r="N66" s="32"/>
      <c r="O66" s="32"/>
      <c r="P66" s="32"/>
      <c r="Q66" s="32"/>
      <c r="R66" s="32"/>
      <c r="S66" s="32"/>
      <c r="T66" s="32"/>
      <c r="U66" s="32"/>
      <c r="V66" s="32" t="s">
        <v>32</v>
      </c>
      <c r="W66" s="32"/>
      <c r="X66" s="32"/>
      <c r="Y66" s="32"/>
      <c r="Z66" s="32"/>
      <c r="AA66" s="32"/>
      <c r="AB66" s="32"/>
      <c r="AC66" s="32"/>
      <c r="AD66" s="31"/>
    </row>
    <row r="67" spans="2:30" x14ac:dyDescent="0.25">
      <c r="B67" s="39">
        <v>392</v>
      </c>
      <c r="C67" s="227" t="s">
        <v>208</v>
      </c>
      <c r="D67" s="41" t="str">
        <f>_xlfn.XLOOKUP(Kravtabell[[#This Row],[3 Siffer]],Bygningsdeler[Kombinert 3],Bygningsdeler[Kombinert 1],"",0,1)</f>
        <v>2 BYGNING</v>
      </c>
      <c r="E67" s="41" t="str">
        <f>_xlfn.XLOOKUP(Kravtabell[[#This Row],[3 Siffer]],Bygningsdeler[Kombinert 3],Bygningsdeler[Kombinert 2],"",0,1)</f>
        <v>24 Innervegger</v>
      </c>
      <c r="F67" s="99" t="str">
        <f>_xlfn.XLOOKUP(Kravtabell[[#This Row],[3 sifret kode (for inntasting)
Slår opp bygningsdel]],Bygningsdeler[Siffer 3],Bygningsdeler[Kombinert 3],"FEIL",0,1)</f>
        <v>246 Kledning og overflate</v>
      </c>
      <c r="G67" s="101">
        <v>246</v>
      </c>
      <c r="H67" s="261" t="s">
        <v>209</v>
      </c>
      <c r="I67" s="261" t="s">
        <v>210</v>
      </c>
      <c r="J67" s="41"/>
      <c r="K67" s="32" t="s">
        <v>32</v>
      </c>
      <c r="L67" s="32"/>
      <c r="M67" s="32"/>
      <c r="N67" s="32"/>
      <c r="O67" s="32"/>
      <c r="P67" s="32"/>
      <c r="Q67" s="32"/>
      <c r="R67" s="32"/>
      <c r="S67" s="32"/>
      <c r="T67" s="32"/>
      <c r="U67" s="32"/>
      <c r="V67" s="32"/>
      <c r="W67" s="32"/>
      <c r="X67" s="32"/>
      <c r="Y67" s="32"/>
      <c r="Z67" s="32"/>
      <c r="AA67" s="32"/>
      <c r="AB67" s="32" t="s">
        <v>32</v>
      </c>
      <c r="AD67" s="31"/>
    </row>
    <row r="68" spans="2:30" x14ac:dyDescent="0.25">
      <c r="B68" s="39">
        <v>393</v>
      </c>
      <c r="C68" s="227" t="s">
        <v>211</v>
      </c>
      <c r="D68" s="41" t="str">
        <f>_xlfn.XLOOKUP(Kravtabell[[#This Row],[3 Siffer]],Bygningsdeler[Kombinert 3],Bygningsdeler[Kombinert 1],"",0,1)</f>
        <v>2 BYGNING</v>
      </c>
      <c r="E68" s="41" t="str">
        <f>_xlfn.XLOOKUP(Kravtabell[[#This Row],[3 Siffer]],Bygningsdeler[Kombinert 3],Bygningsdeler[Kombinert 2],"",0,1)</f>
        <v>24 Innervegger</v>
      </c>
      <c r="F68" s="99" t="str">
        <f>_xlfn.XLOOKUP(Kravtabell[[#This Row],[3 sifret kode (for inntasting)
Slår opp bygningsdel]],Bygningsdeler[Siffer 3],Bygningsdeler[Kombinert 3],"FEIL",0,1)</f>
        <v>246 Kledning og overflate</v>
      </c>
      <c r="G68" s="101">
        <v>246</v>
      </c>
      <c r="H68" s="261" t="s">
        <v>212</v>
      </c>
      <c r="I68" s="261" t="s">
        <v>213</v>
      </c>
      <c r="J68" s="41"/>
      <c r="K68" s="32" t="s">
        <v>32</v>
      </c>
      <c r="L68" s="32"/>
      <c r="M68" s="32"/>
      <c r="N68" s="32"/>
      <c r="O68" s="32"/>
      <c r="P68" s="32"/>
      <c r="Q68" s="32"/>
      <c r="R68" s="32"/>
      <c r="S68" s="32"/>
      <c r="T68" s="32"/>
      <c r="U68" s="32"/>
      <c r="V68" s="32"/>
      <c r="W68" s="32"/>
      <c r="X68" s="32"/>
      <c r="Y68" s="32"/>
      <c r="Z68" s="32"/>
      <c r="AA68" s="32"/>
      <c r="AB68" s="32" t="s">
        <v>32</v>
      </c>
      <c r="AD68" s="31"/>
    </row>
    <row r="69" spans="2:30" ht="81" customHeight="1" x14ac:dyDescent="0.25">
      <c r="B69" s="39">
        <v>395</v>
      </c>
      <c r="C69" s="227" t="s">
        <v>214</v>
      </c>
      <c r="D69" s="41" t="str">
        <f>_xlfn.XLOOKUP(Kravtabell[[#This Row],[3 Siffer]],Bygningsdeler[Kombinert 3],Bygningsdeler[Kombinert 1],"",0,1)</f>
        <v>2 BYGNING</v>
      </c>
      <c r="E69" s="41" t="str">
        <f>_xlfn.XLOOKUP(Kravtabell[[#This Row],[3 Siffer]],Bygningsdeler[Kombinert 3],Bygningsdeler[Kombinert 2],"",0,1)</f>
        <v>24 Innervegger</v>
      </c>
      <c r="F69" s="99" t="str">
        <f>_xlfn.XLOOKUP(Kravtabell[[#This Row],[3 sifret kode (for inntasting)
Slår opp bygningsdel]],Bygningsdeler[Siffer 3],Bygningsdeler[Kombinert 3],"FEIL",0,1)</f>
        <v>246 Kledning og overflate</v>
      </c>
      <c r="G69" s="101">
        <v>246</v>
      </c>
      <c r="H69" s="261" t="s">
        <v>215</v>
      </c>
      <c r="I69" s="261" t="s">
        <v>216</v>
      </c>
      <c r="J69" s="41"/>
      <c r="K69" s="32" t="s">
        <v>32</v>
      </c>
      <c r="L69" s="32"/>
      <c r="M69" s="32"/>
      <c r="N69" s="32"/>
      <c r="O69" s="32"/>
      <c r="P69" s="32"/>
      <c r="Q69" s="32"/>
      <c r="R69" s="32"/>
      <c r="S69" s="32"/>
      <c r="T69" s="32"/>
      <c r="U69" s="32"/>
      <c r="V69" s="32"/>
      <c r="W69" s="32"/>
      <c r="X69" s="32"/>
      <c r="Y69" s="32"/>
      <c r="Z69" s="32"/>
      <c r="AA69" s="32"/>
      <c r="AB69" s="32" t="s">
        <v>32</v>
      </c>
      <c r="AD69" s="31"/>
    </row>
    <row r="70" spans="2:30" ht="45" x14ac:dyDescent="0.25">
      <c r="B70" s="39">
        <v>397</v>
      </c>
      <c r="C70" s="227" t="s">
        <v>217</v>
      </c>
      <c r="D70" s="41" t="str">
        <f>_xlfn.XLOOKUP(Kravtabell[[#This Row],[3 Siffer]],Bygningsdeler[Kombinert 3],Bygningsdeler[Kombinert 1],"",0,1)</f>
        <v>2 BYGNING</v>
      </c>
      <c r="E70" s="41" t="str">
        <f>_xlfn.XLOOKUP(Kravtabell[[#This Row],[3 Siffer]],Bygningsdeler[Kombinert 3],Bygningsdeler[Kombinert 2],"",0,1)</f>
        <v>24 Innervegger</v>
      </c>
      <c r="F70" s="99" t="str">
        <f>_xlfn.XLOOKUP(Kravtabell[[#This Row],[3 sifret kode (for inntasting)
Slår opp bygningsdel]],Bygningsdeler[Siffer 3],Bygningsdeler[Kombinert 3],"FEIL",0,1)</f>
        <v>246 Kledning og overflate</v>
      </c>
      <c r="G70" s="101">
        <v>246</v>
      </c>
      <c r="H70" s="261" t="s">
        <v>218</v>
      </c>
      <c r="I70" s="261" t="s">
        <v>219</v>
      </c>
      <c r="J70" s="41"/>
      <c r="K70" s="32" t="s">
        <v>32</v>
      </c>
      <c r="L70" s="32"/>
      <c r="M70" s="32"/>
      <c r="N70" s="32"/>
      <c r="O70" s="32"/>
      <c r="P70" s="32"/>
      <c r="Q70" s="32"/>
      <c r="R70" s="32"/>
      <c r="S70" s="32"/>
      <c r="T70" s="32"/>
      <c r="U70" s="32"/>
      <c r="V70" s="32"/>
      <c r="W70" s="32"/>
      <c r="X70" s="32"/>
      <c r="Y70" s="32"/>
      <c r="Z70" s="32"/>
      <c r="AA70" s="32"/>
      <c r="AB70" s="32" t="s">
        <v>32</v>
      </c>
      <c r="AD70" s="31"/>
    </row>
    <row r="71" spans="2:30" ht="30" x14ac:dyDescent="0.25">
      <c r="B71" s="39">
        <v>400</v>
      </c>
      <c r="C71" s="227" t="s">
        <v>220</v>
      </c>
      <c r="D71" s="41" t="str">
        <f>_xlfn.XLOOKUP(Kravtabell[[#This Row],[3 Siffer]],Bygningsdeler[Kombinert 3],Bygningsdeler[Kombinert 1],"",0,1)</f>
        <v>2 BYGNING</v>
      </c>
      <c r="E71" s="41" t="str">
        <f>_xlfn.XLOOKUP(Kravtabell[[#This Row],[3 Siffer]],Bygningsdeler[Kombinert 3],Bygningsdeler[Kombinert 2],"",0,1)</f>
        <v>24 Innervegger</v>
      </c>
      <c r="F71" s="99" t="str">
        <f>_xlfn.XLOOKUP(Kravtabell[[#This Row],[3 sifret kode (for inntasting)
Slår opp bygningsdel]],Bygningsdeler[Siffer 3],Bygningsdeler[Kombinert 3],"FEIL",0,1)</f>
        <v>246 Kledning og overflate</v>
      </c>
      <c r="G71" s="101">
        <v>246</v>
      </c>
      <c r="H71" s="261" t="s">
        <v>221</v>
      </c>
      <c r="I71" s="261" t="s">
        <v>219</v>
      </c>
      <c r="J71" s="41"/>
      <c r="K71" s="32" t="s">
        <v>32</v>
      </c>
      <c r="L71" s="32"/>
      <c r="M71" s="32"/>
      <c r="N71" s="32"/>
      <c r="O71" s="32"/>
      <c r="P71" s="32"/>
      <c r="Q71" s="32"/>
      <c r="R71" s="32"/>
      <c r="S71" s="32"/>
      <c r="T71" s="32"/>
      <c r="U71" s="32"/>
      <c r="V71" s="32"/>
      <c r="W71" s="32"/>
      <c r="X71" s="32"/>
      <c r="Y71" s="32"/>
      <c r="Z71" s="32"/>
      <c r="AA71" s="32"/>
      <c r="AB71" s="32" t="s">
        <v>32</v>
      </c>
      <c r="AD71" s="31"/>
    </row>
    <row r="72" spans="2:30" ht="45" x14ac:dyDescent="0.25">
      <c r="B72" s="39">
        <v>403</v>
      </c>
      <c r="C72" s="227" t="s">
        <v>222</v>
      </c>
      <c r="D72" s="41" t="str">
        <f>_xlfn.XLOOKUP(Kravtabell[[#This Row],[3 Siffer]],Bygningsdeler[Kombinert 3],Bygningsdeler[Kombinert 1],"",0,1)</f>
        <v>2 BYGNING</v>
      </c>
      <c r="E72" s="41" t="str">
        <f>_xlfn.XLOOKUP(Kravtabell[[#This Row],[3 Siffer]],Bygningsdeler[Kombinert 3],Bygningsdeler[Kombinert 2],"",0,1)</f>
        <v>24 Innervegger</v>
      </c>
      <c r="F72" s="99" t="str">
        <f>_xlfn.XLOOKUP(Kravtabell[[#This Row],[3 sifret kode (for inntasting)
Slår opp bygningsdel]],Bygningsdeler[Siffer 3],Bygningsdeler[Kombinert 3],"FEIL",0,1)</f>
        <v>246 Kledning og overflate</v>
      </c>
      <c r="G72" s="101">
        <v>246</v>
      </c>
      <c r="H72" s="261" t="s">
        <v>223</v>
      </c>
      <c r="I72" s="261" t="s">
        <v>224</v>
      </c>
      <c r="J72" s="41"/>
      <c r="K72" s="32" t="s">
        <v>32</v>
      </c>
      <c r="L72" s="32"/>
      <c r="M72" s="32"/>
      <c r="N72" s="32"/>
      <c r="O72" s="32"/>
      <c r="P72" s="32"/>
      <c r="Q72" s="32"/>
      <c r="R72" s="32"/>
      <c r="S72" s="32"/>
      <c r="T72" s="32"/>
      <c r="U72" s="32"/>
      <c r="V72" s="32"/>
      <c r="W72" s="32"/>
      <c r="X72" s="32"/>
      <c r="Y72" s="32"/>
      <c r="Z72" s="32"/>
      <c r="AA72" s="32"/>
      <c r="AB72" s="32" t="s">
        <v>32</v>
      </c>
      <c r="AD72" s="31"/>
    </row>
    <row r="73" spans="2:30" ht="66.75" customHeight="1" x14ac:dyDescent="0.25">
      <c r="B73" s="39">
        <v>424</v>
      </c>
      <c r="C73" s="227" t="s">
        <v>225</v>
      </c>
      <c r="D73" s="41" t="str">
        <f>_xlfn.XLOOKUP(Kravtabell[[#This Row],[3 Siffer]],Bygningsdeler[Kombinert 3],Bygningsdeler[Kombinert 1],"",0,1)</f>
        <v>2 BYGNING</v>
      </c>
      <c r="E73" s="41" t="str">
        <f>_xlfn.XLOOKUP(Kravtabell[[#This Row],[3 Siffer]],Bygningsdeler[Kombinert 3],Bygningsdeler[Kombinert 2],"",0,1)</f>
        <v>25 Dekker</v>
      </c>
      <c r="F73" s="99" t="str">
        <f>_xlfn.XLOOKUP(Kravtabell[[#This Row],[3 sifret kode (for inntasting)
Slår opp bygningsdel]],Bygningsdeler[Siffer 3],Bygningsdeler[Kombinert 3],"FEIL",0,1)</f>
        <v>255 Gulvoverflate</v>
      </c>
      <c r="G73" s="101">
        <v>255</v>
      </c>
      <c r="H73" s="261" t="s">
        <v>226</v>
      </c>
      <c r="I73" s="261" t="s">
        <v>227</v>
      </c>
      <c r="J73" s="41"/>
      <c r="K73" s="32" t="s">
        <v>32</v>
      </c>
      <c r="L73" s="32"/>
      <c r="M73" s="32"/>
      <c r="N73" s="32"/>
      <c r="O73" s="32"/>
      <c r="P73" s="32"/>
      <c r="Q73" s="32"/>
      <c r="R73" s="32"/>
      <c r="S73" s="32"/>
      <c r="T73" s="32"/>
      <c r="U73" s="32"/>
      <c r="V73" s="32"/>
      <c r="W73" s="32"/>
      <c r="X73" s="32"/>
      <c r="Y73" s="32"/>
      <c r="Z73" s="32"/>
      <c r="AA73" s="32"/>
      <c r="AB73" s="32" t="s">
        <v>32</v>
      </c>
      <c r="AD73" s="31"/>
    </row>
    <row r="74" spans="2:30" ht="30" x14ac:dyDescent="0.25">
      <c r="B74" s="39">
        <v>425</v>
      </c>
      <c r="C74" s="227" t="s">
        <v>228</v>
      </c>
      <c r="D74" s="41" t="str">
        <f>_xlfn.XLOOKUP(Kravtabell[[#This Row],[3 Siffer]],Bygningsdeler[Kombinert 3],Bygningsdeler[Kombinert 1],"",0,1)</f>
        <v>2 BYGNING</v>
      </c>
      <c r="E74" s="41" t="str">
        <f>_xlfn.XLOOKUP(Kravtabell[[#This Row],[3 Siffer]],Bygningsdeler[Kombinert 3],Bygningsdeler[Kombinert 2],"",0,1)</f>
        <v>25 Dekker</v>
      </c>
      <c r="F74" s="99" t="str">
        <f>_xlfn.XLOOKUP(Kravtabell[[#This Row],[3 sifret kode (for inntasting)
Slår opp bygningsdel]],Bygningsdeler[Siffer 3],Bygningsdeler[Kombinert 3],"FEIL",0,1)</f>
        <v>255 Gulvoverflate</v>
      </c>
      <c r="G74" s="101">
        <v>255</v>
      </c>
      <c r="H74" s="261" t="s">
        <v>229</v>
      </c>
      <c r="I74" s="261" t="s">
        <v>230</v>
      </c>
      <c r="J74" s="41"/>
      <c r="K74" s="32" t="s">
        <v>32</v>
      </c>
      <c r="L74" s="32"/>
      <c r="M74" s="32"/>
      <c r="N74" s="32"/>
      <c r="O74" s="32"/>
      <c r="P74" s="32"/>
      <c r="Q74" s="32"/>
      <c r="R74" s="32"/>
      <c r="S74" s="32"/>
      <c r="T74" s="32"/>
      <c r="U74" s="32"/>
      <c r="V74" s="32"/>
      <c r="W74" s="32"/>
      <c r="X74" s="32"/>
      <c r="Y74" s="32"/>
      <c r="Z74" s="32"/>
      <c r="AA74" s="32"/>
      <c r="AB74" s="32" t="s">
        <v>32</v>
      </c>
      <c r="AD74" s="31"/>
    </row>
    <row r="75" spans="2:30" ht="30" x14ac:dyDescent="0.25">
      <c r="B75" s="39">
        <v>426</v>
      </c>
      <c r="C75" s="227" t="s">
        <v>231</v>
      </c>
      <c r="D75" s="41" t="str">
        <f>_xlfn.XLOOKUP(Kravtabell[[#This Row],[3 Siffer]],Bygningsdeler[Kombinert 3],Bygningsdeler[Kombinert 1],"",0,1)</f>
        <v>2 BYGNING</v>
      </c>
      <c r="E75" s="41" t="str">
        <f>_xlfn.XLOOKUP(Kravtabell[[#This Row],[3 Siffer]],Bygningsdeler[Kombinert 3],Bygningsdeler[Kombinert 2],"",0,1)</f>
        <v>25 Dekker</v>
      </c>
      <c r="F75" s="99" t="str">
        <f>_xlfn.XLOOKUP(Kravtabell[[#This Row],[3 sifret kode (for inntasting)
Slår opp bygningsdel]],Bygningsdeler[Siffer 3],Bygningsdeler[Kombinert 3],"FEIL",0,1)</f>
        <v>255 Gulvoverflate</v>
      </c>
      <c r="G75" s="101">
        <v>255</v>
      </c>
      <c r="H75" s="261" t="s">
        <v>232</v>
      </c>
      <c r="I75" s="261" t="s">
        <v>233</v>
      </c>
      <c r="J75" s="41"/>
      <c r="K75" s="32" t="s">
        <v>32</v>
      </c>
      <c r="L75" s="32"/>
      <c r="M75" s="32"/>
      <c r="N75" s="32"/>
      <c r="O75" s="32"/>
      <c r="P75" s="32"/>
      <c r="Q75" s="32"/>
      <c r="R75" s="32"/>
      <c r="S75" s="32"/>
      <c r="T75" s="32"/>
      <c r="U75" s="32"/>
      <c r="V75" s="32"/>
      <c r="W75" s="32"/>
      <c r="X75" s="32"/>
      <c r="Y75" s="32"/>
      <c r="Z75" s="32"/>
      <c r="AA75" s="32"/>
      <c r="AB75" s="32" t="s">
        <v>32</v>
      </c>
      <c r="AD75" s="31"/>
    </row>
    <row r="76" spans="2:30" ht="30" x14ac:dyDescent="0.25">
      <c r="B76" s="39">
        <v>431</v>
      </c>
      <c r="C76" s="227" t="s">
        <v>234</v>
      </c>
      <c r="D76" s="41" t="str">
        <f>_xlfn.XLOOKUP(Kravtabell[[#This Row],[3 Siffer]],Bygningsdeler[Kombinert 3],Bygningsdeler[Kombinert 1],"",0,1)</f>
        <v>2 BYGNING</v>
      </c>
      <c r="E76" s="41" t="str">
        <f>_xlfn.XLOOKUP(Kravtabell[[#This Row],[3 Siffer]],Bygningsdeler[Kombinert 3],Bygningsdeler[Kombinert 2],"",0,1)</f>
        <v>25 Dekker</v>
      </c>
      <c r="F76" s="99" t="str">
        <f>_xlfn.XLOOKUP(Kravtabell[[#This Row],[3 sifret kode (for inntasting)
Slår opp bygningsdel]],Bygningsdeler[Siffer 3],Bygningsdeler[Kombinert 3],"FEIL",0,1)</f>
        <v>255 Gulvoverflate</v>
      </c>
      <c r="G76" s="101">
        <v>255</v>
      </c>
      <c r="H76" s="261" t="s">
        <v>235</v>
      </c>
      <c r="I76" s="261" t="s">
        <v>236</v>
      </c>
      <c r="J76" s="41"/>
      <c r="K76" s="32" t="s">
        <v>32</v>
      </c>
      <c r="L76" s="32"/>
      <c r="M76" s="32"/>
      <c r="N76" s="32"/>
      <c r="O76" s="32"/>
      <c r="P76" s="32"/>
      <c r="Q76" s="32"/>
      <c r="R76" s="32"/>
      <c r="S76" s="32"/>
      <c r="T76" s="32"/>
      <c r="U76" s="32"/>
      <c r="V76" s="32"/>
      <c r="W76" s="32"/>
      <c r="X76" s="32"/>
      <c r="Y76" s="32"/>
      <c r="Z76" s="32"/>
      <c r="AA76" s="32"/>
      <c r="AB76" s="32" t="s">
        <v>32</v>
      </c>
      <c r="AD76" s="31"/>
    </row>
    <row r="77" spans="2:30" ht="58.5" customHeight="1" x14ac:dyDescent="0.25">
      <c r="B77" s="39">
        <v>437</v>
      </c>
      <c r="C77" s="227" t="s">
        <v>237</v>
      </c>
      <c r="D77" s="41" t="str">
        <f>_xlfn.XLOOKUP(Kravtabell[[#This Row],[3 Siffer]],Bygningsdeler[Kombinert 3],Bygningsdeler[Kombinert 1],"",0,1)</f>
        <v>2 BYGNING</v>
      </c>
      <c r="E77" s="41" t="str">
        <f>_xlfn.XLOOKUP(Kravtabell[[#This Row],[3 Siffer]],Bygningsdeler[Kombinert 3],Bygningsdeler[Kombinert 2],"",0,1)</f>
        <v>25 Dekker</v>
      </c>
      <c r="F77" s="99" t="str">
        <f>_xlfn.XLOOKUP(Kravtabell[[#This Row],[3 sifret kode (for inntasting)
Slår opp bygningsdel]],Bygningsdeler[Siffer 3],Bygningsdeler[Kombinert 3],"FEIL",0,1)</f>
        <v>255 Gulvoverflate</v>
      </c>
      <c r="G77" s="101">
        <v>255</v>
      </c>
      <c r="H77" s="261" t="s">
        <v>238</v>
      </c>
      <c r="I77" s="261" t="s">
        <v>233</v>
      </c>
      <c r="J77" s="41"/>
      <c r="K77" s="32" t="s">
        <v>32</v>
      </c>
      <c r="L77" s="32"/>
      <c r="M77" s="32"/>
      <c r="N77" s="32"/>
      <c r="O77" s="32"/>
      <c r="P77" s="32"/>
      <c r="Q77" s="32"/>
      <c r="R77" s="32"/>
      <c r="S77" s="32"/>
      <c r="T77" s="32"/>
      <c r="U77" s="32"/>
      <c r="V77" s="32"/>
      <c r="W77" s="32"/>
      <c r="X77" s="32"/>
      <c r="Y77" s="32"/>
      <c r="Z77" s="32"/>
      <c r="AA77" s="32"/>
      <c r="AB77" s="32" t="s">
        <v>32</v>
      </c>
      <c r="AD77" s="31"/>
    </row>
    <row r="78" spans="2:30" ht="64.5" customHeight="1" x14ac:dyDescent="0.25">
      <c r="B78" s="39">
        <v>443</v>
      </c>
      <c r="C78" s="227" t="s">
        <v>239</v>
      </c>
      <c r="D78" s="41" t="str">
        <f>_xlfn.XLOOKUP(Kravtabell[[#This Row],[3 Siffer]],Bygningsdeler[Kombinert 3],Bygningsdeler[Kombinert 1],"",0,1)</f>
        <v>2 BYGNING</v>
      </c>
      <c r="E78" s="41" t="str">
        <f>_xlfn.XLOOKUP(Kravtabell[[#This Row],[3 Siffer]],Bygningsdeler[Kombinert 3],Bygningsdeler[Kombinert 2],"",0,1)</f>
        <v>25 Dekker</v>
      </c>
      <c r="F78" s="99" t="str">
        <f>_xlfn.XLOOKUP(Kravtabell[[#This Row],[3 sifret kode (for inntasting)
Slår opp bygningsdel]],Bygningsdeler[Siffer 3],Bygningsdeler[Kombinert 3],"FEIL",0,1)</f>
        <v>255 Gulvoverflate</v>
      </c>
      <c r="G78" s="101">
        <v>255</v>
      </c>
      <c r="H78" s="261" t="s">
        <v>240</v>
      </c>
      <c r="I78" s="261" t="s">
        <v>241</v>
      </c>
      <c r="J78" s="41"/>
      <c r="K78" s="32" t="s">
        <v>32</v>
      </c>
      <c r="L78" s="32"/>
      <c r="M78" s="32"/>
      <c r="N78" s="32"/>
      <c r="O78" s="32"/>
      <c r="P78" s="32"/>
      <c r="Q78" s="32"/>
      <c r="R78" s="32"/>
      <c r="S78" s="32"/>
      <c r="T78" s="32"/>
      <c r="U78" s="32"/>
      <c r="V78" s="32"/>
      <c r="W78" s="32"/>
      <c r="X78" s="32"/>
      <c r="Y78" s="32"/>
      <c r="Z78" s="32"/>
      <c r="AA78" s="32"/>
      <c r="AB78" s="32" t="s">
        <v>32</v>
      </c>
      <c r="AD78" s="31"/>
    </row>
    <row r="79" spans="2:30" ht="57" customHeight="1" x14ac:dyDescent="0.25">
      <c r="B79" s="39">
        <v>452</v>
      </c>
      <c r="C79" s="227" t="s">
        <v>242</v>
      </c>
      <c r="D79" s="41" t="str">
        <f>_xlfn.XLOOKUP(Kravtabell[[#This Row],[3 Siffer]],Bygningsdeler[Kombinert 3],Bygningsdeler[Kombinert 1],"",0,1)</f>
        <v>2 BYGNING</v>
      </c>
      <c r="E79" s="41" t="str">
        <f>_xlfn.XLOOKUP(Kravtabell[[#This Row],[3 Siffer]],Bygningsdeler[Kombinert 3],Bygningsdeler[Kombinert 2],"",0,1)</f>
        <v>25 Dekker</v>
      </c>
      <c r="F79" s="99" t="str">
        <f>_xlfn.XLOOKUP(Kravtabell[[#This Row],[3 sifret kode (for inntasting)
Slår opp bygningsdel]],Bygningsdeler[Siffer 3],Bygningsdeler[Kombinert 3],"FEIL",0,1)</f>
        <v>255 Gulvoverflate</v>
      </c>
      <c r="G79" s="101">
        <v>255</v>
      </c>
      <c r="H79" s="261" t="s">
        <v>243</v>
      </c>
      <c r="I79" s="261" t="s">
        <v>41</v>
      </c>
      <c r="J79" s="242" t="s">
        <v>244</v>
      </c>
      <c r="K79" s="32" t="s">
        <v>32</v>
      </c>
      <c r="L79" s="32"/>
      <c r="M79" s="32"/>
      <c r="N79" s="32"/>
      <c r="O79" s="32"/>
      <c r="P79" s="32"/>
      <c r="Q79" s="32"/>
      <c r="R79" s="32"/>
      <c r="S79" s="32"/>
      <c r="T79" s="32"/>
      <c r="U79" s="32"/>
      <c r="V79" s="32"/>
      <c r="W79" s="32"/>
      <c r="X79" s="32"/>
      <c r="Y79" s="32"/>
      <c r="Z79" s="32"/>
      <c r="AA79" s="32"/>
      <c r="AB79" s="32" t="s">
        <v>32</v>
      </c>
      <c r="AD79" s="31"/>
    </row>
    <row r="80" spans="2:30" ht="54.75" customHeight="1" x14ac:dyDescent="0.25">
      <c r="B80" s="39">
        <v>462</v>
      </c>
      <c r="C80" s="227" t="s">
        <v>245</v>
      </c>
      <c r="D80" s="41" t="str">
        <f>_xlfn.XLOOKUP(Kravtabell[[#This Row],[3 Siffer]],Bygningsdeler[Kombinert 3],Bygningsdeler[Kombinert 1],"",0,1)</f>
        <v>2 BYGNING</v>
      </c>
      <c r="E80" s="41" t="str">
        <f>_xlfn.XLOOKUP(Kravtabell[[#This Row],[3 Siffer]],Bygningsdeler[Kombinert 3],Bygningsdeler[Kombinert 2],"",0,1)</f>
        <v>25 Dekker</v>
      </c>
      <c r="F80" s="99" t="str">
        <f>_xlfn.XLOOKUP(Kravtabell[[#This Row],[3 sifret kode (for inntasting)
Slår opp bygningsdel]],Bygningsdeler[Siffer 3],Bygningsdeler[Kombinert 3],"FEIL",0,1)</f>
        <v>255 Gulvoverflate</v>
      </c>
      <c r="G80" s="101">
        <v>255</v>
      </c>
      <c r="H80" s="261" t="s">
        <v>246</v>
      </c>
      <c r="I80" s="261" t="s">
        <v>121</v>
      </c>
      <c r="J80" s="41"/>
      <c r="K80" s="32" t="s">
        <v>32</v>
      </c>
      <c r="L80" s="32"/>
      <c r="M80" s="32"/>
      <c r="N80" s="32"/>
      <c r="O80" s="32"/>
      <c r="P80" s="32"/>
      <c r="Q80" s="32"/>
      <c r="R80" s="32"/>
      <c r="S80" s="32"/>
      <c r="T80" s="32"/>
      <c r="U80" s="32"/>
      <c r="V80" s="32"/>
      <c r="W80" s="32"/>
      <c r="X80" s="32"/>
      <c r="Y80" s="32"/>
      <c r="Z80" s="32"/>
      <c r="AA80" s="32"/>
      <c r="AB80" s="32" t="s">
        <v>32</v>
      </c>
      <c r="AD80" s="31"/>
    </row>
    <row r="81" spans="2:30" ht="71.25" customHeight="1" x14ac:dyDescent="0.25">
      <c r="B81" s="39">
        <v>473</v>
      </c>
      <c r="C81" s="227" t="s">
        <v>247</v>
      </c>
      <c r="D81" s="41" t="str">
        <f>_xlfn.XLOOKUP(Kravtabell[[#This Row],[3 Siffer]],Bygningsdeler[Kombinert 3],Bygningsdeler[Kombinert 1],"",0,1)</f>
        <v>2 BYGNING</v>
      </c>
      <c r="E81" s="41" t="str">
        <f>_xlfn.XLOOKUP(Kravtabell[[#This Row],[3 Siffer]],Bygningsdeler[Kombinert 3],Bygningsdeler[Kombinert 2],"",0,1)</f>
        <v>25 Dekker</v>
      </c>
      <c r="F81" s="99" t="str">
        <f>_xlfn.XLOOKUP(Kravtabell[[#This Row],[3 sifret kode (for inntasting)
Slår opp bygningsdel]],Bygningsdeler[Siffer 3],Bygningsdeler[Kombinert 3],"FEIL",0,1)</f>
        <v>255 Gulvoverflate</v>
      </c>
      <c r="G81" s="101">
        <v>255</v>
      </c>
      <c r="H81" s="261" t="s">
        <v>248</v>
      </c>
      <c r="I81" s="261" t="s">
        <v>249</v>
      </c>
      <c r="J81" s="41"/>
      <c r="K81" s="32" t="s">
        <v>32</v>
      </c>
      <c r="L81" s="32"/>
      <c r="M81" s="32"/>
      <c r="N81" s="32"/>
      <c r="O81" s="32"/>
      <c r="P81" s="32"/>
      <c r="Q81" s="32"/>
      <c r="R81" s="32"/>
      <c r="S81" s="32"/>
      <c r="T81" s="32"/>
      <c r="U81" s="32"/>
      <c r="V81" s="32"/>
      <c r="W81" s="32"/>
      <c r="X81" s="32"/>
      <c r="Y81" s="32"/>
      <c r="Z81" s="32"/>
      <c r="AA81" s="32"/>
      <c r="AB81" s="32" t="s">
        <v>32</v>
      </c>
      <c r="AD81" s="31"/>
    </row>
    <row r="82" spans="2:30" ht="69.75" customHeight="1" x14ac:dyDescent="0.25">
      <c r="B82" s="39">
        <v>477</v>
      </c>
      <c r="C82" s="227" t="s">
        <v>250</v>
      </c>
      <c r="D82" s="41" t="str">
        <f>_xlfn.XLOOKUP(Kravtabell[[#This Row],[3 Siffer]],Bygningsdeler[Kombinert 3],Bygningsdeler[Kombinert 1],"",0,1)</f>
        <v>2 BYGNING</v>
      </c>
      <c r="E82" s="41" t="str">
        <f>_xlfn.XLOOKUP(Kravtabell[[#This Row],[3 Siffer]],Bygningsdeler[Kombinert 3],Bygningsdeler[Kombinert 2],"",0,1)</f>
        <v>25 Dekker</v>
      </c>
      <c r="F82" s="99" t="str">
        <f>_xlfn.XLOOKUP(Kravtabell[[#This Row],[3 sifret kode (for inntasting)
Slår opp bygningsdel]],Bygningsdeler[Siffer 3],Bygningsdeler[Kombinert 3],"FEIL",0,1)</f>
        <v>255 Gulvoverflate</v>
      </c>
      <c r="G82" s="101">
        <v>255</v>
      </c>
      <c r="H82" s="261" t="s">
        <v>251</v>
      </c>
      <c r="I82" s="261" t="s">
        <v>252</v>
      </c>
      <c r="J82" s="41"/>
      <c r="K82" s="32" t="s">
        <v>32</v>
      </c>
      <c r="L82" s="32"/>
      <c r="M82" s="32"/>
      <c r="N82" s="32"/>
      <c r="O82" s="32"/>
      <c r="P82" s="32"/>
      <c r="Q82" s="32"/>
      <c r="R82" s="32"/>
      <c r="S82" s="32"/>
      <c r="T82" s="32"/>
      <c r="U82" s="32"/>
      <c r="V82" s="32"/>
      <c r="W82" s="32"/>
      <c r="X82" s="32"/>
      <c r="Y82" s="32"/>
      <c r="Z82" s="32"/>
      <c r="AA82" s="32"/>
      <c r="AB82" s="32" t="s">
        <v>32</v>
      </c>
      <c r="AD82" s="31"/>
    </row>
    <row r="83" spans="2:30" ht="30" x14ac:dyDescent="0.25">
      <c r="B83" s="39">
        <v>478</v>
      </c>
      <c r="C83" s="227" t="s">
        <v>253</v>
      </c>
      <c r="D83" s="41" t="str">
        <f>_xlfn.XLOOKUP(Kravtabell[[#This Row],[3 Siffer]],Bygningsdeler[Kombinert 3],Bygningsdeler[Kombinert 1],"",0,1)</f>
        <v>2 BYGNING</v>
      </c>
      <c r="E83" s="41" t="str">
        <f>_xlfn.XLOOKUP(Kravtabell[[#This Row],[3 Siffer]],Bygningsdeler[Kombinert 3],Bygningsdeler[Kombinert 2],"",0,1)</f>
        <v>25 Dekker</v>
      </c>
      <c r="F83" s="99" t="str">
        <f>_xlfn.XLOOKUP(Kravtabell[[#This Row],[3 sifret kode (for inntasting)
Slår opp bygningsdel]],Bygningsdeler[Siffer 3],Bygningsdeler[Kombinert 3],"FEIL",0,1)</f>
        <v>255 Gulvoverflate</v>
      </c>
      <c r="G83" s="101">
        <v>255</v>
      </c>
      <c r="H83" s="261" t="s">
        <v>254</v>
      </c>
      <c r="I83" s="261" t="s">
        <v>255</v>
      </c>
      <c r="J83" s="41"/>
      <c r="K83" s="32" t="s">
        <v>32</v>
      </c>
      <c r="L83" s="32"/>
      <c r="M83" s="32"/>
      <c r="N83" s="32"/>
      <c r="O83" s="32"/>
      <c r="P83" s="32"/>
      <c r="Q83" s="32"/>
      <c r="R83" s="32"/>
      <c r="S83" s="32"/>
      <c r="T83" s="32"/>
      <c r="U83" s="32"/>
      <c r="V83" s="32"/>
      <c r="W83" s="32"/>
      <c r="X83" s="32"/>
      <c r="Y83" s="32"/>
      <c r="Z83" s="32"/>
      <c r="AA83" s="32"/>
      <c r="AB83" s="32" t="s">
        <v>32</v>
      </c>
      <c r="AD83" s="31"/>
    </row>
    <row r="84" spans="2:30" ht="59.25" customHeight="1" x14ac:dyDescent="0.25">
      <c r="B84" s="39">
        <v>486</v>
      </c>
      <c r="C84" s="227" t="s">
        <v>256</v>
      </c>
      <c r="D84" s="41" t="str">
        <f>_xlfn.XLOOKUP(Kravtabell[[#This Row],[3 Siffer]],Bygningsdeler[Kombinert 3],Bygningsdeler[Kombinert 1],"",0,1)</f>
        <v>2 BYGNING</v>
      </c>
      <c r="E84" s="41" t="str">
        <f>_xlfn.XLOOKUP(Kravtabell[[#This Row],[3 Siffer]],Bygningsdeler[Kombinert 3],Bygningsdeler[Kombinert 2],"",0,1)</f>
        <v>25 Dekker</v>
      </c>
      <c r="F84" s="99" t="str">
        <f>_xlfn.XLOOKUP(Kravtabell[[#This Row],[3 sifret kode (for inntasting)
Slår opp bygningsdel]],Bygningsdeler[Siffer 3],Bygningsdeler[Kombinert 3],"FEIL",0,1)</f>
        <v>256 Faste himlinger og overflatebehandling</v>
      </c>
      <c r="G84" s="101">
        <v>256</v>
      </c>
      <c r="H84" s="261" t="s">
        <v>257</v>
      </c>
      <c r="I84" s="261" t="s">
        <v>96</v>
      </c>
      <c r="J84" s="41"/>
      <c r="K84" s="32" t="s">
        <v>32</v>
      </c>
      <c r="L84" s="32"/>
      <c r="M84" s="32"/>
      <c r="N84" s="32"/>
      <c r="O84" s="32"/>
      <c r="P84" s="32"/>
      <c r="Q84" s="32"/>
      <c r="R84" s="32"/>
      <c r="S84" s="32"/>
      <c r="T84" s="32"/>
      <c r="U84" s="32"/>
      <c r="V84" s="32"/>
      <c r="W84" s="32"/>
      <c r="X84" s="32"/>
      <c r="Y84" s="32"/>
      <c r="Z84" s="32"/>
      <c r="AA84" s="32"/>
      <c r="AB84" s="32" t="s">
        <v>32</v>
      </c>
      <c r="AD84" s="31"/>
    </row>
    <row r="85" spans="2:30" ht="30" x14ac:dyDescent="0.25">
      <c r="B85" s="39">
        <v>494</v>
      </c>
      <c r="C85" s="227" t="s">
        <v>258</v>
      </c>
      <c r="D85" s="41" t="str">
        <f>_xlfn.XLOOKUP(Kravtabell[[#This Row],[3 Siffer]],Bygningsdeler[Kombinert 3],Bygningsdeler[Kombinert 1],"",0,1)</f>
        <v>2 BYGNING</v>
      </c>
      <c r="E85" s="41" t="str">
        <f>_xlfn.XLOOKUP(Kravtabell[[#This Row],[3 Siffer]],Bygningsdeler[Kombinert 3],Bygningsdeler[Kombinert 2],"",0,1)</f>
        <v>25 Dekker</v>
      </c>
      <c r="F85" s="99" t="str">
        <f>_xlfn.XLOOKUP(Kravtabell[[#This Row],[3 sifret kode (for inntasting)
Slår opp bygningsdel]],Bygningsdeler[Siffer 3],Bygningsdeler[Kombinert 3],"FEIL",0,1)</f>
        <v>256 Faste himlinger og overflatebehandling</v>
      </c>
      <c r="G85" s="101">
        <v>256</v>
      </c>
      <c r="H85" s="261" t="s">
        <v>259</v>
      </c>
      <c r="I85" s="261" t="s">
        <v>84</v>
      </c>
      <c r="J85" s="41"/>
      <c r="K85" s="32" t="s">
        <v>32</v>
      </c>
      <c r="L85" s="32"/>
      <c r="M85" s="32"/>
      <c r="N85" s="32"/>
      <c r="O85" s="32"/>
      <c r="P85" s="32"/>
      <c r="Q85" s="32"/>
      <c r="R85" s="32"/>
      <c r="S85" s="32"/>
      <c r="T85" s="32"/>
      <c r="U85" s="32"/>
      <c r="V85" s="32"/>
      <c r="W85" s="32"/>
      <c r="X85" s="32"/>
      <c r="Y85" s="32"/>
      <c r="Z85" s="32"/>
      <c r="AA85" s="32"/>
      <c r="AB85" s="32" t="s">
        <v>32</v>
      </c>
      <c r="AD85" s="31"/>
    </row>
    <row r="86" spans="2:30" ht="30" x14ac:dyDescent="0.25">
      <c r="B86" s="39">
        <v>498</v>
      </c>
      <c r="C86" s="227" t="s">
        <v>260</v>
      </c>
      <c r="D86" s="41" t="str">
        <f>_xlfn.XLOOKUP(Kravtabell[[#This Row],[3 Siffer]],Bygningsdeler[Kombinert 3],Bygningsdeler[Kombinert 1],"",0,1)</f>
        <v>2 BYGNING</v>
      </c>
      <c r="E86" s="41" t="str">
        <f>_xlfn.XLOOKUP(Kravtabell[[#This Row],[3 Siffer]],Bygningsdeler[Kombinert 3],Bygningsdeler[Kombinert 2],"",0,1)</f>
        <v>25 Dekker</v>
      </c>
      <c r="F86" s="99" t="str">
        <f>_xlfn.XLOOKUP(Kravtabell[[#This Row],[3 sifret kode (for inntasting)
Slår opp bygningsdel]],Bygningsdeler[Siffer 3],Bygningsdeler[Kombinert 3],"FEIL",0,1)</f>
        <v>256 Faste himlinger og overflatebehandling</v>
      </c>
      <c r="G86" s="101">
        <v>256</v>
      </c>
      <c r="H86" s="261" t="s">
        <v>261</v>
      </c>
      <c r="I86" s="261" t="s">
        <v>262</v>
      </c>
      <c r="J86" s="41"/>
      <c r="K86" s="32" t="s">
        <v>32</v>
      </c>
      <c r="L86" s="32"/>
      <c r="M86" s="32"/>
      <c r="N86" s="32"/>
      <c r="O86" s="32"/>
      <c r="P86" s="32"/>
      <c r="Q86" s="32"/>
      <c r="R86" s="32"/>
      <c r="S86" s="32"/>
      <c r="T86" s="32"/>
      <c r="U86" s="32" t="s">
        <v>32</v>
      </c>
      <c r="V86" s="32"/>
      <c r="W86" s="32"/>
      <c r="X86" s="32" t="s">
        <v>32</v>
      </c>
      <c r="Y86" s="32"/>
      <c r="Z86" s="32"/>
      <c r="AA86" s="32"/>
      <c r="AB86" s="32"/>
      <c r="AD86" s="31"/>
    </row>
    <row r="87" spans="2:30" ht="88.5" customHeight="1" x14ac:dyDescent="0.25">
      <c r="B87" s="39">
        <v>502</v>
      </c>
      <c r="C87" s="227" t="s">
        <v>263</v>
      </c>
      <c r="D87" s="41" t="str">
        <f>_xlfn.XLOOKUP(Kravtabell[[#This Row],[3 Siffer]],Bygningsdeler[Kombinert 3],Bygningsdeler[Kombinert 1],"",0,1)</f>
        <v>2 BYGNING</v>
      </c>
      <c r="E87" s="41" t="str">
        <f>_xlfn.XLOOKUP(Kravtabell[[#This Row],[3 Siffer]],Bygningsdeler[Kombinert 3],Bygningsdeler[Kombinert 2],"",0,1)</f>
        <v>25 Dekker</v>
      </c>
      <c r="F87" s="99" t="str">
        <f>_xlfn.XLOOKUP(Kravtabell[[#This Row],[3 sifret kode (for inntasting)
Slår opp bygningsdel]],Bygningsdeler[Siffer 3],Bygningsdeler[Kombinert 3],"FEIL",0,1)</f>
        <v>256 Faste himlinger og overflatebehandling</v>
      </c>
      <c r="G87" s="101">
        <v>256</v>
      </c>
      <c r="H87" s="261" t="s">
        <v>264</v>
      </c>
      <c r="I87" s="261" t="s">
        <v>262</v>
      </c>
      <c r="J87" s="41"/>
      <c r="K87" s="32" t="s">
        <v>32</v>
      </c>
      <c r="L87" s="32"/>
      <c r="M87" s="32"/>
      <c r="N87" s="32"/>
      <c r="O87" s="32"/>
      <c r="P87" s="32"/>
      <c r="Q87" s="32"/>
      <c r="R87" s="32"/>
      <c r="S87" s="32"/>
      <c r="T87" s="32"/>
      <c r="U87" s="32"/>
      <c r="V87" s="32"/>
      <c r="W87" s="32"/>
      <c r="X87" s="32"/>
      <c r="Y87" s="32"/>
      <c r="Z87" s="32"/>
      <c r="AA87" s="32"/>
      <c r="AB87" s="32" t="s">
        <v>32</v>
      </c>
      <c r="AD87" s="31"/>
    </row>
    <row r="88" spans="2:30" ht="84" customHeight="1" x14ac:dyDescent="0.25">
      <c r="B88" s="39">
        <v>507</v>
      </c>
      <c r="C88" s="227" t="s">
        <v>265</v>
      </c>
      <c r="D88" s="41" t="str">
        <f>_xlfn.XLOOKUP(Kravtabell[[#This Row],[3 Siffer]],Bygningsdeler[Kombinert 3],Bygningsdeler[Kombinert 1],"",0,1)</f>
        <v>2 BYGNING</v>
      </c>
      <c r="E88" s="41" t="str">
        <f>_xlfn.XLOOKUP(Kravtabell[[#This Row],[3 Siffer]],Bygningsdeler[Kombinert 3],Bygningsdeler[Kombinert 2],"",0,1)</f>
        <v>25 Dekker</v>
      </c>
      <c r="F88" s="99" t="str">
        <f>_xlfn.XLOOKUP(Kravtabell[[#This Row],[3 sifret kode (for inntasting)
Slår opp bygningsdel]],Bygningsdeler[Siffer 3],Bygningsdeler[Kombinert 3],"FEIL",0,1)</f>
        <v>257 Systemhimlinger</v>
      </c>
      <c r="G88" s="101">
        <v>257</v>
      </c>
      <c r="H88" s="261" t="s">
        <v>266</v>
      </c>
      <c r="I88" s="261" t="s">
        <v>267</v>
      </c>
      <c r="J88" s="41"/>
      <c r="K88" s="32" t="s">
        <v>32</v>
      </c>
      <c r="L88" s="32"/>
      <c r="M88" s="32"/>
      <c r="N88" s="32"/>
      <c r="O88" s="32"/>
      <c r="P88" s="32"/>
      <c r="Q88" s="32"/>
      <c r="R88" s="32"/>
      <c r="S88" s="32"/>
      <c r="T88" s="32"/>
      <c r="U88" s="32" t="s">
        <v>32</v>
      </c>
      <c r="V88" s="32"/>
      <c r="W88" s="32"/>
      <c r="X88" s="32" t="s">
        <v>32</v>
      </c>
      <c r="Y88" s="32"/>
      <c r="Z88" s="32"/>
      <c r="AA88" s="32"/>
      <c r="AB88" s="32"/>
      <c r="AD88" s="31"/>
    </row>
    <row r="89" spans="2:30" ht="66.95" customHeight="1" x14ac:dyDescent="0.25">
      <c r="B89" s="39">
        <v>511</v>
      </c>
      <c r="C89" s="227" t="s">
        <v>268</v>
      </c>
      <c r="D89" s="41" t="str">
        <f>_xlfn.XLOOKUP(Kravtabell[[#This Row],[3 Siffer]],Bygningsdeler[Kombinert 3],Bygningsdeler[Kombinert 1],"",0,1)</f>
        <v>2 BYGNING</v>
      </c>
      <c r="E89" s="41" t="str">
        <f>_xlfn.XLOOKUP(Kravtabell[[#This Row],[3 Siffer]],Bygningsdeler[Kombinert 3],Bygningsdeler[Kombinert 2],"",0,1)</f>
        <v>26 Yttertak</v>
      </c>
      <c r="F89" s="99" t="str">
        <f>_xlfn.XLOOKUP(Kravtabell[[#This Row],[3 sifret kode (for inntasting)
Slår opp bygningsdel]],Bygningsdeler[Siffer 3],Bygningsdeler[Kombinert 3],"FEIL",0,1)</f>
        <v>261 Primærkonstruksjon</v>
      </c>
      <c r="G89" s="101">
        <v>261</v>
      </c>
      <c r="H89" s="261" t="s">
        <v>269</v>
      </c>
      <c r="I89" s="261" t="s">
        <v>270</v>
      </c>
      <c r="J89" s="41"/>
      <c r="K89" s="32" t="s">
        <v>32</v>
      </c>
      <c r="L89" s="32"/>
      <c r="M89" s="32"/>
      <c r="N89" s="32"/>
      <c r="O89" s="32"/>
      <c r="P89" s="32"/>
      <c r="Q89" s="32"/>
      <c r="R89" s="32"/>
      <c r="S89" s="32"/>
      <c r="T89" s="32"/>
      <c r="U89" s="32"/>
      <c r="V89" s="32"/>
      <c r="W89" s="32"/>
      <c r="X89" s="32"/>
      <c r="Y89" s="32"/>
      <c r="Z89" s="32"/>
      <c r="AA89" s="32"/>
      <c r="AB89" s="32" t="s">
        <v>32</v>
      </c>
      <c r="AD89" s="31"/>
    </row>
    <row r="90" spans="2:30" ht="60" x14ac:dyDescent="0.25">
      <c r="B90" s="39">
        <v>514</v>
      </c>
      <c r="C90" s="227" t="s">
        <v>271</v>
      </c>
      <c r="D90" s="41" t="str">
        <f>_xlfn.XLOOKUP(Kravtabell[[#This Row],[3 Siffer]],Bygningsdeler[Kombinert 3],Bygningsdeler[Kombinert 1],"",0,1)</f>
        <v>2 BYGNING</v>
      </c>
      <c r="E90" s="41" t="str">
        <f>_xlfn.XLOOKUP(Kravtabell[[#This Row],[3 Siffer]],Bygningsdeler[Kombinert 3],Bygningsdeler[Kombinert 2],"",0,1)</f>
        <v>26 Yttertak</v>
      </c>
      <c r="F90" s="99" t="str">
        <f>_xlfn.XLOOKUP(Kravtabell[[#This Row],[3 sifret kode (for inntasting)
Slår opp bygningsdel]],Bygningsdeler[Siffer 3],Bygningsdeler[Kombinert 3],"FEIL",0,1)</f>
        <v>261 Primærkonstruksjon</v>
      </c>
      <c r="G90" s="101">
        <v>261</v>
      </c>
      <c r="H90" s="261" t="s">
        <v>272</v>
      </c>
      <c r="I90" s="261" t="s">
        <v>273</v>
      </c>
      <c r="J90" s="41"/>
      <c r="K90" s="32" t="s">
        <v>32</v>
      </c>
      <c r="L90" s="32"/>
      <c r="M90" s="32"/>
      <c r="N90" s="32"/>
      <c r="O90" s="32"/>
      <c r="P90" s="32"/>
      <c r="Q90" s="32"/>
      <c r="R90" s="32"/>
      <c r="S90" s="32"/>
      <c r="T90" s="32"/>
      <c r="U90" s="32"/>
      <c r="V90" s="32"/>
      <c r="W90" s="32"/>
      <c r="X90" s="32"/>
      <c r="Y90" s="32"/>
      <c r="Z90" s="32"/>
      <c r="AA90" s="32"/>
      <c r="AB90" s="32" t="s">
        <v>32</v>
      </c>
      <c r="AD90" s="31"/>
    </row>
    <row r="91" spans="2:30" ht="57" customHeight="1" x14ac:dyDescent="0.25">
      <c r="B91" s="39">
        <v>517</v>
      </c>
      <c r="C91" s="227" t="s">
        <v>274</v>
      </c>
      <c r="D91" s="41" t="str">
        <f>_xlfn.XLOOKUP(Kravtabell[[#This Row],[3 Siffer]],Bygningsdeler[Kombinert 3],Bygningsdeler[Kombinert 1],"",0,1)</f>
        <v>2 BYGNING</v>
      </c>
      <c r="E91" s="41" t="str">
        <f>_xlfn.XLOOKUP(Kravtabell[[#This Row],[3 Siffer]],Bygningsdeler[Kombinert 3],Bygningsdeler[Kombinert 2],"",0,1)</f>
        <v>26 Yttertak</v>
      </c>
      <c r="F91" s="99" t="str">
        <f>_xlfn.XLOOKUP(Kravtabell[[#This Row],[3 sifret kode (for inntasting)
Slår opp bygningsdel]],Bygningsdeler[Siffer 3],Bygningsdeler[Kombinert 3],"FEIL",0,1)</f>
        <v>261 Primærkonstruksjon</v>
      </c>
      <c r="G91" s="101">
        <v>261</v>
      </c>
      <c r="H91" s="261" t="s">
        <v>275</v>
      </c>
      <c r="I91" s="261" t="s">
        <v>276</v>
      </c>
      <c r="J91" s="41"/>
      <c r="K91" s="32" t="s">
        <v>32</v>
      </c>
      <c r="L91" s="32"/>
      <c r="M91" s="32"/>
      <c r="N91" s="32"/>
      <c r="O91" s="32"/>
      <c r="P91" s="32"/>
      <c r="Q91" s="32"/>
      <c r="R91" s="32"/>
      <c r="S91" s="32"/>
      <c r="T91" s="32"/>
      <c r="U91" s="32"/>
      <c r="V91" s="32"/>
      <c r="W91" s="32"/>
      <c r="X91" s="32"/>
      <c r="Y91" s="32"/>
      <c r="Z91" s="32"/>
      <c r="AA91" s="32"/>
      <c r="AB91" s="32" t="s">
        <v>32</v>
      </c>
      <c r="AD91" s="31"/>
    </row>
    <row r="92" spans="2:30" ht="163.5" customHeight="1" x14ac:dyDescent="0.25">
      <c r="B92" s="39">
        <v>526</v>
      </c>
      <c r="C92" s="227" t="s">
        <v>277</v>
      </c>
      <c r="D92" s="41" t="str">
        <f>_xlfn.XLOOKUP(Kravtabell[[#This Row],[3 Siffer]],Bygningsdeler[Kombinert 3],Bygningsdeler[Kombinert 1],"",0,1)</f>
        <v>2 BYGNING</v>
      </c>
      <c r="E92" s="41" t="str">
        <f>_xlfn.XLOOKUP(Kravtabell[[#This Row],[3 Siffer]],Bygningsdeler[Kombinert 3],Bygningsdeler[Kombinert 2],"",0,1)</f>
        <v>26 Yttertak</v>
      </c>
      <c r="F92" s="99" t="str">
        <f>_xlfn.XLOOKUP(Kravtabell[[#This Row],[3 sifret kode (for inntasting)
Slår opp bygningsdel]],Bygningsdeler[Siffer 3],Bygningsdeler[Kombinert 3],"FEIL",0,1)</f>
        <v>262 Taktekning</v>
      </c>
      <c r="G92" s="101">
        <v>262</v>
      </c>
      <c r="H92" s="261" t="s">
        <v>278</v>
      </c>
      <c r="I92" s="261" t="s">
        <v>41</v>
      </c>
      <c r="J92" s="41"/>
      <c r="K92" s="32" t="s">
        <v>32</v>
      </c>
      <c r="L92" s="32"/>
      <c r="M92" s="32"/>
      <c r="N92" s="32"/>
      <c r="O92" s="32"/>
      <c r="P92" s="32"/>
      <c r="Q92" s="32"/>
      <c r="R92" s="32"/>
      <c r="S92" s="32"/>
      <c r="T92" s="32"/>
      <c r="U92" s="32"/>
      <c r="V92" s="32"/>
      <c r="W92" s="32"/>
      <c r="X92" s="32"/>
      <c r="Y92" s="32"/>
      <c r="Z92" s="32"/>
      <c r="AA92" s="32"/>
      <c r="AB92" s="32" t="s">
        <v>32</v>
      </c>
      <c r="AD92" s="31"/>
    </row>
    <row r="93" spans="2:30" ht="66" customHeight="1" x14ac:dyDescent="0.25">
      <c r="B93" s="39">
        <v>541</v>
      </c>
      <c r="C93" s="227" t="s">
        <v>279</v>
      </c>
      <c r="D93" s="41" t="str">
        <f>_xlfn.XLOOKUP(Kravtabell[[#This Row],[3 Siffer]],Bygningsdeler[Kombinert 3],Bygningsdeler[Kombinert 1],"",0,1)</f>
        <v>2 BYGNING</v>
      </c>
      <c r="E93" s="41" t="str">
        <f>_xlfn.XLOOKUP(Kravtabell[[#This Row],[3 Siffer]],Bygningsdeler[Kombinert 3],Bygningsdeler[Kombinert 2],"",0,1)</f>
        <v>26 Yttertak</v>
      </c>
      <c r="F93" s="99" t="str">
        <f>_xlfn.XLOOKUP(Kravtabell[[#This Row],[3 sifret kode (for inntasting)
Slår opp bygningsdel]],Bygningsdeler[Siffer 3],Bygningsdeler[Kombinert 3],"FEIL",0,1)</f>
        <v>265 Gesimser, takrenner og nedløp</v>
      </c>
      <c r="G93" s="101">
        <v>265</v>
      </c>
      <c r="H93" s="261" t="s">
        <v>280</v>
      </c>
      <c r="I93" s="261" t="s">
        <v>41</v>
      </c>
      <c r="J93" s="41"/>
      <c r="K93" s="32" t="s">
        <v>32</v>
      </c>
      <c r="L93" s="32"/>
      <c r="M93" s="32"/>
      <c r="N93" s="32"/>
      <c r="O93" s="32"/>
      <c r="P93" s="32"/>
      <c r="Q93" s="32"/>
      <c r="R93" s="32"/>
      <c r="S93" s="32"/>
      <c r="T93" s="32"/>
      <c r="U93" s="32"/>
      <c r="V93" s="32"/>
      <c r="W93" s="32"/>
      <c r="X93" s="32"/>
      <c r="Y93" s="32"/>
      <c r="Z93" s="32"/>
      <c r="AA93" s="32"/>
      <c r="AB93" s="32" t="s">
        <v>32</v>
      </c>
      <c r="AD93" s="31"/>
    </row>
    <row r="94" spans="2:30" ht="52.5" customHeight="1" x14ac:dyDescent="0.25">
      <c r="B94" s="39">
        <v>542</v>
      </c>
      <c r="C94" s="227" t="s">
        <v>281</v>
      </c>
      <c r="D94" s="41" t="str">
        <f>_xlfn.XLOOKUP(Kravtabell[[#This Row],[3 Siffer]],Bygningsdeler[Kombinert 3],Bygningsdeler[Kombinert 1],"",0,1)</f>
        <v>2 BYGNING</v>
      </c>
      <c r="E94" s="41" t="str">
        <f>_xlfn.XLOOKUP(Kravtabell[[#This Row],[3 Siffer]],Bygningsdeler[Kombinert 3],Bygningsdeler[Kombinert 2],"",0,1)</f>
        <v>26 Yttertak</v>
      </c>
      <c r="F94" s="99" t="str">
        <f>_xlfn.XLOOKUP(Kravtabell[[#This Row],[3 sifret kode (for inntasting)
Slår opp bygningsdel]],Bygningsdeler[Siffer 3],Bygningsdeler[Kombinert 3],"FEIL",0,1)</f>
        <v>265 Gesimser, takrenner og nedløp</v>
      </c>
      <c r="G94" s="101">
        <v>265</v>
      </c>
      <c r="H94" s="261" t="s">
        <v>282</v>
      </c>
      <c r="I94" s="261" t="s">
        <v>283</v>
      </c>
      <c r="J94" s="41"/>
      <c r="K94" s="32" t="s">
        <v>32</v>
      </c>
      <c r="L94" s="32"/>
      <c r="M94" s="32"/>
      <c r="N94" s="32"/>
      <c r="O94" s="32"/>
      <c r="P94" s="32"/>
      <c r="Q94" s="32"/>
      <c r="R94" s="32"/>
      <c r="S94" s="32"/>
      <c r="T94" s="32"/>
      <c r="U94" s="32"/>
      <c r="V94" s="32"/>
      <c r="W94" s="32"/>
      <c r="X94" s="32"/>
      <c r="Y94" s="32"/>
      <c r="Z94" s="32"/>
      <c r="AA94" s="32"/>
      <c r="AB94" s="32" t="s">
        <v>32</v>
      </c>
      <c r="AD94" s="31"/>
    </row>
    <row r="95" spans="2:30" ht="34.5" customHeight="1" x14ac:dyDescent="0.25">
      <c r="B95" s="39">
        <v>558</v>
      </c>
      <c r="C95" s="227" t="s">
        <v>284</v>
      </c>
      <c r="D95" s="41" t="str">
        <f>_xlfn.XLOOKUP(Kravtabell[[#This Row],[3 Siffer]],Bygningsdeler[Kombinert 3],Bygningsdeler[Kombinert 1],"",0,1)</f>
        <v>2 BYGNING</v>
      </c>
      <c r="E95" s="41" t="str">
        <f>_xlfn.XLOOKUP(Kravtabell[[#This Row],[3 Siffer]],Bygningsdeler[Kombinert 3],Bygningsdeler[Kombinert 2],"",0,1)</f>
        <v>27 Fast inventar</v>
      </c>
      <c r="F95" s="99" t="s">
        <v>285</v>
      </c>
      <c r="G95" s="101">
        <v>274</v>
      </c>
      <c r="H95" s="261" t="s">
        <v>286</v>
      </c>
      <c r="I95" s="261" t="s">
        <v>121</v>
      </c>
      <c r="J95" s="41"/>
      <c r="K95" s="32" t="s">
        <v>32</v>
      </c>
      <c r="L95" s="32"/>
      <c r="M95" s="32"/>
      <c r="N95" s="32"/>
      <c r="O95" s="32"/>
      <c r="P95" s="32"/>
      <c r="Q95" s="32"/>
      <c r="R95" s="32"/>
      <c r="S95" s="32"/>
      <c r="T95" s="32"/>
      <c r="U95" s="32"/>
      <c r="V95" s="32"/>
      <c r="W95" s="32"/>
      <c r="X95" s="32"/>
      <c r="Y95" s="32"/>
      <c r="Z95" s="32"/>
      <c r="AA95" s="32"/>
      <c r="AB95" s="32" t="s">
        <v>32</v>
      </c>
      <c r="AD95" s="31"/>
    </row>
    <row r="96" spans="2:30" ht="45" x14ac:dyDescent="0.25">
      <c r="B96" s="39">
        <v>561</v>
      </c>
      <c r="C96" s="227" t="s">
        <v>287</v>
      </c>
      <c r="D96" s="41" t="str">
        <f>_xlfn.XLOOKUP(Kravtabell[[#This Row],[3 Siffer]],Bygningsdeler[Kombinert 3],Bygningsdeler[Kombinert 1],"",0,1)</f>
        <v>2 BYGNING</v>
      </c>
      <c r="E96" s="41" t="str">
        <f>_xlfn.XLOOKUP(Kravtabell[[#This Row],[3 Siffer]],Bygningsdeler[Kombinert 3],Bygningsdeler[Kombinert 2],"",0,1)</f>
        <v>27 Fast inventar</v>
      </c>
      <c r="F96" s="99" t="str">
        <f>_xlfn.XLOOKUP(Kravtabell[[#This Row],[3 sifret kode (for inntasting)
Slår opp bygningsdel]],Bygningsdeler[Siffer 3],Bygningsdeler[Kombinert 3],"FEIL",0,1)</f>
        <v>274 Kjøkkeninnredning</v>
      </c>
      <c r="G96" s="101">
        <v>274</v>
      </c>
      <c r="H96" s="261" t="s">
        <v>288</v>
      </c>
      <c r="I96" s="261" t="s">
        <v>121</v>
      </c>
      <c r="J96" s="41"/>
      <c r="K96" s="32" t="s">
        <v>32</v>
      </c>
      <c r="L96" s="32"/>
      <c r="M96" s="32"/>
      <c r="N96" s="32"/>
      <c r="O96" s="32"/>
      <c r="P96" s="32"/>
      <c r="Q96" s="32"/>
      <c r="R96" s="32"/>
      <c r="S96" s="32"/>
      <c r="T96" s="32"/>
      <c r="U96" s="32"/>
      <c r="V96" s="32"/>
      <c r="W96" s="32"/>
      <c r="X96" s="32"/>
      <c r="Y96" s="32"/>
      <c r="Z96" s="32"/>
      <c r="AA96" s="32"/>
      <c r="AB96" s="32" t="s">
        <v>32</v>
      </c>
      <c r="AD96" s="31"/>
    </row>
    <row r="97" spans="2:30" x14ac:dyDescent="0.25">
      <c r="B97" s="39">
        <v>562</v>
      </c>
      <c r="C97" s="227" t="s">
        <v>289</v>
      </c>
      <c r="D97" s="41" t="str">
        <f>_xlfn.XLOOKUP(Kravtabell[[#This Row],[3 Siffer]],Bygningsdeler[Kombinert 3],Bygningsdeler[Kombinert 1],"",0,1)</f>
        <v>2 BYGNING</v>
      </c>
      <c r="E97" s="41" t="str">
        <f>_xlfn.XLOOKUP(Kravtabell[[#This Row],[3 Siffer]],Bygningsdeler[Kombinert 3],Bygningsdeler[Kombinert 2],"",0,1)</f>
        <v>27 Fast inventar</v>
      </c>
      <c r="F97" s="99" t="str">
        <f>_xlfn.XLOOKUP(Kravtabell[[#This Row],[3 sifret kode (for inntasting)
Slår opp bygningsdel]],Bygningsdeler[Siffer 3],Bygningsdeler[Kombinert 3],"FEIL",0,1)</f>
        <v>274 Kjøkkeninnredning</v>
      </c>
      <c r="G97" s="101">
        <v>274</v>
      </c>
      <c r="H97" s="261" t="s">
        <v>290</v>
      </c>
      <c r="I97" s="261" t="s">
        <v>121</v>
      </c>
      <c r="J97" s="41"/>
      <c r="K97" s="32" t="s">
        <v>32</v>
      </c>
      <c r="L97" s="32"/>
      <c r="M97" s="32"/>
      <c r="N97" s="32"/>
      <c r="O97" s="32"/>
      <c r="P97" s="32"/>
      <c r="Q97" s="32"/>
      <c r="R97" s="32"/>
      <c r="S97" s="32"/>
      <c r="T97" s="32"/>
      <c r="U97" s="32"/>
      <c r="V97" s="32"/>
      <c r="W97" s="32"/>
      <c r="X97" s="32"/>
      <c r="Y97" s="32"/>
      <c r="Z97" s="32"/>
      <c r="AA97" s="32"/>
      <c r="AB97" s="32" t="s">
        <v>32</v>
      </c>
      <c r="AD97" s="31"/>
    </row>
    <row r="98" spans="2:30" ht="61.5" customHeight="1" x14ac:dyDescent="0.25">
      <c r="B98" s="39">
        <v>563</v>
      </c>
      <c r="C98" s="227" t="s">
        <v>291</v>
      </c>
      <c r="D98" s="41" t="str">
        <f>_xlfn.XLOOKUP(Kravtabell[[#This Row],[3 Siffer]],Bygningsdeler[Kombinert 3],Bygningsdeler[Kombinert 1],"",0,1)</f>
        <v>2 BYGNING</v>
      </c>
      <c r="E98" s="41" t="str">
        <f>_xlfn.XLOOKUP(Kravtabell[[#This Row],[3 Siffer]],Bygningsdeler[Kombinert 3],Bygningsdeler[Kombinert 2],"",0,1)</f>
        <v>27 Fast inventar</v>
      </c>
      <c r="F98" s="99" t="str">
        <f>_xlfn.XLOOKUP(Kravtabell[[#This Row],[3 sifret kode (for inntasting)
Slår opp bygningsdel]],Bygningsdeler[Siffer 3],Bygningsdeler[Kombinert 3],"FEIL",0,1)</f>
        <v>274 Kjøkkeninnredning</v>
      </c>
      <c r="G98" s="101">
        <v>274</v>
      </c>
      <c r="H98" s="261" t="s">
        <v>292</v>
      </c>
      <c r="I98" s="261" t="s">
        <v>41</v>
      </c>
      <c r="J98" s="41"/>
      <c r="K98" s="32" t="s">
        <v>32</v>
      </c>
      <c r="L98" s="32"/>
      <c r="M98" s="32"/>
      <c r="N98" s="32"/>
      <c r="O98" s="32"/>
      <c r="P98" s="32"/>
      <c r="Q98" s="32"/>
      <c r="R98" s="32"/>
      <c r="S98" s="32"/>
      <c r="T98" s="32"/>
      <c r="U98" s="32"/>
      <c r="V98" s="32"/>
      <c r="W98" s="32"/>
      <c r="X98" s="32"/>
      <c r="Y98" s="32"/>
      <c r="Z98" s="32"/>
      <c r="AA98" s="32"/>
      <c r="AB98" s="32" t="s">
        <v>32</v>
      </c>
      <c r="AD98" s="31"/>
    </row>
    <row r="99" spans="2:30" ht="55.5" customHeight="1" x14ac:dyDescent="0.25">
      <c r="B99" s="39">
        <v>564</v>
      </c>
      <c r="C99" s="227" t="s">
        <v>293</v>
      </c>
      <c r="D99" s="41" t="str">
        <f>_xlfn.XLOOKUP(Kravtabell[[#This Row],[3 Siffer]],Bygningsdeler[Kombinert 3],Bygningsdeler[Kombinert 1],"",0,1)</f>
        <v>2 BYGNING</v>
      </c>
      <c r="E99" s="41" t="str">
        <f>_xlfn.XLOOKUP(Kravtabell[[#This Row],[3 Siffer]],Bygningsdeler[Kombinert 3],Bygningsdeler[Kombinert 2],"",0,1)</f>
        <v>27 Fast inventar</v>
      </c>
      <c r="F99" s="99" t="str">
        <f>_xlfn.XLOOKUP(Kravtabell[[#This Row],[3 sifret kode (for inntasting)
Slår opp bygningsdel]],Bygningsdeler[Siffer 3],Bygningsdeler[Kombinert 3],"FEIL",0,1)</f>
        <v>274 Kjøkkeninnredning</v>
      </c>
      <c r="G99" s="101">
        <v>274</v>
      </c>
      <c r="H99" s="261" t="s">
        <v>294</v>
      </c>
      <c r="I99" s="261" t="s">
        <v>50</v>
      </c>
      <c r="J99" s="41"/>
      <c r="K99" s="32" t="s">
        <v>32</v>
      </c>
      <c r="L99" s="32"/>
      <c r="M99" s="32"/>
      <c r="N99" s="32"/>
      <c r="O99" s="32"/>
      <c r="P99" s="32"/>
      <c r="Q99" s="32"/>
      <c r="R99" s="32"/>
      <c r="S99" s="32"/>
      <c r="T99" s="32"/>
      <c r="U99" s="32"/>
      <c r="V99" s="32"/>
      <c r="W99" s="32"/>
      <c r="X99" s="32"/>
      <c r="Y99" s="32"/>
      <c r="Z99" s="32"/>
      <c r="AA99" s="32"/>
      <c r="AB99" s="32" t="s">
        <v>32</v>
      </c>
      <c r="AD99" s="31"/>
    </row>
    <row r="100" spans="2:30" ht="68.25" customHeight="1" x14ac:dyDescent="0.25">
      <c r="B100" s="39">
        <v>565</v>
      </c>
      <c r="C100" s="227" t="s">
        <v>295</v>
      </c>
      <c r="D100" s="41" t="str">
        <f>_xlfn.XLOOKUP(Kravtabell[[#This Row],[3 Siffer]],Bygningsdeler[Kombinert 3],Bygningsdeler[Kombinert 1],"",0,1)</f>
        <v>2 BYGNING</v>
      </c>
      <c r="E100" s="41" t="str">
        <f>_xlfn.XLOOKUP(Kravtabell[[#This Row],[3 Siffer]],Bygningsdeler[Kombinert 3],Bygningsdeler[Kombinert 2],"",0,1)</f>
        <v>27 Fast inventar</v>
      </c>
      <c r="F100" s="99" t="str">
        <f>_xlfn.XLOOKUP(Kravtabell[[#This Row],[3 sifret kode (for inntasting)
Slår opp bygningsdel]],Bygningsdeler[Siffer 3],Bygningsdeler[Kombinert 3],"FEIL",0,1)</f>
        <v>274 Kjøkkeninnredning</v>
      </c>
      <c r="G100" s="101">
        <v>274</v>
      </c>
      <c r="H100" s="261" t="s">
        <v>296</v>
      </c>
      <c r="I100" s="261" t="s">
        <v>233</v>
      </c>
      <c r="J100" s="41"/>
      <c r="K100" s="32" t="s">
        <v>32</v>
      </c>
      <c r="L100" s="32"/>
      <c r="M100" s="32"/>
      <c r="N100" s="32"/>
      <c r="O100" s="32"/>
      <c r="P100" s="32"/>
      <c r="Q100" s="32"/>
      <c r="R100" s="32"/>
      <c r="S100" s="32"/>
      <c r="T100" s="32"/>
      <c r="U100" s="32"/>
      <c r="V100" s="32"/>
      <c r="W100" s="32"/>
      <c r="X100" s="32"/>
      <c r="Y100" s="32"/>
      <c r="Z100" s="32"/>
      <c r="AA100" s="32"/>
      <c r="AB100" s="32" t="s">
        <v>32</v>
      </c>
      <c r="AD100" s="31"/>
    </row>
    <row r="101" spans="2:30" ht="30" x14ac:dyDescent="0.25">
      <c r="B101" s="39">
        <v>570</v>
      </c>
      <c r="C101" s="227" t="s">
        <v>297</v>
      </c>
      <c r="D101" s="41" t="str">
        <f>_xlfn.XLOOKUP(Kravtabell[[#This Row],[3 Siffer]],Bygningsdeler[Kombinert 3],Bygningsdeler[Kombinert 1],"",0,1)</f>
        <v>2 BYGNING</v>
      </c>
      <c r="E101" s="41" t="str">
        <f>_xlfn.XLOOKUP(Kravtabell[[#This Row],[3 Siffer]],Bygningsdeler[Kombinert 3],Bygningsdeler[Kombinert 2],"",0,1)</f>
        <v>27 Fast inventar</v>
      </c>
      <c r="F101" s="99" t="str">
        <f>_xlfn.XLOOKUP(Kravtabell[[#This Row],[3 sifret kode (for inntasting)
Slår opp bygningsdel]],Bygningsdeler[Siffer 3],Bygningsdeler[Kombinert 3],"FEIL",0,1)</f>
        <v>275 Innredning og garnityr for våtrom</v>
      </c>
      <c r="G101" s="101">
        <v>275</v>
      </c>
      <c r="H101" s="261" t="s">
        <v>298</v>
      </c>
      <c r="I101" s="261" t="s">
        <v>299</v>
      </c>
      <c r="J101" s="41"/>
      <c r="K101" s="32" t="s">
        <v>32</v>
      </c>
      <c r="L101" s="32"/>
      <c r="M101" s="32"/>
      <c r="N101" s="32"/>
      <c r="O101" s="32"/>
      <c r="P101" s="32"/>
      <c r="Q101" s="32"/>
      <c r="R101" s="32"/>
      <c r="S101" s="32"/>
      <c r="T101" s="32"/>
      <c r="U101" s="32"/>
      <c r="V101" s="32"/>
      <c r="W101" s="32"/>
      <c r="X101" s="32"/>
      <c r="Y101" s="32"/>
      <c r="Z101" s="32"/>
      <c r="AA101" s="32"/>
      <c r="AB101" s="32" t="s">
        <v>32</v>
      </c>
      <c r="AD101" s="31"/>
    </row>
    <row r="102" spans="2:30" ht="57.75" customHeight="1" x14ac:dyDescent="0.25">
      <c r="B102" s="39">
        <v>572</v>
      </c>
      <c r="C102" s="227" t="s">
        <v>300</v>
      </c>
      <c r="D102" s="41" t="str">
        <f>_xlfn.XLOOKUP(Kravtabell[[#This Row],[3 Siffer]],Bygningsdeler[Kombinert 3],Bygningsdeler[Kombinert 1],"",0,1)</f>
        <v>2 BYGNING</v>
      </c>
      <c r="E102" s="41" t="str">
        <f>_xlfn.XLOOKUP(Kravtabell[[#This Row],[3 Siffer]],Bygningsdeler[Kombinert 3],Bygningsdeler[Kombinert 2],"",0,1)</f>
        <v>27 Fast inventar</v>
      </c>
      <c r="F102" s="99" t="s">
        <v>301</v>
      </c>
      <c r="G102" s="101">
        <v>278</v>
      </c>
      <c r="H102" s="261" t="s">
        <v>302</v>
      </c>
      <c r="I102" s="261" t="s">
        <v>110</v>
      </c>
      <c r="J102" s="41" t="s">
        <v>303</v>
      </c>
      <c r="K102" s="32" t="s">
        <v>32</v>
      </c>
      <c r="L102" s="32"/>
      <c r="M102" s="32"/>
      <c r="N102" s="32"/>
      <c r="O102" s="32"/>
      <c r="P102" s="32"/>
      <c r="Q102" s="32"/>
      <c r="R102" s="32"/>
      <c r="S102" s="32"/>
      <c r="T102" s="32" t="s">
        <v>32</v>
      </c>
      <c r="U102" s="32"/>
      <c r="V102" s="32"/>
      <c r="W102" s="32"/>
      <c r="X102" s="32"/>
      <c r="Y102" s="32"/>
      <c r="Z102" s="32"/>
      <c r="AA102" s="32"/>
      <c r="AB102" s="32" t="s">
        <v>32</v>
      </c>
      <c r="AD102" s="31"/>
    </row>
    <row r="103" spans="2:30" ht="66.75" customHeight="1" x14ac:dyDescent="0.25">
      <c r="B103" s="39">
        <v>574</v>
      </c>
      <c r="C103" s="227" t="s">
        <v>304</v>
      </c>
      <c r="D103" s="41" t="str">
        <f>_xlfn.XLOOKUP(Kravtabell[[#This Row],[3 Siffer]],Bygningsdeler[Kombinert 3],Bygningsdeler[Kombinert 1],"",0,1)</f>
        <v>2 BYGNING</v>
      </c>
      <c r="E103" s="41" t="str">
        <f>_xlfn.XLOOKUP(Kravtabell[[#This Row],[3 Siffer]],Bygningsdeler[Kombinert 3],Bygningsdeler[Kombinert 2],"",0,1)</f>
        <v>28 Trapper, balkonge, m.m.</v>
      </c>
      <c r="F103" s="99" t="str">
        <f>_xlfn.XLOOKUP(Kravtabell[[#This Row],[3 sifret kode (for inntasting)
Slår opp bygningsdel]],Bygningsdeler[Siffer 3],Bygningsdeler[Kombinert 3],"FEIL",0,1)</f>
        <v>281 Innvendige trapper</v>
      </c>
      <c r="G103" s="101">
        <v>281</v>
      </c>
      <c r="H103" s="261" t="s">
        <v>305</v>
      </c>
      <c r="I103" s="261" t="s">
        <v>306</v>
      </c>
      <c r="J103" s="41"/>
      <c r="K103" s="32" t="s">
        <v>32</v>
      </c>
      <c r="L103" s="32"/>
      <c r="M103" s="32"/>
      <c r="N103" s="32"/>
      <c r="O103" s="32"/>
      <c r="P103" s="32"/>
      <c r="Q103" s="32"/>
      <c r="R103" s="32"/>
      <c r="S103" s="32"/>
      <c r="T103" s="32"/>
      <c r="U103" s="32"/>
      <c r="V103" s="32"/>
      <c r="W103" s="32"/>
      <c r="X103" s="32"/>
      <c r="Y103" s="32"/>
      <c r="Z103" s="32"/>
      <c r="AA103" s="32"/>
      <c r="AB103" s="32" t="s">
        <v>32</v>
      </c>
      <c r="AD103" s="31"/>
    </row>
    <row r="104" spans="2:30" ht="81.75" customHeight="1" x14ac:dyDescent="0.25">
      <c r="B104" s="39">
        <v>580</v>
      </c>
      <c r="C104" s="227" t="s">
        <v>307</v>
      </c>
      <c r="D104" s="41" t="str">
        <f>_xlfn.XLOOKUP(Kravtabell[[#This Row],[3 Siffer]],Bygningsdeler[Kombinert 3],Bygningsdeler[Kombinert 1],"",0,1)</f>
        <v>2 BYGNING</v>
      </c>
      <c r="E104" s="41" t="str">
        <f>_xlfn.XLOOKUP(Kravtabell[[#This Row],[3 Siffer]],Bygningsdeler[Kombinert 3],Bygningsdeler[Kombinert 2],"",0,1)</f>
        <v>28 Trapper, balkonge, m.m.</v>
      </c>
      <c r="F104" s="99" t="str">
        <f>_xlfn.XLOOKUP(Kravtabell[[#This Row],[3 sifret kode (for inntasting)
Slår opp bygningsdel]],Bygningsdeler[Siffer 3],Bygningsdeler[Kombinert 3],"FEIL",0,1)</f>
        <v>287 Andre rekkverk, håndlister og fendere</v>
      </c>
      <c r="G104" s="101">
        <v>287</v>
      </c>
      <c r="H104" s="261" t="s">
        <v>308</v>
      </c>
      <c r="I104" s="261" t="s">
        <v>309</v>
      </c>
      <c r="J104" s="41"/>
      <c r="K104" s="32" t="s">
        <v>32</v>
      </c>
      <c r="L104" s="32"/>
      <c r="M104" s="32"/>
      <c r="N104" s="32"/>
      <c r="O104" s="32"/>
      <c r="P104" s="32"/>
      <c r="Q104" s="32"/>
      <c r="R104" s="32"/>
      <c r="S104" s="32"/>
      <c r="T104" s="32"/>
      <c r="U104" s="32"/>
      <c r="V104" s="32"/>
      <c r="W104" s="32"/>
      <c r="X104" s="32"/>
      <c r="Y104" s="32"/>
      <c r="Z104" s="32"/>
      <c r="AA104" s="32"/>
      <c r="AB104" s="32" t="s">
        <v>32</v>
      </c>
      <c r="AD104" s="31"/>
    </row>
    <row r="105" spans="2:30" ht="48.75" customHeight="1" x14ac:dyDescent="0.25">
      <c r="B105" s="39">
        <v>582</v>
      </c>
      <c r="C105" s="227" t="s">
        <v>310</v>
      </c>
      <c r="D105" s="41" t="str">
        <f>_xlfn.XLOOKUP(Kravtabell[[#This Row],[3 Siffer]],Bygningsdeler[Kombinert 3],Bygningsdeler[Kombinert 1],"",0,1)</f>
        <v>3 VVS-INSTALLASJONER</v>
      </c>
      <c r="E105" s="41" t="str">
        <f>_xlfn.XLOOKUP(Kravtabell[[#This Row],[3 Siffer]],Bygningsdeler[Kombinert 3],Bygningsdeler[Kombinert 2],"",0,1)</f>
        <v>30 VVS-installasjoner, generelt</v>
      </c>
      <c r="F105" s="99" t="str">
        <f>_xlfn.XLOOKUP(Kravtabell[[#This Row],[3 sifret kode (for inntasting)
Slår opp bygningsdel]],Bygningsdeler[Siffer 3],Bygningsdeler[Kombinert 3],"FEIL",0,1)</f>
        <v>300 VVS-installasjoner, generelt</v>
      </c>
      <c r="G105" s="101">
        <v>300</v>
      </c>
      <c r="H105" s="261" t="s">
        <v>311</v>
      </c>
      <c r="I105" s="268"/>
      <c r="J105" s="41"/>
      <c r="K105" s="32"/>
      <c r="L105" s="32" t="s">
        <v>32</v>
      </c>
      <c r="M105" s="32"/>
      <c r="N105" s="32"/>
      <c r="O105" s="32"/>
      <c r="P105" s="32"/>
      <c r="Q105" s="32"/>
      <c r="R105" s="32"/>
      <c r="S105" s="32"/>
      <c r="T105" s="32"/>
      <c r="U105" s="32"/>
      <c r="V105" s="32"/>
      <c r="W105" s="32"/>
      <c r="X105" s="32"/>
      <c r="Y105" s="32"/>
      <c r="Z105" s="32"/>
      <c r="AA105" s="32"/>
      <c r="AB105" s="32" t="s">
        <v>32</v>
      </c>
      <c r="AC105" s="32"/>
      <c r="AD105" s="32"/>
    </row>
    <row r="106" spans="2:30" ht="45.6" customHeight="1" x14ac:dyDescent="0.25">
      <c r="B106" s="39">
        <v>584</v>
      </c>
      <c r="C106" s="227" t="s">
        <v>312</v>
      </c>
      <c r="D106" s="41" t="str">
        <f>_xlfn.XLOOKUP(Kravtabell[[#This Row],[3 Siffer]],Bygningsdeler[Kombinert 3],Bygningsdeler[Kombinert 1],"",0,1)</f>
        <v>3 VVS-INSTALLASJONER</v>
      </c>
      <c r="E106" s="41" t="str">
        <f>_xlfn.XLOOKUP(Kravtabell[[#This Row],[3 Siffer]],Bygningsdeler[Kombinert 3],Bygningsdeler[Kombinert 2],"",0,1)</f>
        <v>30 VVS-installasjoner, generelt</v>
      </c>
      <c r="F106" s="99" t="str">
        <f>_xlfn.XLOOKUP(Kravtabell[[#This Row],[3 sifret kode (for inntasting)
Slår opp bygningsdel]],Bygningsdeler[Siffer 3],Bygningsdeler[Kombinert 3],"FEIL",0,1)</f>
        <v>300 VVS-installasjoner, generelt</v>
      </c>
      <c r="G106" s="101">
        <v>300</v>
      </c>
      <c r="H106" s="261" t="s">
        <v>313</v>
      </c>
      <c r="I106" s="261"/>
      <c r="J106" s="41"/>
      <c r="K106" s="32"/>
      <c r="L106" s="32" t="s">
        <v>32</v>
      </c>
      <c r="M106" s="32"/>
      <c r="N106" s="32" t="s">
        <v>32</v>
      </c>
      <c r="O106" s="32"/>
      <c r="P106" s="32"/>
      <c r="Q106" s="32"/>
      <c r="R106" s="32"/>
      <c r="S106" s="32"/>
      <c r="T106" s="32"/>
      <c r="U106" s="32"/>
      <c r="V106" s="32"/>
      <c r="W106" s="32"/>
      <c r="X106" s="32"/>
      <c r="Y106" s="32"/>
      <c r="Z106" s="32"/>
      <c r="AA106" s="32"/>
      <c r="AB106" s="32" t="s">
        <v>32</v>
      </c>
      <c r="AC106" s="32"/>
      <c r="AD106" s="32"/>
    </row>
    <row r="107" spans="2:30" ht="105" x14ac:dyDescent="0.25">
      <c r="B107" s="39">
        <v>587</v>
      </c>
      <c r="C107" s="227" t="s">
        <v>314</v>
      </c>
      <c r="D107" s="41" t="str">
        <f>_xlfn.XLOOKUP(Kravtabell[[#This Row],[3 Siffer]],Bygningsdeler[Kombinert 3],Bygningsdeler[Kombinert 1],"",0,1)</f>
        <v>3 VVS-INSTALLASJONER</v>
      </c>
      <c r="E107" s="41" t="str">
        <f>_xlfn.XLOOKUP(Kravtabell[[#This Row],[3 Siffer]],Bygningsdeler[Kombinert 3],Bygningsdeler[Kombinert 2],"",0,1)</f>
        <v>30 VVS-installasjoner, generelt</v>
      </c>
      <c r="F107" s="99" t="str">
        <f>_xlfn.XLOOKUP(Kravtabell[[#This Row],[3 sifret kode (for inntasting)
Slår opp bygningsdel]],Bygningsdeler[Siffer 3],Bygningsdeler[Kombinert 3],"FEIL",0,1)</f>
        <v>300 VVS-installasjoner, generelt</v>
      </c>
      <c r="G107" s="101">
        <v>300</v>
      </c>
      <c r="H107" s="261" t="s">
        <v>315</v>
      </c>
      <c r="I107" s="261"/>
      <c r="J107" s="41"/>
      <c r="K107" s="32"/>
      <c r="L107" s="32" t="s">
        <v>32</v>
      </c>
      <c r="M107" s="32" t="s">
        <v>32</v>
      </c>
      <c r="N107" s="32" t="s">
        <v>32</v>
      </c>
      <c r="O107" s="32"/>
      <c r="P107" s="32"/>
      <c r="Q107" s="32"/>
      <c r="R107" s="32"/>
      <c r="S107" s="32"/>
      <c r="T107" s="32"/>
      <c r="U107" s="32"/>
      <c r="V107" s="32"/>
      <c r="W107" s="32"/>
      <c r="X107" s="32"/>
      <c r="Y107" s="32"/>
      <c r="Z107" s="32"/>
      <c r="AA107" s="32"/>
      <c r="AB107" s="32" t="s">
        <v>32</v>
      </c>
      <c r="AC107" s="32"/>
      <c r="AD107" s="32"/>
    </row>
    <row r="108" spans="2:30" ht="102.75" customHeight="1" x14ac:dyDescent="0.25">
      <c r="B108" s="39">
        <v>590</v>
      </c>
      <c r="C108" s="227" t="s">
        <v>316</v>
      </c>
      <c r="D108" s="41" t="str">
        <f>_xlfn.XLOOKUP(Kravtabell[[#This Row],[3 Siffer]],Bygningsdeler[Kombinert 3],Bygningsdeler[Kombinert 1],"",0,1)</f>
        <v>3 VVS-INSTALLASJONER</v>
      </c>
      <c r="E108" s="41" t="str">
        <f>_xlfn.XLOOKUP(Kravtabell[[#This Row],[3 Siffer]],Bygningsdeler[Kombinert 3],Bygningsdeler[Kombinert 2],"",0,1)</f>
        <v>30 VVS-installasjoner, generelt</v>
      </c>
      <c r="F108" s="99" t="str">
        <f>_xlfn.XLOOKUP(Kravtabell[[#This Row],[3 sifret kode (for inntasting)
Slår opp bygningsdel]],Bygningsdeler[Siffer 3],Bygningsdeler[Kombinert 3],"FEIL",0,1)</f>
        <v>300 VVS-installasjoner, generelt</v>
      </c>
      <c r="G108" s="101">
        <v>300</v>
      </c>
      <c r="H108" s="261" t="s">
        <v>317</v>
      </c>
      <c r="I108" s="261"/>
      <c r="J108" s="41"/>
      <c r="K108" s="32"/>
      <c r="L108" s="32" t="s">
        <v>32</v>
      </c>
      <c r="M108" s="32" t="s">
        <v>32</v>
      </c>
      <c r="N108" s="32"/>
      <c r="O108" s="32"/>
      <c r="P108" s="32"/>
      <c r="Q108" s="32"/>
      <c r="R108" s="32"/>
      <c r="S108" s="32"/>
      <c r="T108" s="32" t="s">
        <v>32</v>
      </c>
      <c r="U108" s="32"/>
      <c r="V108" s="32"/>
      <c r="W108" s="32"/>
      <c r="X108" s="32"/>
      <c r="Y108" s="32"/>
      <c r="Z108" s="32"/>
      <c r="AA108" s="32"/>
      <c r="AB108" s="32" t="s">
        <v>32</v>
      </c>
      <c r="AC108" s="32"/>
      <c r="AD108" s="32"/>
    </row>
    <row r="109" spans="2:30" ht="30" x14ac:dyDescent="0.25">
      <c r="B109" s="39">
        <v>592</v>
      </c>
      <c r="C109" s="227" t="s">
        <v>318</v>
      </c>
      <c r="D109" s="41" t="str">
        <f>_xlfn.XLOOKUP(Kravtabell[[#This Row],[3 Siffer]],Bygningsdeler[Kombinert 3],Bygningsdeler[Kombinert 1],"",0,1)</f>
        <v>3 VVS-INSTALLASJONER</v>
      </c>
      <c r="E109" s="41" t="str">
        <f>_xlfn.XLOOKUP(Kravtabell[[#This Row],[3 Siffer]],Bygningsdeler[Kombinert 3],Bygningsdeler[Kombinert 2],"",0,1)</f>
        <v>30 VVS-installasjoner, generelt</v>
      </c>
      <c r="F109" s="99" t="str">
        <f>_xlfn.XLOOKUP(Kravtabell[[#This Row],[3 sifret kode (for inntasting)
Slår opp bygningsdel]],Bygningsdeler[Siffer 3],Bygningsdeler[Kombinert 3],"FEIL",0,1)</f>
        <v>300 VVS-installasjoner, generelt</v>
      </c>
      <c r="G109" s="101">
        <v>300</v>
      </c>
      <c r="H109" s="261" t="s">
        <v>319</v>
      </c>
      <c r="I109" s="261"/>
      <c r="J109" s="41"/>
      <c r="K109" s="32"/>
      <c r="L109" s="32" t="s">
        <v>32</v>
      </c>
      <c r="M109" s="32"/>
      <c r="N109" s="32" t="s">
        <v>32</v>
      </c>
      <c r="O109" s="32"/>
      <c r="P109" s="32"/>
      <c r="Q109" s="32"/>
      <c r="R109" s="32"/>
      <c r="S109" s="32"/>
      <c r="T109" s="32"/>
      <c r="U109" s="32"/>
      <c r="V109" s="32"/>
      <c r="W109" s="32"/>
      <c r="X109" s="32"/>
      <c r="Y109" s="32"/>
      <c r="Z109" s="32"/>
      <c r="AA109" s="32"/>
      <c r="AB109" s="32" t="s">
        <v>32</v>
      </c>
      <c r="AC109" s="32"/>
      <c r="AD109" s="32"/>
    </row>
    <row r="110" spans="2:30" ht="132" customHeight="1" x14ac:dyDescent="0.25">
      <c r="B110" s="39">
        <v>1206</v>
      </c>
      <c r="C110" s="227" t="s">
        <v>320</v>
      </c>
      <c r="D110" s="41" t="str">
        <f>_xlfn.XLOOKUP(Kravtabell[[#This Row],[3 Siffer]],Bygningsdeler[Kombinert 3],Bygningsdeler[Kombinert 1],"",0,1)</f>
        <v>3 VVS-INSTALLASJONER</v>
      </c>
      <c r="E110" s="41" t="str">
        <f>_xlfn.XLOOKUP(Kravtabell[[#This Row],[3 Siffer]],Bygningsdeler[Kombinert 3],Bygningsdeler[Kombinert 2],"",0,1)</f>
        <v>30 VVS-installasjoner, generelt</v>
      </c>
      <c r="F110" s="99" t="str">
        <f>_xlfn.XLOOKUP(Kravtabell[[#This Row],[3 sifret kode (for inntasting)
Slår opp bygningsdel]],Bygningsdeler[Siffer 3],Bygningsdeler[Kombinert 3],"FEIL",0,1)</f>
        <v>300 VVS-installasjoner, generelt</v>
      </c>
      <c r="G110" s="101">
        <v>300</v>
      </c>
      <c r="H110" s="261" t="s">
        <v>321</v>
      </c>
      <c r="I110" s="261"/>
      <c r="J110" s="35"/>
      <c r="K110" s="32"/>
      <c r="L110" s="32" t="s">
        <v>32</v>
      </c>
      <c r="M110" s="32"/>
      <c r="N110" s="32"/>
      <c r="O110" s="32"/>
      <c r="P110" s="32"/>
      <c r="Q110" s="32"/>
      <c r="R110" s="32"/>
      <c r="S110" s="32"/>
      <c r="T110" s="32"/>
      <c r="U110" s="32"/>
      <c r="V110" s="32"/>
      <c r="W110" s="32"/>
      <c r="X110" s="32"/>
      <c r="Y110" s="32"/>
      <c r="Z110" s="32"/>
      <c r="AA110" s="32"/>
      <c r="AB110" s="32" t="s">
        <v>32</v>
      </c>
      <c r="AC110" s="32"/>
      <c r="AD110" s="31"/>
    </row>
    <row r="111" spans="2:30" ht="30" x14ac:dyDescent="0.25">
      <c r="B111" s="22">
        <v>1234</v>
      </c>
      <c r="C111" s="227" t="s">
        <v>322</v>
      </c>
      <c r="D111" s="41" t="str">
        <f>_xlfn.XLOOKUP(Kravtabell[[#This Row],[3 Siffer]],Bygningsdeler[Kombinert 3],Bygningsdeler[Kombinert 1],"",0,1)</f>
        <v>3 VVS-INSTALLASJONER</v>
      </c>
      <c r="E111" s="41" t="str">
        <f>_xlfn.XLOOKUP(Kravtabell[[#This Row],[3 Siffer]],Bygningsdeler[Kombinert 3],Bygningsdeler[Kombinert 2],"",0,1)</f>
        <v>30 VVS-installasjoner, generelt</v>
      </c>
      <c r="F111" s="99" t="str">
        <f>_xlfn.XLOOKUP(Kravtabell[[#This Row],[3 sifret kode (for inntasting)
Slår opp bygningsdel]],Bygningsdeler[Siffer 3],Bygningsdeler[Kombinert 3],"FEIL",0,1)</f>
        <v>300 VVS-installasjoner, generelt</v>
      </c>
      <c r="G111" s="101">
        <v>300</v>
      </c>
      <c r="H111" s="261" t="s">
        <v>323</v>
      </c>
      <c r="I111" s="261" t="s">
        <v>324</v>
      </c>
      <c r="J111" s="35"/>
      <c r="L111" s="32" t="s">
        <v>32</v>
      </c>
      <c r="M111" s="32"/>
      <c r="N111" s="32" t="s">
        <v>32</v>
      </c>
      <c r="O111" s="32"/>
      <c r="P111" s="32"/>
      <c r="Q111" s="32"/>
      <c r="R111" s="32"/>
      <c r="S111" s="32"/>
      <c r="T111" s="32"/>
      <c r="U111" s="32"/>
      <c r="V111" s="32"/>
      <c r="W111" s="32"/>
      <c r="X111" s="32"/>
      <c r="Y111" s="32"/>
      <c r="Z111" s="32"/>
      <c r="AA111" s="32"/>
      <c r="AB111" s="32" t="s">
        <v>32</v>
      </c>
      <c r="AC111" s="32"/>
      <c r="AD111" s="31"/>
    </row>
    <row r="112" spans="2:30" ht="30" x14ac:dyDescent="0.25">
      <c r="B112" s="22">
        <v>1235</v>
      </c>
      <c r="C112" s="227" t="s">
        <v>325</v>
      </c>
      <c r="D112" s="41" t="str">
        <f>_xlfn.XLOOKUP(Kravtabell[[#This Row],[3 Siffer]],Bygningsdeler[Kombinert 3],Bygningsdeler[Kombinert 1],"",0,1)</f>
        <v>3 VVS-INSTALLASJONER</v>
      </c>
      <c r="E112" s="41" t="str">
        <f>_xlfn.XLOOKUP(Kravtabell[[#This Row],[3 Siffer]],Bygningsdeler[Kombinert 3],Bygningsdeler[Kombinert 2],"",0,1)</f>
        <v>30 VVS-installasjoner, generelt</v>
      </c>
      <c r="F112" s="99" t="str">
        <f>_xlfn.XLOOKUP(Kravtabell[[#This Row],[3 sifret kode (for inntasting)
Slår opp bygningsdel]],Bygningsdeler[Siffer 3],Bygningsdeler[Kombinert 3],"FEIL",0,1)</f>
        <v>300 VVS-installasjoner, generelt</v>
      </c>
      <c r="G112" s="101">
        <v>300</v>
      </c>
      <c r="H112" s="261" t="s">
        <v>326</v>
      </c>
      <c r="I112" s="261" t="s">
        <v>327</v>
      </c>
      <c r="J112" s="35"/>
      <c r="L112" s="32" t="s">
        <v>32</v>
      </c>
      <c r="M112" s="32"/>
      <c r="N112" s="32" t="s">
        <v>32</v>
      </c>
      <c r="O112" s="32"/>
      <c r="P112" s="32"/>
      <c r="Q112" s="32"/>
      <c r="R112" s="32"/>
      <c r="S112" s="32"/>
      <c r="T112" s="32"/>
      <c r="U112" s="32"/>
      <c r="V112" s="32"/>
      <c r="W112" s="32"/>
      <c r="X112" s="32"/>
      <c r="Y112" s="32"/>
      <c r="Z112" s="32"/>
      <c r="AA112" s="32"/>
      <c r="AB112" s="32" t="s">
        <v>32</v>
      </c>
      <c r="AC112" s="32"/>
      <c r="AD112" s="31"/>
    </row>
    <row r="113" spans="2:30" ht="30" x14ac:dyDescent="0.25">
      <c r="B113" s="22">
        <v>1236</v>
      </c>
      <c r="C113" s="227" t="s">
        <v>328</v>
      </c>
      <c r="D113" s="41" t="str">
        <f>_xlfn.XLOOKUP(Kravtabell[[#This Row],[3 Siffer]],Bygningsdeler[Kombinert 3],Bygningsdeler[Kombinert 1],"",0,1)</f>
        <v>3 VVS-INSTALLASJONER</v>
      </c>
      <c r="E113" s="41" t="str">
        <f>_xlfn.XLOOKUP(Kravtabell[[#This Row],[3 Siffer]],Bygningsdeler[Kombinert 3],Bygningsdeler[Kombinert 2],"",0,1)</f>
        <v>30 VVS-installasjoner, generelt</v>
      </c>
      <c r="F113" s="99" t="str">
        <f>_xlfn.XLOOKUP(Kravtabell[[#This Row],[3 sifret kode (for inntasting)
Slår opp bygningsdel]],Bygningsdeler[Siffer 3],Bygningsdeler[Kombinert 3],"FEIL",0,1)</f>
        <v>300 VVS-installasjoner, generelt</v>
      </c>
      <c r="G113" s="101">
        <v>300</v>
      </c>
      <c r="H113" s="261" t="s">
        <v>329</v>
      </c>
      <c r="I113" s="263" t="s">
        <v>330</v>
      </c>
      <c r="J113" s="35"/>
      <c r="L113" s="32" t="s">
        <v>32</v>
      </c>
      <c r="M113" s="32"/>
      <c r="N113" s="32" t="s">
        <v>32</v>
      </c>
      <c r="O113" s="32"/>
      <c r="P113" s="32"/>
      <c r="Q113" s="32"/>
      <c r="R113" s="32"/>
      <c r="S113" s="32"/>
      <c r="T113" s="32"/>
      <c r="U113" s="32"/>
      <c r="V113" s="32"/>
      <c r="W113" s="32"/>
      <c r="X113" s="32"/>
      <c r="Y113" s="32"/>
      <c r="Z113" s="32"/>
      <c r="AA113" s="32"/>
      <c r="AB113" s="32" t="s">
        <v>32</v>
      </c>
      <c r="AC113" s="32"/>
      <c r="AD113" s="31"/>
    </row>
    <row r="114" spans="2:30" ht="30" x14ac:dyDescent="0.25">
      <c r="B114" s="22">
        <v>1237</v>
      </c>
      <c r="C114" s="227" t="s">
        <v>331</v>
      </c>
      <c r="D114" s="41" t="str">
        <f>_xlfn.XLOOKUP(Kravtabell[[#This Row],[3 Siffer]],Bygningsdeler[Kombinert 3],Bygningsdeler[Kombinert 1],"",0,1)</f>
        <v>3 VVS-INSTALLASJONER</v>
      </c>
      <c r="E114" s="41" t="str">
        <f>_xlfn.XLOOKUP(Kravtabell[[#This Row],[3 Siffer]],Bygningsdeler[Kombinert 3],Bygningsdeler[Kombinert 2],"",0,1)</f>
        <v>30 VVS-installasjoner, generelt</v>
      </c>
      <c r="F114" s="99" t="str">
        <f>_xlfn.XLOOKUP(Kravtabell[[#This Row],[3 sifret kode (for inntasting)
Slår opp bygningsdel]],Bygningsdeler[Siffer 3],Bygningsdeler[Kombinert 3],"FEIL",0,1)</f>
        <v>300 VVS-installasjoner, generelt</v>
      </c>
      <c r="G114" s="101">
        <v>300</v>
      </c>
      <c r="H114" s="262" t="s">
        <v>332</v>
      </c>
      <c r="I114" s="261"/>
      <c r="J114" s="35"/>
      <c r="L114" s="32" t="s">
        <v>32</v>
      </c>
      <c r="M114" s="32"/>
      <c r="N114" s="32" t="s">
        <v>32</v>
      </c>
      <c r="O114" s="32"/>
      <c r="P114" s="32"/>
      <c r="Q114" s="32"/>
      <c r="R114" s="32"/>
      <c r="S114" s="32"/>
      <c r="T114" s="32"/>
      <c r="U114" s="32"/>
      <c r="V114" s="32"/>
      <c r="W114" s="32"/>
      <c r="X114" s="32"/>
      <c r="Y114" s="32"/>
      <c r="Z114" s="32"/>
      <c r="AA114" s="32"/>
      <c r="AB114" s="32" t="s">
        <v>32</v>
      </c>
      <c r="AC114" s="32"/>
      <c r="AD114" s="31"/>
    </row>
    <row r="115" spans="2:30" x14ac:dyDescent="0.25">
      <c r="B115" s="39">
        <v>598</v>
      </c>
      <c r="C115" s="227" t="s">
        <v>333</v>
      </c>
      <c r="D115" s="41" t="str">
        <f>_xlfn.XLOOKUP(Kravtabell[[#This Row],[3 Siffer]],Bygningsdeler[Kombinert 3],Bygningsdeler[Kombinert 1],"",0,1)</f>
        <v>3 VVS-INSTALLASJONER</v>
      </c>
      <c r="E115" s="41" t="str">
        <f>_xlfn.XLOOKUP(Kravtabell[[#This Row],[3 Siffer]],Bygningsdeler[Kombinert 3],Bygningsdeler[Kombinert 2],"",0,1)</f>
        <v>31 Sanitær</v>
      </c>
      <c r="F115" s="99" t="str">
        <f>_xlfn.XLOOKUP(Kravtabell[[#This Row],[3 sifret kode (for inntasting)
Slår opp bygningsdel]],Bygningsdeler[Siffer 3],Bygningsdeler[Kombinert 3],"FEIL",0,1)</f>
        <v>310 Sanitær, generelt</v>
      </c>
      <c r="G115" s="101">
        <v>310</v>
      </c>
      <c r="H115" s="261" t="s">
        <v>334</v>
      </c>
      <c r="I115" s="261"/>
      <c r="J115" s="41"/>
      <c r="K115" s="32"/>
      <c r="L115" s="32" t="s">
        <v>32</v>
      </c>
      <c r="M115" s="32"/>
      <c r="N115" s="32" t="s">
        <v>32</v>
      </c>
      <c r="O115" s="32"/>
      <c r="P115" s="32"/>
      <c r="Q115" s="32"/>
      <c r="R115" s="32"/>
      <c r="S115" s="32"/>
      <c r="T115" s="32"/>
      <c r="U115" s="32"/>
      <c r="V115" s="32"/>
      <c r="W115" s="32"/>
      <c r="X115" s="32"/>
      <c r="Y115" s="32"/>
      <c r="Z115" s="32"/>
      <c r="AA115" s="32"/>
      <c r="AB115" s="32" t="s">
        <v>32</v>
      </c>
      <c r="AC115" s="32"/>
      <c r="AD115" s="32"/>
    </row>
    <row r="116" spans="2:30" x14ac:dyDescent="0.25">
      <c r="B116" s="39">
        <v>599</v>
      </c>
      <c r="C116" s="227" t="s">
        <v>335</v>
      </c>
      <c r="D116" s="41" t="str">
        <f>_xlfn.XLOOKUP(Kravtabell[[#This Row],[3 Siffer]],Bygningsdeler[Kombinert 3],Bygningsdeler[Kombinert 1],"",0,1)</f>
        <v>3 VVS-INSTALLASJONER</v>
      </c>
      <c r="E116" s="41" t="str">
        <f>_xlfn.XLOOKUP(Kravtabell[[#This Row],[3 Siffer]],Bygningsdeler[Kombinert 3],Bygningsdeler[Kombinert 2],"",0,1)</f>
        <v>31 Sanitær</v>
      </c>
      <c r="F116" s="99" t="str">
        <f>_xlfn.XLOOKUP(Kravtabell[[#This Row],[3 sifret kode (for inntasting)
Slår opp bygningsdel]],Bygningsdeler[Siffer 3],Bygningsdeler[Kombinert 3],"FEIL",0,1)</f>
        <v>310 Sanitær, generelt</v>
      </c>
      <c r="G116" s="101">
        <v>310</v>
      </c>
      <c r="H116" s="261" t="s">
        <v>336</v>
      </c>
      <c r="I116" s="261"/>
      <c r="J116" s="41"/>
      <c r="K116" s="32"/>
      <c r="L116" s="32" t="s">
        <v>32</v>
      </c>
      <c r="M116" s="32"/>
      <c r="N116" s="32" t="s">
        <v>32</v>
      </c>
      <c r="O116" s="32"/>
      <c r="P116" s="32"/>
      <c r="Q116" s="32"/>
      <c r="R116" s="32"/>
      <c r="S116" s="32"/>
      <c r="T116" s="32"/>
      <c r="U116" s="32"/>
      <c r="V116" s="32"/>
      <c r="W116" s="32"/>
      <c r="X116" s="32"/>
      <c r="Y116" s="32"/>
      <c r="Z116" s="32"/>
      <c r="AA116" s="32"/>
      <c r="AB116" s="32" t="s">
        <v>32</v>
      </c>
      <c r="AC116" s="32"/>
      <c r="AD116" s="32"/>
    </row>
    <row r="117" spans="2:30" x14ac:dyDescent="0.25">
      <c r="B117" s="39">
        <v>600</v>
      </c>
      <c r="C117" s="227" t="s">
        <v>337</v>
      </c>
      <c r="D117" s="41" t="str">
        <f>_xlfn.XLOOKUP(Kravtabell[[#This Row],[3 Siffer]],Bygningsdeler[Kombinert 3],Bygningsdeler[Kombinert 1],"",0,1)</f>
        <v>3 VVS-INSTALLASJONER</v>
      </c>
      <c r="E117" s="41" t="str">
        <f>_xlfn.XLOOKUP(Kravtabell[[#This Row],[3 Siffer]],Bygningsdeler[Kombinert 3],Bygningsdeler[Kombinert 2],"",0,1)</f>
        <v>31 Sanitær</v>
      </c>
      <c r="F117" s="99" t="str">
        <f>_xlfn.XLOOKUP(Kravtabell[[#This Row],[3 sifret kode (for inntasting)
Slår opp bygningsdel]],Bygningsdeler[Siffer 3],Bygningsdeler[Kombinert 3],"FEIL",0,1)</f>
        <v>310 Sanitær, generelt</v>
      </c>
      <c r="G117" s="101">
        <v>310</v>
      </c>
      <c r="H117" s="262" t="s">
        <v>338</v>
      </c>
      <c r="I117" s="261"/>
      <c r="J117" s="41"/>
      <c r="K117" s="32"/>
      <c r="L117" s="32" t="s">
        <v>32</v>
      </c>
      <c r="M117" s="32"/>
      <c r="N117" s="32" t="s">
        <v>32</v>
      </c>
      <c r="O117" s="32"/>
      <c r="P117" s="32"/>
      <c r="Q117" s="32"/>
      <c r="R117" s="32"/>
      <c r="S117" s="32"/>
      <c r="T117" s="32"/>
      <c r="U117" s="32"/>
      <c r="V117" s="32"/>
      <c r="W117" s="32"/>
      <c r="X117" s="32"/>
      <c r="Y117" s="32"/>
      <c r="Z117" s="32"/>
      <c r="AA117" s="32"/>
      <c r="AB117" s="32" t="s">
        <v>32</v>
      </c>
      <c r="AC117" s="32"/>
      <c r="AD117" s="32"/>
    </row>
    <row r="118" spans="2:30" ht="102.75" customHeight="1" x14ac:dyDescent="0.25">
      <c r="B118" s="39">
        <v>605</v>
      </c>
      <c r="C118" s="227" t="s">
        <v>339</v>
      </c>
      <c r="D118" s="41" t="str">
        <f>_xlfn.XLOOKUP(Kravtabell[[#This Row],[3 Siffer]],Bygningsdeler[Kombinert 3],Bygningsdeler[Kombinert 1],"",0,1)</f>
        <v>3 VVS-INSTALLASJONER</v>
      </c>
      <c r="E118" s="41" t="str">
        <f>_xlfn.XLOOKUP(Kravtabell[[#This Row],[3 Siffer]],Bygningsdeler[Kombinert 3],Bygningsdeler[Kombinert 2],"",0,1)</f>
        <v>31 Sanitær</v>
      </c>
      <c r="F118" s="99" t="str">
        <f>_xlfn.XLOOKUP(Kravtabell[[#This Row],[3 sifret kode (for inntasting)
Slår opp bygningsdel]],Bygningsdeler[Siffer 3],Bygningsdeler[Kombinert 3],"FEIL",0,1)</f>
        <v>311 Bunnledninger for sanitærinstallasjoner</v>
      </c>
      <c r="G118" s="101">
        <v>311</v>
      </c>
      <c r="H118" s="261" t="s">
        <v>340</v>
      </c>
      <c r="I118" s="261"/>
      <c r="J118" s="41"/>
      <c r="K118" s="32"/>
      <c r="L118" s="32" t="s">
        <v>32</v>
      </c>
      <c r="M118" s="32"/>
      <c r="N118" s="32"/>
      <c r="O118" s="32"/>
      <c r="P118" s="32"/>
      <c r="Q118" s="32"/>
      <c r="R118" s="32"/>
      <c r="S118" s="32"/>
      <c r="T118" s="32"/>
      <c r="U118" s="32"/>
      <c r="V118" s="32"/>
      <c r="W118" s="32"/>
      <c r="X118" s="32"/>
      <c r="Y118" s="32"/>
      <c r="Z118" s="32"/>
      <c r="AA118" s="32"/>
      <c r="AB118" s="32" t="s">
        <v>32</v>
      </c>
      <c r="AC118" s="32"/>
      <c r="AD118" s="32"/>
    </row>
    <row r="119" spans="2:30" ht="66.75" customHeight="1" x14ac:dyDescent="0.25">
      <c r="B119" s="39">
        <v>606</v>
      </c>
      <c r="C119" s="227" t="s">
        <v>341</v>
      </c>
      <c r="D119" s="41" t="str">
        <f>_xlfn.XLOOKUP(Kravtabell[[#This Row],[3 Siffer]],Bygningsdeler[Kombinert 3],Bygningsdeler[Kombinert 1],"",0,1)</f>
        <v>3 VVS-INSTALLASJONER</v>
      </c>
      <c r="E119" s="41" t="str">
        <f>_xlfn.XLOOKUP(Kravtabell[[#This Row],[3 Siffer]],Bygningsdeler[Kombinert 3],Bygningsdeler[Kombinert 2],"",0,1)</f>
        <v>31 Sanitær</v>
      </c>
      <c r="F119" s="99" t="str">
        <f>_xlfn.XLOOKUP(Kravtabell[[#This Row],[3 sifret kode (for inntasting)
Slår opp bygningsdel]],Bygningsdeler[Siffer 3],Bygningsdeler[Kombinert 3],"FEIL",0,1)</f>
        <v>311 Bunnledninger for sanitærinstallasjoner</v>
      </c>
      <c r="G119" s="101">
        <v>311</v>
      </c>
      <c r="H119" s="264" t="s">
        <v>342</v>
      </c>
      <c r="I119" s="261"/>
      <c r="J119" s="41"/>
      <c r="K119" s="32"/>
      <c r="L119" s="32" t="s">
        <v>32</v>
      </c>
      <c r="M119" s="32" t="s">
        <v>32</v>
      </c>
      <c r="N119" s="32" t="s">
        <v>32</v>
      </c>
      <c r="O119" s="32"/>
      <c r="P119" s="32"/>
      <c r="Q119" s="32"/>
      <c r="R119" s="32"/>
      <c r="S119" s="32"/>
      <c r="T119" s="32" t="s">
        <v>32</v>
      </c>
      <c r="U119" s="32"/>
      <c r="V119" s="32"/>
      <c r="W119" s="32"/>
      <c r="X119" s="32"/>
      <c r="Y119" s="32"/>
      <c r="Z119" s="32"/>
      <c r="AA119" s="32"/>
      <c r="AB119" s="32" t="s">
        <v>32</v>
      </c>
      <c r="AC119" s="32"/>
      <c r="AD119" s="32"/>
    </row>
    <row r="120" spans="2:30" ht="90" x14ac:dyDescent="0.25">
      <c r="B120" s="39">
        <v>607</v>
      </c>
      <c r="C120" s="227" t="s">
        <v>343</v>
      </c>
      <c r="D120" s="41" t="str">
        <f>_xlfn.XLOOKUP(Kravtabell[[#This Row],[3 Siffer]],Bygningsdeler[Kombinert 3],Bygningsdeler[Kombinert 1],"",0,1)</f>
        <v>3 VVS-INSTALLASJONER</v>
      </c>
      <c r="E120" s="41" t="str">
        <f>_xlfn.XLOOKUP(Kravtabell[[#This Row],[3 Siffer]],Bygningsdeler[Kombinert 3],Bygningsdeler[Kombinert 2],"",0,1)</f>
        <v>31 Sanitær</v>
      </c>
      <c r="F120" s="99" t="str">
        <f>_xlfn.XLOOKUP(Kravtabell[[#This Row],[3 sifret kode (for inntasting)
Slår opp bygningsdel]],Bygningsdeler[Siffer 3],Bygningsdeler[Kombinert 3],"FEIL",0,1)</f>
        <v>311 Bunnledninger for sanitærinstallasjoner</v>
      </c>
      <c r="G120" s="101">
        <v>311</v>
      </c>
      <c r="H120" s="261" t="s">
        <v>344</v>
      </c>
      <c r="I120" s="261"/>
      <c r="J120" s="41"/>
      <c r="K120" s="32"/>
      <c r="L120" s="32" t="s">
        <v>32</v>
      </c>
      <c r="M120" s="32" t="s">
        <v>32</v>
      </c>
      <c r="N120" s="32" t="s">
        <v>32</v>
      </c>
      <c r="O120" s="32"/>
      <c r="P120" s="32"/>
      <c r="Q120" s="32"/>
      <c r="R120" s="32"/>
      <c r="S120" s="32"/>
      <c r="T120" s="32"/>
      <c r="U120" s="32"/>
      <c r="V120" s="32"/>
      <c r="W120" s="32"/>
      <c r="X120" s="32"/>
      <c r="Y120" s="32"/>
      <c r="Z120" s="32"/>
      <c r="AA120" s="32"/>
      <c r="AB120" s="32" t="s">
        <v>32</v>
      </c>
      <c r="AC120" s="32"/>
      <c r="AD120" s="32"/>
    </row>
    <row r="121" spans="2:30" ht="60" x14ac:dyDescent="0.25">
      <c r="B121" s="39">
        <v>608</v>
      </c>
      <c r="C121" s="227" t="s">
        <v>345</v>
      </c>
      <c r="D121" s="41" t="str">
        <f>_xlfn.XLOOKUP(Kravtabell[[#This Row],[3 Siffer]],Bygningsdeler[Kombinert 3],Bygningsdeler[Kombinert 1],"",0,1)</f>
        <v>3 VVS-INSTALLASJONER</v>
      </c>
      <c r="E121" s="41" t="str">
        <f>_xlfn.XLOOKUP(Kravtabell[[#This Row],[3 Siffer]],Bygningsdeler[Kombinert 3],Bygningsdeler[Kombinert 2],"",0,1)</f>
        <v>31 Sanitær</v>
      </c>
      <c r="F121" s="99" t="str">
        <f>_xlfn.XLOOKUP(Kravtabell[[#This Row],[3 sifret kode (for inntasting)
Slår opp bygningsdel]],Bygningsdeler[Siffer 3],Bygningsdeler[Kombinert 3],"FEIL",0,1)</f>
        <v>311 Bunnledninger for sanitærinstallasjoner</v>
      </c>
      <c r="G121" s="101">
        <v>311</v>
      </c>
      <c r="H121" s="261" t="s">
        <v>346</v>
      </c>
      <c r="I121" s="261"/>
      <c r="J121" s="41"/>
      <c r="K121" s="32"/>
      <c r="L121" s="32" t="s">
        <v>32</v>
      </c>
      <c r="M121" s="32" t="s">
        <v>32</v>
      </c>
      <c r="N121" s="32" t="s">
        <v>32</v>
      </c>
      <c r="O121" s="32"/>
      <c r="P121" s="32"/>
      <c r="Q121" s="32"/>
      <c r="R121" s="32" t="s">
        <v>32</v>
      </c>
      <c r="S121" s="32"/>
      <c r="T121" s="32"/>
      <c r="U121" s="32"/>
      <c r="V121" s="32"/>
      <c r="W121" s="32"/>
      <c r="X121" s="32"/>
      <c r="Y121" s="32"/>
      <c r="Z121" s="32"/>
      <c r="AA121" s="32"/>
      <c r="AB121" s="32" t="s">
        <v>32</v>
      </c>
      <c r="AD121" s="32"/>
    </row>
    <row r="122" spans="2:30" ht="120.75" customHeight="1" x14ac:dyDescent="0.25">
      <c r="B122" s="39">
        <v>612</v>
      </c>
      <c r="C122" s="227" t="s">
        <v>347</v>
      </c>
      <c r="D122" s="41" t="str">
        <f>_xlfn.XLOOKUP(Kravtabell[[#This Row],[3 Siffer]],Bygningsdeler[Kombinert 3],Bygningsdeler[Kombinert 1],"",0,1)</f>
        <v>3 VVS-INSTALLASJONER</v>
      </c>
      <c r="E122" s="41" t="str">
        <f>_xlfn.XLOOKUP(Kravtabell[[#This Row],[3 Siffer]],Bygningsdeler[Kombinert 3],Bygningsdeler[Kombinert 2],"",0,1)</f>
        <v>31 Sanitær</v>
      </c>
      <c r="F122" s="99" t="str">
        <f>_xlfn.XLOOKUP(Kravtabell[[#This Row],[3 sifret kode (for inntasting)
Slår opp bygningsdel]],Bygningsdeler[Siffer 3],Bygningsdeler[Kombinert 3],"FEIL",0,1)</f>
        <v>312 Ledningsnett for sanitærinstallasjoner</v>
      </c>
      <c r="G122" s="101">
        <v>312</v>
      </c>
      <c r="H122" s="261" t="s">
        <v>348</v>
      </c>
      <c r="I122" s="261"/>
      <c r="J122" s="41"/>
      <c r="K122" s="32"/>
      <c r="L122" s="32" t="s">
        <v>32</v>
      </c>
      <c r="M122" s="32"/>
      <c r="N122" s="32"/>
      <c r="O122" s="32"/>
      <c r="P122" s="32"/>
      <c r="Q122" s="32"/>
      <c r="R122" s="32"/>
      <c r="S122" s="32"/>
      <c r="T122" s="32"/>
      <c r="U122" s="32"/>
      <c r="V122" s="32"/>
      <c r="W122" s="32"/>
      <c r="X122" s="32"/>
      <c r="Y122" s="32"/>
      <c r="Z122" s="32"/>
      <c r="AA122" s="32"/>
      <c r="AB122" s="32" t="s">
        <v>32</v>
      </c>
      <c r="AC122" s="32"/>
      <c r="AD122" s="32"/>
    </row>
    <row r="123" spans="2:30" ht="89.1" customHeight="1" x14ac:dyDescent="0.25">
      <c r="B123" s="39">
        <v>613</v>
      </c>
      <c r="C123" s="227" t="s">
        <v>349</v>
      </c>
      <c r="D123" s="41" t="str">
        <f>_xlfn.XLOOKUP(Kravtabell[[#This Row],[3 Siffer]],Bygningsdeler[Kombinert 3],Bygningsdeler[Kombinert 1],"",0,1)</f>
        <v>3 VVS-INSTALLASJONER</v>
      </c>
      <c r="E123" s="41" t="str">
        <f>_xlfn.XLOOKUP(Kravtabell[[#This Row],[3 Siffer]],Bygningsdeler[Kombinert 3],Bygningsdeler[Kombinert 2],"",0,1)</f>
        <v>31 Sanitær</v>
      </c>
      <c r="F123" s="99" t="str">
        <f>_xlfn.XLOOKUP(Kravtabell[[#This Row],[3 sifret kode (for inntasting)
Slår opp bygningsdel]],Bygningsdeler[Siffer 3],Bygningsdeler[Kombinert 3],"FEIL",0,1)</f>
        <v>312 Ledningsnett for sanitærinstallasjoner</v>
      </c>
      <c r="G123" s="101">
        <v>312</v>
      </c>
      <c r="H123" s="261" t="s">
        <v>350</v>
      </c>
      <c r="I123" s="261"/>
      <c r="J123" s="41"/>
      <c r="K123" s="32"/>
      <c r="L123" s="32" t="s">
        <v>32</v>
      </c>
      <c r="M123" s="32"/>
      <c r="N123" s="32" t="s">
        <v>32</v>
      </c>
      <c r="O123" s="32"/>
      <c r="P123" s="32"/>
      <c r="Q123" s="32"/>
      <c r="S123" s="32"/>
      <c r="T123" s="32"/>
      <c r="U123" s="32"/>
      <c r="V123" s="32"/>
      <c r="W123" s="32"/>
      <c r="X123" s="32"/>
      <c r="Y123" s="32"/>
      <c r="Z123" s="32"/>
      <c r="AA123" s="32"/>
      <c r="AB123" s="32" t="s">
        <v>32</v>
      </c>
      <c r="AC123" s="32"/>
      <c r="AD123" s="32"/>
    </row>
    <row r="124" spans="2:30" ht="60" x14ac:dyDescent="0.25">
      <c r="B124" s="39">
        <v>615</v>
      </c>
      <c r="C124" s="227" t="s">
        <v>351</v>
      </c>
      <c r="D124" s="41" t="str">
        <f>_xlfn.XLOOKUP(Kravtabell[[#This Row],[3 Siffer]],Bygningsdeler[Kombinert 3],Bygningsdeler[Kombinert 1],"",0,1)</f>
        <v>3 VVS-INSTALLASJONER</v>
      </c>
      <c r="E124" s="41" t="str">
        <f>_xlfn.XLOOKUP(Kravtabell[[#This Row],[3 Siffer]],Bygningsdeler[Kombinert 3],Bygningsdeler[Kombinert 2],"",0,1)</f>
        <v>31 Sanitær</v>
      </c>
      <c r="F124" s="99" t="str">
        <f>_xlfn.XLOOKUP(Kravtabell[[#This Row],[3 sifret kode (for inntasting)
Slår opp bygningsdel]],Bygningsdeler[Siffer 3],Bygningsdeler[Kombinert 3],"FEIL",0,1)</f>
        <v>314 Armaturer for sanitærinstallasjoner</v>
      </c>
      <c r="G124" s="101">
        <v>314</v>
      </c>
      <c r="H124" s="261" t="s">
        <v>352</v>
      </c>
      <c r="I124" s="261"/>
      <c r="J124" s="41"/>
      <c r="K124" s="32"/>
      <c r="L124" s="32" t="s">
        <v>32</v>
      </c>
      <c r="M124" s="32"/>
      <c r="N124" s="32"/>
      <c r="O124" s="32"/>
      <c r="P124" s="32"/>
      <c r="Q124" s="32"/>
      <c r="R124" s="32"/>
      <c r="S124" s="32"/>
      <c r="T124" s="32"/>
      <c r="U124" s="32"/>
      <c r="V124" s="32"/>
      <c r="W124" s="32"/>
      <c r="X124" s="32"/>
      <c r="Y124" s="32"/>
      <c r="Z124" s="32"/>
      <c r="AA124" s="32"/>
      <c r="AB124" s="32" t="s">
        <v>32</v>
      </c>
      <c r="AC124" s="32"/>
      <c r="AD124" s="32"/>
    </row>
    <row r="125" spans="2:30" s="25" customFormat="1" ht="87.95" customHeight="1" x14ac:dyDescent="0.25">
      <c r="B125" s="39">
        <v>616</v>
      </c>
      <c r="C125" s="227" t="s">
        <v>353</v>
      </c>
      <c r="D125" s="41" t="str">
        <f>_xlfn.XLOOKUP(Kravtabell[[#This Row],[3 Siffer]],Bygningsdeler[Kombinert 3],Bygningsdeler[Kombinert 1],"",0,1)</f>
        <v>3 VVS-INSTALLASJONER</v>
      </c>
      <c r="E125" s="41" t="str">
        <f>_xlfn.XLOOKUP(Kravtabell[[#This Row],[3 Siffer]],Bygningsdeler[Kombinert 3],Bygningsdeler[Kombinert 2],"",0,1)</f>
        <v>31 Sanitær</v>
      </c>
      <c r="F125" s="99" t="str">
        <f>_xlfn.XLOOKUP(Kravtabell[[#This Row],[3 sifret kode (for inntasting)
Slår opp bygningsdel]],Bygningsdeler[Siffer 3],Bygningsdeler[Kombinert 3],"FEIL",0,1)</f>
        <v>314 Armaturer for sanitærinstallasjoner</v>
      </c>
      <c r="G125" s="101">
        <v>314</v>
      </c>
      <c r="H125" s="261" t="s">
        <v>354</v>
      </c>
      <c r="I125" s="261"/>
      <c r="J125" s="97"/>
      <c r="K125" s="32"/>
      <c r="L125" s="32" t="s">
        <v>32</v>
      </c>
      <c r="M125" s="32"/>
      <c r="N125" s="32" t="s">
        <v>32</v>
      </c>
      <c r="O125" s="32"/>
      <c r="P125" s="32"/>
      <c r="Q125" s="32"/>
      <c r="R125" s="31"/>
      <c r="S125" s="32"/>
      <c r="T125" s="32"/>
      <c r="U125" s="32"/>
      <c r="V125" s="32"/>
      <c r="W125" s="32"/>
      <c r="X125" s="32"/>
      <c r="Y125" s="32"/>
      <c r="Z125" s="32"/>
      <c r="AA125" s="32"/>
      <c r="AB125" s="32" t="s">
        <v>32</v>
      </c>
      <c r="AC125" s="33"/>
      <c r="AD125" s="32"/>
    </row>
    <row r="126" spans="2:30" s="25" customFormat="1" ht="144.75" customHeight="1" x14ac:dyDescent="0.25">
      <c r="B126" s="39">
        <v>618</v>
      </c>
      <c r="C126" s="227" t="s">
        <v>355</v>
      </c>
      <c r="D126" s="41" t="str">
        <f>_xlfn.XLOOKUP(Kravtabell[[#This Row],[3 Siffer]],Bygningsdeler[Kombinert 3],Bygningsdeler[Kombinert 1],"",0,1)</f>
        <v>3 VVS-INSTALLASJONER</v>
      </c>
      <c r="E126" s="41" t="str">
        <f>_xlfn.XLOOKUP(Kravtabell[[#This Row],[3 Siffer]],Bygningsdeler[Kombinert 3],Bygningsdeler[Kombinert 2],"",0,1)</f>
        <v>31 Sanitær</v>
      </c>
      <c r="F126" s="99" t="str">
        <f>_xlfn.XLOOKUP(Kravtabell[[#This Row],[3 sifret kode (for inntasting)
Slår opp bygningsdel]],Bygningsdeler[Siffer 3],Bygningsdeler[Kombinert 3],"FEIL",0,1)</f>
        <v>315 Utstyr for santitærinstallasjoner</v>
      </c>
      <c r="G126" s="101">
        <v>315</v>
      </c>
      <c r="H126" s="261" t="s">
        <v>356</v>
      </c>
      <c r="I126" s="261"/>
      <c r="J126" s="41"/>
      <c r="K126" s="32"/>
      <c r="L126" s="32" t="s">
        <v>32</v>
      </c>
      <c r="M126" s="32"/>
      <c r="N126" s="32"/>
      <c r="O126" s="32"/>
      <c r="P126" s="32"/>
      <c r="Q126" s="32"/>
      <c r="R126" s="32"/>
      <c r="S126" s="32"/>
      <c r="T126" s="32"/>
      <c r="U126" s="32"/>
      <c r="V126" s="32"/>
      <c r="W126" s="32"/>
      <c r="X126" s="32"/>
      <c r="Y126" s="32"/>
      <c r="Z126" s="32"/>
      <c r="AA126" s="32"/>
      <c r="AB126" s="32" t="s">
        <v>32</v>
      </c>
      <c r="AC126" s="32"/>
      <c r="AD126" s="32"/>
    </row>
    <row r="127" spans="2:30" s="25" customFormat="1" ht="72" customHeight="1" x14ac:dyDescent="0.25">
      <c r="B127" s="39">
        <v>619</v>
      </c>
      <c r="C127" s="227" t="s">
        <v>357</v>
      </c>
      <c r="D127" s="41" t="str">
        <f>_xlfn.XLOOKUP(Kravtabell[[#This Row],[3 Siffer]],Bygningsdeler[Kombinert 3],Bygningsdeler[Kombinert 1],"",0,1)</f>
        <v>3 VVS-INSTALLASJONER</v>
      </c>
      <c r="E127" s="41" t="str">
        <f>_xlfn.XLOOKUP(Kravtabell[[#This Row],[3 Siffer]],Bygningsdeler[Kombinert 3],Bygningsdeler[Kombinert 2],"",0,1)</f>
        <v>31 Sanitær</v>
      </c>
      <c r="F127" s="99" t="str">
        <f>_xlfn.XLOOKUP(Kravtabell[[#This Row],[3 sifret kode (for inntasting)
Slår opp bygningsdel]],Bygningsdeler[Siffer 3],Bygningsdeler[Kombinert 3],"FEIL",0,1)</f>
        <v>315 Utstyr for santitærinstallasjoner</v>
      </c>
      <c r="G127" s="101">
        <v>315</v>
      </c>
      <c r="H127" s="261" t="s">
        <v>358</v>
      </c>
      <c r="I127" s="261"/>
      <c r="J127" s="41"/>
      <c r="K127" s="32"/>
      <c r="L127" s="32" t="s">
        <v>32</v>
      </c>
      <c r="M127" s="32"/>
      <c r="N127" s="32"/>
      <c r="O127" s="32"/>
      <c r="P127" s="32"/>
      <c r="Q127" s="32"/>
      <c r="R127" s="32"/>
      <c r="S127" s="32"/>
      <c r="T127" s="32"/>
      <c r="U127" s="32"/>
      <c r="V127" s="32"/>
      <c r="W127" s="32"/>
      <c r="X127" s="32"/>
      <c r="Y127" s="32"/>
      <c r="Z127" s="32"/>
      <c r="AA127" s="32"/>
      <c r="AB127" s="32" t="s">
        <v>32</v>
      </c>
      <c r="AC127" s="32"/>
      <c r="AD127" s="32"/>
    </row>
    <row r="128" spans="2:30" s="25" customFormat="1" ht="45" x14ac:dyDescent="0.25">
      <c r="B128" s="39">
        <v>621</v>
      </c>
      <c r="C128" s="227" t="s">
        <v>359</v>
      </c>
      <c r="D128" s="41" t="str">
        <f>_xlfn.XLOOKUP(Kravtabell[[#This Row],[3 Siffer]],Bygningsdeler[Kombinert 3],Bygningsdeler[Kombinert 1],"",0,1)</f>
        <v>3 VVS-INSTALLASJONER</v>
      </c>
      <c r="E128" s="41" t="str">
        <f>_xlfn.XLOOKUP(Kravtabell[[#This Row],[3 Siffer]],Bygningsdeler[Kombinert 3],Bygningsdeler[Kombinert 2],"",0,1)</f>
        <v>31 Sanitær</v>
      </c>
      <c r="F128" s="99" t="str">
        <f>_xlfn.XLOOKUP(Kravtabell[[#This Row],[3 sifret kode (for inntasting)
Slår opp bygningsdel]],Bygningsdeler[Siffer 3],Bygningsdeler[Kombinert 3],"FEIL",0,1)</f>
        <v>315 Utstyr for santitærinstallasjoner</v>
      </c>
      <c r="G128" s="101">
        <v>315</v>
      </c>
      <c r="H128" s="261" t="s">
        <v>360</v>
      </c>
      <c r="I128" s="261"/>
      <c r="J128" s="41"/>
      <c r="K128" s="32"/>
      <c r="L128" s="32" t="s">
        <v>32</v>
      </c>
      <c r="M128" s="32"/>
      <c r="N128" s="32" t="s">
        <v>32</v>
      </c>
      <c r="O128" s="32"/>
      <c r="P128" s="32"/>
      <c r="Q128" s="32"/>
      <c r="R128" s="32"/>
      <c r="S128" s="32"/>
      <c r="T128" s="32"/>
      <c r="U128" s="32"/>
      <c r="V128" s="32"/>
      <c r="W128" s="32"/>
      <c r="X128" s="32"/>
      <c r="Y128" s="32"/>
      <c r="Z128" s="32"/>
      <c r="AA128" s="32"/>
      <c r="AB128" s="32" t="s">
        <v>32</v>
      </c>
      <c r="AC128" s="32"/>
      <c r="AD128" s="32"/>
    </row>
    <row r="129" spans="2:30" s="25" customFormat="1" ht="107.25" customHeight="1" x14ac:dyDescent="0.25">
      <c r="B129" s="39">
        <v>623</v>
      </c>
      <c r="C129" s="227" t="s">
        <v>361</v>
      </c>
      <c r="D129" s="41" t="str">
        <f>_xlfn.XLOOKUP(Kravtabell[[#This Row],[3 Siffer]],Bygningsdeler[Kombinert 3],Bygningsdeler[Kombinert 1],"",0,1)</f>
        <v>3 VVS-INSTALLASJONER</v>
      </c>
      <c r="E129" s="41" t="str">
        <f>_xlfn.XLOOKUP(Kravtabell[[#This Row],[3 Siffer]],Bygningsdeler[Kombinert 3],Bygningsdeler[Kombinert 2],"",0,1)</f>
        <v>31 Sanitær</v>
      </c>
      <c r="F129" s="99" t="str">
        <f>_xlfn.XLOOKUP(Kravtabell[[#This Row],[3 sifret kode (for inntasting)
Slår opp bygningsdel]],Bygningsdeler[Siffer 3],Bygningsdeler[Kombinert 3],"FEIL",0,1)</f>
        <v>315 Utstyr for santitærinstallasjoner</v>
      </c>
      <c r="G129" s="101">
        <v>315</v>
      </c>
      <c r="H129" s="261" t="s">
        <v>362</v>
      </c>
      <c r="I129" s="261"/>
      <c r="J129" s="41"/>
      <c r="K129" s="32"/>
      <c r="L129" s="32" t="s">
        <v>32</v>
      </c>
      <c r="M129" s="32"/>
      <c r="N129" s="32"/>
      <c r="O129" s="32"/>
      <c r="P129" s="32"/>
      <c r="Q129" s="32"/>
      <c r="R129" s="32"/>
      <c r="S129" s="32"/>
      <c r="T129" s="32"/>
      <c r="U129" s="32"/>
      <c r="V129" s="32"/>
      <c r="W129" s="32"/>
      <c r="X129" s="32"/>
      <c r="Y129" s="32"/>
      <c r="Z129" s="32"/>
      <c r="AA129" s="32"/>
      <c r="AB129" s="32" t="s">
        <v>32</v>
      </c>
      <c r="AC129" s="32"/>
      <c r="AD129" s="32"/>
    </row>
    <row r="130" spans="2:30" s="25" customFormat="1" ht="90" x14ac:dyDescent="0.25">
      <c r="B130" s="39">
        <v>624</v>
      </c>
      <c r="C130" s="227" t="s">
        <v>363</v>
      </c>
      <c r="D130" s="41" t="str">
        <f>_xlfn.XLOOKUP(Kravtabell[[#This Row],[3 Siffer]],Bygningsdeler[Kombinert 3],Bygningsdeler[Kombinert 1],"",0,1)</f>
        <v>3 VVS-INSTALLASJONER</v>
      </c>
      <c r="E130" s="41" t="str">
        <f>_xlfn.XLOOKUP(Kravtabell[[#This Row],[3 Siffer]],Bygningsdeler[Kombinert 3],Bygningsdeler[Kombinert 2],"",0,1)</f>
        <v>31 Sanitær</v>
      </c>
      <c r="F130" s="99" t="str">
        <f>_xlfn.XLOOKUP(Kravtabell[[#This Row],[3 sifret kode (for inntasting)
Slår opp bygningsdel]],Bygningsdeler[Siffer 3],Bygningsdeler[Kombinert 3],"FEIL",0,1)</f>
        <v>315 Utstyr for santitærinstallasjoner</v>
      </c>
      <c r="G130" s="101">
        <v>315</v>
      </c>
      <c r="H130" s="261" t="s">
        <v>364</v>
      </c>
      <c r="I130" s="261"/>
      <c r="J130" s="41"/>
      <c r="K130" s="32"/>
      <c r="L130" s="32" t="s">
        <v>32</v>
      </c>
      <c r="M130" s="32"/>
      <c r="N130" s="32"/>
      <c r="O130" s="32"/>
      <c r="P130" s="32"/>
      <c r="Q130" s="32"/>
      <c r="R130" s="32"/>
      <c r="S130" s="32"/>
      <c r="T130" s="32"/>
      <c r="U130" s="32"/>
      <c r="V130" s="32"/>
      <c r="W130" s="32"/>
      <c r="X130" s="32"/>
      <c r="Y130" s="32"/>
      <c r="Z130" s="32"/>
      <c r="AA130" s="32"/>
      <c r="AB130" s="32" t="s">
        <v>32</v>
      </c>
      <c r="AC130" s="32"/>
      <c r="AD130" s="32"/>
    </row>
    <row r="131" spans="2:30" s="25" customFormat="1" ht="60" x14ac:dyDescent="0.25">
      <c r="B131" s="39">
        <v>625</v>
      </c>
      <c r="C131" s="227" t="s">
        <v>365</v>
      </c>
      <c r="D131" s="41" t="str">
        <f>_xlfn.XLOOKUP(Kravtabell[[#This Row],[3 Siffer]],Bygningsdeler[Kombinert 3],Bygningsdeler[Kombinert 1],"",0,1)</f>
        <v>3 VVS-INSTALLASJONER</v>
      </c>
      <c r="E131" s="41" t="str">
        <f>_xlfn.XLOOKUP(Kravtabell[[#This Row],[3 Siffer]],Bygningsdeler[Kombinert 3],Bygningsdeler[Kombinert 2],"",0,1)</f>
        <v>31 Sanitær</v>
      </c>
      <c r="F131" s="99" t="str">
        <f>_xlfn.XLOOKUP(Kravtabell[[#This Row],[3 sifret kode (for inntasting)
Slår opp bygningsdel]],Bygningsdeler[Siffer 3],Bygningsdeler[Kombinert 3],"FEIL",0,1)</f>
        <v>315 Utstyr for santitærinstallasjoner</v>
      </c>
      <c r="G131" s="101">
        <v>315</v>
      </c>
      <c r="H131" s="261" t="s">
        <v>366</v>
      </c>
      <c r="I131" s="261"/>
      <c r="J131" s="269"/>
      <c r="K131" s="32"/>
      <c r="L131" s="32" t="s">
        <v>32</v>
      </c>
      <c r="M131" s="32"/>
      <c r="N131" s="32"/>
      <c r="O131" s="32"/>
      <c r="P131" s="32"/>
      <c r="Q131" s="32"/>
      <c r="R131" s="32"/>
      <c r="S131" s="32"/>
      <c r="T131" s="32"/>
      <c r="U131" s="32"/>
      <c r="V131" s="32"/>
      <c r="W131" s="32"/>
      <c r="X131" s="32"/>
      <c r="Y131" s="32"/>
      <c r="Z131" s="32"/>
      <c r="AA131" s="32"/>
      <c r="AB131" s="32" t="s">
        <v>32</v>
      </c>
      <c r="AC131" s="32"/>
      <c r="AD131" s="32"/>
    </row>
    <row r="132" spans="2:30" s="25" customFormat="1" ht="30" x14ac:dyDescent="0.25">
      <c r="B132" s="39">
        <v>626</v>
      </c>
      <c r="C132" s="227" t="s">
        <v>367</v>
      </c>
      <c r="D132" s="41" t="str">
        <f>_xlfn.XLOOKUP(Kravtabell[[#This Row],[3 Siffer]],Bygningsdeler[Kombinert 3],Bygningsdeler[Kombinert 1],"",0,1)</f>
        <v>3 VVS-INSTALLASJONER</v>
      </c>
      <c r="E132" s="41" t="str">
        <f>_xlfn.XLOOKUP(Kravtabell[[#This Row],[3 Siffer]],Bygningsdeler[Kombinert 3],Bygningsdeler[Kombinert 2],"",0,1)</f>
        <v>31 Sanitær</v>
      </c>
      <c r="F132" s="99" t="str">
        <f>_xlfn.XLOOKUP(Kravtabell[[#This Row],[3 sifret kode (for inntasting)
Slår opp bygningsdel]],Bygningsdeler[Siffer 3],Bygningsdeler[Kombinert 3],"FEIL",0,1)</f>
        <v>315 Utstyr for santitærinstallasjoner</v>
      </c>
      <c r="G132" s="101">
        <v>315</v>
      </c>
      <c r="H132" s="261" t="s">
        <v>368</v>
      </c>
      <c r="I132" s="261"/>
      <c r="J132" s="41"/>
      <c r="K132" s="32"/>
      <c r="L132" s="32" t="s">
        <v>32</v>
      </c>
      <c r="M132" s="32"/>
      <c r="N132" s="32"/>
      <c r="O132" s="32"/>
      <c r="P132" s="32"/>
      <c r="Q132" s="32"/>
      <c r="R132" s="32"/>
      <c r="S132" s="32"/>
      <c r="T132" s="32"/>
      <c r="U132" s="32"/>
      <c r="V132" s="32"/>
      <c r="W132" s="32"/>
      <c r="X132" s="32"/>
      <c r="Y132" s="32"/>
      <c r="Z132" s="32"/>
      <c r="AA132" s="32"/>
      <c r="AB132" s="32" t="s">
        <v>32</v>
      </c>
      <c r="AC132" s="32"/>
      <c r="AD132" s="32"/>
    </row>
    <row r="133" spans="2:30" s="25" customFormat="1" ht="30" x14ac:dyDescent="0.25">
      <c r="B133" s="39">
        <v>627</v>
      </c>
      <c r="C133" s="227" t="s">
        <v>369</v>
      </c>
      <c r="D133" s="41" t="str">
        <f>_xlfn.XLOOKUP(Kravtabell[[#This Row],[3 Siffer]],Bygningsdeler[Kombinert 3],Bygningsdeler[Kombinert 1],"",0,1)</f>
        <v>3 VVS-INSTALLASJONER</v>
      </c>
      <c r="E133" s="41" t="str">
        <f>_xlfn.XLOOKUP(Kravtabell[[#This Row],[3 Siffer]],Bygningsdeler[Kombinert 3],Bygningsdeler[Kombinert 2],"",0,1)</f>
        <v>31 Sanitær</v>
      </c>
      <c r="F133" s="99" t="str">
        <f>_xlfn.XLOOKUP(Kravtabell[[#This Row],[3 sifret kode (for inntasting)
Slår opp bygningsdel]],Bygningsdeler[Siffer 3],Bygningsdeler[Kombinert 3],"FEIL",0,1)</f>
        <v>315 Utstyr for santitærinstallasjoner</v>
      </c>
      <c r="G133" s="101">
        <v>315</v>
      </c>
      <c r="H133" s="261" t="s">
        <v>370</v>
      </c>
      <c r="I133" s="261"/>
      <c r="J133" s="41"/>
      <c r="K133" s="32"/>
      <c r="L133" s="32" t="s">
        <v>32</v>
      </c>
      <c r="M133" s="32"/>
      <c r="N133" s="32"/>
      <c r="O133" s="32"/>
      <c r="P133" s="32"/>
      <c r="Q133" s="32"/>
      <c r="R133" s="32"/>
      <c r="S133" s="32"/>
      <c r="T133" s="32"/>
      <c r="U133" s="32" t="s">
        <v>32</v>
      </c>
      <c r="V133" s="32"/>
      <c r="W133" s="32"/>
      <c r="X133" s="32"/>
      <c r="Y133" s="32"/>
      <c r="Z133" s="32" t="s">
        <v>32</v>
      </c>
      <c r="AA133" s="32" t="s">
        <v>32</v>
      </c>
      <c r="AB133" s="32"/>
      <c r="AC133" s="32"/>
      <c r="AD133" s="32"/>
    </row>
    <row r="134" spans="2:30" s="25" customFormat="1" ht="120" x14ac:dyDescent="0.25">
      <c r="B134" s="22">
        <v>1231</v>
      </c>
      <c r="C134" s="240" t="s">
        <v>371</v>
      </c>
      <c r="D134" s="41" t="str">
        <f>_xlfn.XLOOKUP(Kravtabell[[#This Row],[3 Siffer]],Bygningsdeler[Kombinert 3],Bygningsdeler[Kombinert 1],"",0,1)</f>
        <v>3 VVS-INSTALLASJONER</v>
      </c>
      <c r="E134" s="41" t="str">
        <f>_xlfn.XLOOKUP(Kravtabell[[#This Row],[3 Siffer]],Bygningsdeler[Kombinert 3],Bygningsdeler[Kombinert 2],"",0,1)</f>
        <v>31 Sanitær</v>
      </c>
      <c r="F134" s="99" t="str">
        <f>_xlfn.XLOOKUP(Kravtabell[[#This Row],[3 sifret kode (for inntasting)
Slår opp bygningsdel]],Bygningsdeler[Siffer 3],Bygningsdeler[Kombinert 3],"FEIL",0,1)</f>
        <v>316 Isolasjon av sanitærinstallasjoner</v>
      </c>
      <c r="G134" s="101">
        <v>316</v>
      </c>
      <c r="H134" s="261" t="s">
        <v>372</v>
      </c>
      <c r="I134" s="261"/>
      <c r="J134" s="35"/>
      <c r="K134" s="31"/>
      <c r="L134" s="32" t="s">
        <v>32</v>
      </c>
      <c r="M134" s="32"/>
      <c r="N134" s="32"/>
      <c r="O134" s="32"/>
      <c r="P134" s="32"/>
      <c r="Q134" s="32"/>
      <c r="R134" s="32"/>
      <c r="S134" s="32"/>
      <c r="T134" s="32"/>
      <c r="U134" s="32"/>
      <c r="V134" s="32"/>
      <c r="W134" s="32"/>
      <c r="X134" s="32"/>
      <c r="Y134" s="32"/>
      <c r="Z134" s="32"/>
      <c r="AA134" s="32"/>
      <c r="AB134" s="32" t="s">
        <v>32</v>
      </c>
      <c r="AC134" s="32"/>
      <c r="AD134" s="31"/>
    </row>
    <row r="135" spans="2:30" s="25" customFormat="1" ht="195" x14ac:dyDescent="0.25">
      <c r="B135" s="39">
        <v>630</v>
      </c>
      <c r="C135" s="227" t="s">
        <v>373</v>
      </c>
      <c r="D135" s="41" t="str">
        <f>_xlfn.XLOOKUP(Kravtabell[[#This Row],[3 Siffer]],Bygningsdeler[Kombinert 3],Bygningsdeler[Kombinert 1],"",0,1)</f>
        <v>3 VVS-INSTALLASJONER</v>
      </c>
      <c r="E135" s="41" t="str">
        <f>_xlfn.XLOOKUP(Kravtabell[[#This Row],[3 Siffer]],Bygningsdeler[Kombinert 3],Bygningsdeler[Kombinert 2],"",0,1)</f>
        <v>32 Varme</v>
      </c>
      <c r="F135" s="99" t="str">
        <f>_xlfn.XLOOKUP(Kravtabell[[#This Row],[3 sifret kode (for inntasting)
Slår opp bygningsdel]],Bygningsdeler[Siffer 3],Bygningsdeler[Kombinert 3],"FEIL",0,1)</f>
        <v>320 Varme, generelt</v>
      </c>
      <c r="G135" s="101">
        <v>320</v>
      </c>
      <c r="H135" s="261" t="s">
        <v>374</v>
      </c>
      <c r="I135" s="261"/>
      <c r="J135" s="41"/>
      <c r="K135" s="32"/>
      <c r="L135" s="32" t="s">
        <v>32</v>
      </c>
      <c r="M135" s="32"/>
      <c r="N135" s="32" t="s">
        <v>32</v>
      </c>
      <c r="O135" s="32"/>
      <c r="P135" s="32"/>
      <c r="Q135" s="32"/>
      <c r="R135" s="32"/>
      <c r="S135" s="32"/>
      <c r="T135" s="32"/>
      <c r="U135" s="32"/>
      <c r="V135" s="32"/>
      <c r="W135" s="32"/>
      <c r="X135" s="32"/>
      <c r="Y135" s="32"/>
      <c r="Z135" s="32"/>
      <c r="AA135" s="32"/>
      <c r="AB135" s="32" t="s">
        <v>32</v>
      </c>
      <c r="AC135" s="32"/>
      <c r="AD135" s="32"/>
    </row>
    <row r="136" spans="2:30" s="25" customFormat="1" ht="150" x14ac:dyDescent="0.25">
      <c r="B136" s="39">
        <v>631</v>
      </c>
      <c r="C136" s="227" t="s">
        <v>375</v>
      </c>
      <c r="D136" s="41" t="str">
        <f>_xlfn.XLOOKUP(Kravtabell[[#This Row],[3 Siffer]],Bygningsdeler[Kombinert 3],Bygningsdeler[Kombinert 1],"",0,1)</f>
        <v>3 VVS-INSTALLASJONER</v>
      </c>
      <c r="E136" s="41" t="str">
        <f>_xlfn.XLOOKUP(Kravtabell[[#This Row],[3 Siffer]],Bygningsdeler[Kombinert 3],Bygningsdeler[Kombinert 2],"",0,1)</f>
        <v>32 Varme</v>
      </c>
      <c r="F136" s="99" t="str">
        <f>_xlfn.XLOOKUP(Kravtabell[[#This Row],[3 sifret kode (for inntasting)
Slår opp bygningsdel]],Bygningsdeler[Siffer 3],Bygningsdeler[Kombinert 3],"FEIL",0,1)</f>
        <v>320 Varme, generelt</v>
      </c>
      <c r="G136" s="101">
        <v>320</v>
      </c>
      <c r="H136" s="261" t="s">
        <v>376</v>
      </c>
      <c r="I136" s="261"/>
      <c r="J136" s="41"/>
      <c r="K136" s="32"/>
      <c r="L136" s="32" t="s">
        <v>32</v>
      </c>
      <c r="M136" s="32"/>
      <c r="N136" s="32" t="s">
        <v>32</v>
      </c>
      <c r="O136" s="32"/>
      <c r="P136" s="32"/>
      <c r="Q136" s="32"/>
      <c r="R136" s="32"/>
      <c r="S136" s="32"/>
      <c r="T136" s="32"/>
      <c r="U136" s="32"/>
      <c r="V136" s="32"/>
      <c r="W136" s="32"/>
      <c r="X136" s="32"/>
      <c r="Y136" s="32"/>
      <c r="Z136" s="32"/>
      <c r="AA136" s="32"/>
      <c r="AB136" s="32" t="s">
        <v>32</v>
      </c>
      <c r="AC136" s="32"/>
      <c r="AD136" s="32"/>
    </row>
    <row r="137" spans="2:30" s="25" customFormat="1" ht="30" x14ac:dyDescent="0.25">
      <c r="B137" s="39">
        <v>632</v>
      </c>
      <c r="C137" s="227" t="s">
        <v>377</v>
      </c>
      <c r="D137" s="41" t="str">
        <f>_xlfn.XLOOKUP(Kravtabell[[#This Row],[3 Siffer]],Bygningsdeler[Kombinert 3],Bygningsdeler[Kombinert 1],"",0,1)</f>
        <v>3 VVS-INSTALLASJONER</v>
      </c>
      <c r="E137" s="41" t="str">
        <f>_xlfn.XLOOKUP(Kravtabell[[#This Row],[3 Siffer]],Bygningsdeler[Kombinert 3],Bygningsdeler[Kombinert 2],"",0,1)</f>
        <v>32 Varme</v>
      </c>
      <c r="F137" s="99" t="str">
        <f>_xlfn.XLOOKUP(Kravtabell[[#This Row],[3 sifret kode (for inntasting)
Slår opp bygningsdel]],Bygningsdeler[Siffer 3],Bygningsdeler[Kombinert 3],"FEIL",0,1)</f>
        <v>320 Varme, generelt</v>
      </c>
      <c r="G137" s="101">
        <v>320</v>
      </c>
      <c r="H137" s="261" t="s">
        <v>378</v>
      </c>
      <c r="I137" s="261"/>
      <c r="J137" s="41"/>
      <c r="K137" s="32"/>
      <c r="L137" s="32" t="s">
        <v>32</v>
      </c>
      <c r="M137" s="32"/>
      <c r="N137" s="32" t="s">
        <v>32</v>
      </c>
      <c r="O137" s="32"/>
      <c r="P137" s="32"/>
      <c r="Q137" s="32"/>
      <c r="R137" s="32"/>
      <c r="S137" s="32"/>
      <c r="T137" s="32"/>
      <c r="U137" s="32"/>
      <c r="V137" s="32"/>
      <c r="W137" s="32"/>
      <c r="X137" s="32"/>
      <c r="Y137" s="32"/>
      <c r="Z137" s="32"/>
      <c r="AA137" s="32"/>
      <c r="AB137" s="32" t="s">
        <v>32</v>
      </c>
      <c r="AC137" s="244"/>
      <c r="AD137" s="32"/>
    </row>
    <row r="138" spans="2:30" s="25" customFormat="1" ht="87.95" customHeight="1" x14ac:dyDescent="0.25">
      <c r="B138" s="39">
        <v>634</v>
      </c>
      <c r="C138" s="227" t="s">
        <v>379</v>
      </c>
      <c r="D138" s="41" t="str">
        <f>_xlfn.XLOOKUP(Kravtabell[[#This Row],[3 Siffer]],Bygningsdeler[Kombinert 3],Bygningsdeler[Kombinert 1],"",0,1)</f>
        <v>3 VVS-INSTALLASJONER</v>
      </c>
      <c r="E138" s="41" t="str">
        <f>_xlfn.XLOOKUP(Kravtabell[[#This Row],[3 Siffer]],Bygningsdeler[Kombinert 3],Bygningsdeler[Kombinert 2],"",0,1)</f>
        <v>32 Varme</v>
      </c>
      <c r="F138" s="99" t="str">
        <f>_xlfn.XLOOKUP(Kravtabell[[#This Row],[3 sifret kode (for inntasting)
Slår opp bygningsdel]],Bygningsdeler[Siffer 3],Bygningsdeler[Kombinert 3],"FEIL",0,1)</f>
        <v>320 Varme, generelt</v>
      </c>
      <c r="G138" s="101">
        <v>320</v>
      </c>
      <c r="H138" s="261" t="s">
        <v>380</v>
      </c>
      <c r="I138" s="261"/>
      <c r="J138" s="41"/>
      <c r="K138" s="32"/>
      <c r="L138" s="32" t="s">
        <v>32</v>
      </c>
      <c r="M138" s="32"/>
      <c r="N138" s="32" t="s">
        <v>32</v>
      </c>
      <c r="O138" s="32"/>
      <c r="P138" s="32"/>
      <c r="Q138" s="32"/>
      <c r="R138" s="32"/>
      <c r="S138" s="32"/>
      <c r="T138" s="32"/>
      <c r="U138" s="32"/>
      <c r="V138" s="32"/>
      <c r="W138" s="32"/>
      <c r="X138" s="32"/>
      <c r="Y138" s="32"/>
      <c r="Z138" s="32"/>
      <c r="AA138" s="32"/>
      <c r="AB138" s="32" t="s">
        <v>32</v>
      </c>
      <c r="AC138" s="32"/>
      <c r="AD138" s="32"/>
    </row>
    <row r="139" spans="2:30" s="25" customFormat="1" ht="100.5" customHeight="1" x14ac:dyDescent="0.25">
      <c r="B139" s="39">
        <v>638</v>
      </c>
      <c r="C139" s="227" t="s">
        <v>381</v>
      </c>
      <c r="D139" s="41" t="str">
        <f>_xlfn.XLOOKUP(Kravtabell[[#This Row],[3 Siffer]],Bygningsdeler[Kombinert 3],Bygningsdeler[Kombinert 1],"",0,1)</f>
        <v>3 VVS-INSTALLASJONER</v>
      </c>
      <c r="E139" s="41" t="str">
        <f>_xlfn.XLOOKUP(Kravtabell[[#This Row],[3 Siffer]],Bygningsdeler[Kombinert 3],Bygningsdeler[Kombinert 2],"",0,1)</f>
        <v>32 Varme</v>
      </c>
      <c r="F139" s="99" t="str">
        <f>_xlfn.XLOOKUP(Kravtabell[[#This Row],[3 sifret kode (for inntasting)
Slår opp bygningsdel]],Bygningsdeler[Siffer 3],Bygningsdeler[Kombinert 3],"FEIL",0,1)</f>
        <v>320 Varme, generelt</v>
      </c>
      <c r="G139" s="101">
        <v>320</v>
      </c>
      <c r="H139" s="261" t="s">
        <v>382</v>
      </c>
      <c r="I139" s="261"/>
      <c r="J139" s="41"/>
      <c r="K139" s="32"/>
      <c r="L139" s="32" t="s">
        <v>32</v>
      </c>
      <c r="M139" s="32"/>
      <c r="N139" s="32" t="s">
        <v>32</v>
      </c>
      <c r="O139" s="32"/>
      <c r="P139" s="32"/>
      <c r="Q139" s="32"/>
      <c r="R139" s="32"/>
      <c r="S139" s="32"/>
      <c r="T139" s="32"/>
      <c r="U139" s="32"/>
      <c r="V139" s="32"/>
      <c r="W139" s="32"/>
      <c r="X139" s="32"/>
      <c r="Y139" s="32"/>
      <c r="Z139" s="32"/>
      <c r="AA139" s="32"/>
      <c r="AB139" s="32" t="s">
        <v>32</v>
      </c>
      <c r="AC139" s="32"/>
      <c r="AD139" s="32"/>
    </row>
    <row r="140" spans="2:30" s="25" customFormat="1" ht="105" x14ac:dyDescent="0.25">
      <c r="B140" s="39">
        <v>639</v>
      </c>
      <c r="C140" s="227" t="s">
        <v>383</v>
      </c>
      <c r="D140" s="41" t="str">
        <f>_xlfn.XLOOKUP(Kravtabell[[#This Row],[3 Siffer]],Bygningsdeler[Kombinert 3],Bygningsdeler[Kombinert 1],"",0,1)</f>
        <v>3 VVS-INSTALLASJONER</v>
      </c>
      <c r="E140" s="41" t="str">
        <f>_xlfn.XLOOKUP(Kravtabell[[#This Row],[3 Siffer]],Bygningsdeler[Kombinert 3],Bygningsdeler[Kombinert 2],"",0,1)</f>
        <v>32 Varme</v>
      </c>
      <c r="F140" s="99" t="str">
        <f>_xlfn.XLOOKUP(Kravtabell[[#This Row],[3 sifret kode (for inntasting)
Slår opp bygningsdel]],Bygningsdeler[Siffer 3],Bygningsdeler[Kombinert 3],"FEIL",0,1)</f>
        <v>320 Varme, generelt</v>
      </c>
      <c r="G140" s="101">
        <v>320</v>
      </c>
      <c r="H140" s="261" t="s">
        <v>384</v>
      </c>
      <c r="I140" s="261"/>
      <c r="J140" s="41"/>
      <c r="K140" s="32"/>
      <c r="L140" s="32" t="s">
        <v>32</v>
      </c>
      <c r="M140" s="32"/>
      <c r="N140" s="32" t="s">
        <v>32</v>
      </c>
      <c r="O140" s="32"/>
      <c r="P140" s="32"/>
      <c r="Q140" s="32"/>
      <c r="R140" s="32"/>
      <c r="S140" s="32"/>
      <c r="T140" s="32"/>
      <c r="U140" s="32"/>
      <c r="V140" s="32"/>
      <c r="W140" s="32"/>
      <c r="X140" s="32"/>
      <c r="Y140" s="32"/>
      <c r="Z140" s="32"/>
      <c r="AA140" s="32"/>
      <c r="AB140" s="32" t="s">
        <v>32</v>
      </c>
      <c r="AC140" s="32"/>
      <c r="AD140" s="32"/>
    </row>
    <row r="141" spans="2:30" s="25" customFormat="1" ht="61.5" customHeight="1" x14ac:dyDescent="0.25">
      <c r="B141" s="39">
        <v>641</v>
      </c>
      <c r="C141" s="227" t="s">
        <v>385</v>
      </c>
      <c r="D141" s="41" t="str">
        <f>_xlfn.XLOOKUP(Kravtabell[[#This Row],[3 Siffer]],Bygningsdeler[Kombinert 3],Bygningsdeler[Kombinert 1],"",0,1)</f>
        <v>3 VVS-INSTALLASJONER</v>
      </c>
      <c r="E141" s="41" t="str">
        <f>_xlfn.XLOOKUP(Kravtabell[[#This Row],[3 Siffer]],Bygningsdeler[Kombinert 3],Bygningsdeler[Kombinert 2],"",0,1)</f>
        <v>32 Varme</v>
      </c>
      <c r="F141" s="99" t="str">
        <f>_xlfn.XLOOKUP(Kravtabell[[#This Row],[3 sifret kode (for inntasting)
Slår opp bygningsdel]],Bygningsdeler[Siffer 3],Bygningsdeler[Kombinert 3],"FEIL",0,1)</f>
        <v>320 Varme, generelt</v>
      </c>
      <c r="G141" s="101">
        <v>320</v>
      </c>
      <c r="H141" s="261" t="s">
        <v>386</v>
      </c>
      <c r="I141" s="261"/>
      <c r="J141" s="41"/>
      <c r="K141" s="32"/>
      <c r="L141" s="32"/>
      <c r="M141" s="32"/>
      <c r="N141" s="32" t="s">
        <v>32</v>
      </c>
      <c r="O141" s="32"/>
      <c r="P141" s="32"/>
      <c r="Q141" s="32"/>
      <c r="R141" s="32"/>
      <c r="S141" s="32"/>
      <c r="T141" s="32"/>
      <c r="U141" s="32"/>
      <c r="V141" s="32"/>
      <c r="W141" s="32"/>
      <c r="X141" s="32"/>
      <c r="Y141" s="32"/>
      <c r="Z141" s="32"/>
      <c r="AA141" s="32"/>
      <c r="AB141" s="32" t="s">
        <v>32</v>
      </c>
      <c r="AC141" s="241" t="s">
        <v>387</v>
      </c>
      <c r="AD141" s="32"/>
    </row>
    <row r="142" spans="2:30" s="25" customFormat="1" ht="225" x14ac:dyDescent="0.25">
      <c r="B142" s="22">
        <v>1232</v>
      </c>
      <c r="C142" s="227" t="s">
        <v>388</v>
      </c>
      <c r="D142" s="41" t="str">
        <f>_xlfn.XLOOKUP(Kravtabell[[#This Row],[3 Siffer]],Bygningsdeler[Kombinert 3],Bygningsdeler[Kombinert 1],"",0,1)</f>
        <v>3 VVS-INSTALLASJONER</v>
      </c>
      <c r="E142" s="41" t="str">
        <f>_xlfn.XLOOKUP(Kravtabell[[#This Row],[3 Siffer]],Bygningsdeler[Kombinert 3],Bygningsdeler[Kombinert 2],"",0,1)</f>
        <v>32 Varme</v>
      </c>
      <c r="F142" s="99" t="str">
        <f>_xlfn.XLOOKUP(Kravtabell[[#This Row],[3 sifret kode (for inntasting)
Slår opp bygningsdel]],Bygningsdeler[Siffer 3],Bygningsdeler[Kombinert 3],"FEIL",0,1)</f>
        <v>320 Varme, generelt</v>
      </c>
      <c r="G142" s="101">
        <v>320</v>
      </c>
      <c r="H142" s="261" t="s">
        <v>389</v>
      </c>
      <c r="I142" s="261"/>
      <c r="J142" s="35"/>
      <c r="K142" s="31"/>
      <c r="L142" s="32" t="s">
        <v>32</v>
      </c>
      <c r="M142" s="32"/>
      <c r="N142" s="32" t="s">
        <v>32</v>
      </c>
      <c r="O142" s="32"/>
      <c r="P142" s="32"/>
      <c r="Q142" s="32"/>
      <c r="R142" s="32"/>
      <c r="S142" s="32"/>
      <c r="T142" s="32"/>
      <c r="U142" s="32"/>
      <c r="V142" s="32"/>
      <c r="W142" s="32"/>
      <c r="X142" s="32"/>
      <c r="Y142" s="32"/>
      <c r="Z142" s="32"/>
      <c r="AA142" s="32"/>
      <c r="AB142" s="32" t="s">
        <v>32</v>
      </c>
      <c r="AC142" s="32"/>
      <c r="AD142" s="31"/>
    </row>
    <row r="143" spans="2:30" s="25" customFormat="1" ht="45" x14ac:dyDescent="0.25">
      <c r="B143" s="39">
        <v>643</v>
      </c>
      <c r="C143" s="227" t="s">
        <v>390</v>
      </c>
      <c r="D143" s="41" t="str">
        <f>_xlfn.XLOOKUP(Kravtabell[[#This Row],[3 Siffer]],Bygningsdeler[Kombinert 3],Bygningsdeler[Kombinert 1],"",0,1)</f>
        <v>3 VVS-INSTALLASJONER</v>
      </c>
      <c r="E143" s="41" t="str">
        <f>_xlfn.XLOOKUP(Kravtabell[[#This Row],[3 Siffer]],Bygningsdeler[Kombinert 3],Bygningsdeler[Kombinert 2],"",0,1)</f>
        <v>32 Varme</v>
      </c>
      <c r="F143" s="99" t="str">
        <f>_xlfn.XLOOKUP(Kravtabell[[#This Row],[3 sifret kode (for inntasting)
Slår opp bygningsdel]],Bygningsdeler[Siffer 3],Bygningsdeler[Kombinert 3],"FEIL",0,1)</f>
        <v>322 Ledningsnett for varmeinstallasjoner</v>
      </c>
      <c r="G143" s="101">
        <v>322</v>
      </c>
      <c r="H143" s="261" t="s">
        <v>391</v>
      </c>
      <c r="I143" s="261"/>
      <c r="J143" s="41"/>
      <c r="K143" s="32"/>
      <c r="L143" s="32" t="s">
        <v>32</v>
      </c>
      <c r="M143" s="32"/>
      <c r="N143" s="32"/>
      <c r="O143" s="32"/>
      <c r="P143" s="32"/>
      <c r="Q143" s="32"/>
      <c r="R143" s="32"/>
      <c r="S143" s="32"/>
      <c r="T143" s="32"/>
      <c r="U143" s="32"/>
      <c r="V143" s="32"/>
      <c r="W143" s="32"/>
      <c r="X143" s="32"/>
      <c r="Y143" s="32"/>
      <c r="Z143" s="32"/>
      <c r="AA143" s="32"/>
      <c r="AB143" s="32" t="s">
        <v>32</v>
      </c>
      <c r="AC143" s="32"/>
      <c r="AD143" s="32"/>
    </row>
    <row r="144" spans="2:30" s="25" customFormat="1" ht="60" x14ac:dyDescent="0.25">
      <c r="B144" s="39">
        <v>646</v>
      </c>
      <c r="C144" s="227" t="s">
        <v>392</v>
      </c>
      <c r="D144" s="41" t="str">
        <f>_xlfn.XLOOKUP(Kravtabell[[#This Row],[3 Siffer]],Bygningsdeler[Kombinert 3],Bygningsdeler[Kombinert 1],"",0,1)</f>
        <v>3 VVS-INSTALLASJONER</v>
      </c>
      <c r="E144" s="41" t="str">
        <f>_xlfn.XLOOKUP(Kravtabell[[#This Row],[3 Siffer]],Bygningsdeler[Kombinert 3],Bygningsdeler[Kombinert 2],"",0,1)</f>
        <v>32 Varme</v>
      </c>
      <c r="F144" s="99" t="str">
        <f>_xlfn.XLOOKUP(Kravtabell[[#This Row],[3 sifret kode (for inntasting)
Slår opp bygningsdel]],Bygningsdeler[Siffer 3],Bygningsdeler[Kombinert 3],"FEIL",0,1)</f>
        <v>324 Armaturer for varmeinstallasjon</v>
      </c>
      <c r="G144" s="101">
        <v>324</v>
      </c>
      <c r="H144" s="261" t="s">
        <v>393</v>
      </c>
      <c r="I144" s="261"/>
      <c r="J144" s="41"/>
      <c r="K144" s="32"/>
      <c r="L144" s="32" t="s">
        <v>32</v>
      </c>
      <c r="M144" s="32"/>
      <c r="N144" s="32"/>
      <c r="O144" s="32"/>
      <c r="P144" s="32"/>
      <c r="Q144" s="32"/>
      <c r="R144" s="32"/>
      <c r="S144" s="32"/>
      <c r="T144" s="32"/>
      <c r="U144" s="32"/>
      <c r="V144" s="32"/>
      <c r="W144" s="32"/>
      <c r="X144" s="32"/>
      <c r="Y144" s="32"/>
      <c r="Z144" s="32"/>
      <c r="AA144" s="32"/>
      <c r="AB144" s="32" t="s">
        <v>32</v>
      </c>
      <c r="AC144" s="32"/>
      <c r="AD144" s="32"/>
    </row>
    <row r="145" spans="1:30" s="25" customFormat="1" ht="90" x14ac:dyDescent="0.25">
      <c r="B145" s="39">
        <v>647</v>
      </c>
      <c r="C145" s="227" t="s">
        <v>394</v>
      </c>
      <c r="D145" s="41" t="str">
        <f>_xlfn.XLOOKUP(Kravtabell[[#This Row],[3 Siffer]],Bygningsdeler[Kombinert 3],Bygningsdeler[Kombinert 1],"",0,1)</f>
        <v>3 VVS-INSTALLASJONER</v>
      </c>
      <c r="E145" s="41" t="str">
        <f>_xlfn.XLOOKUP(Kravtabell[[#This Row],[3 Siffer]],Bygningsdeler[Kombinert 3],Bygningsdeler[Kombinert 2],"",0,1)</f>
        <v>32 Varme</v>
      </c>
      <c r="F145" s="99" t="str">
        <f>_xlfn.XLOOKUP(Kravtabell[[#This Row],[3 sifret kode (for inntasting)
Slår opp bygningsdel]],Bygningsdeler[Siffer 3],Bygningsdeler[Kombinert 3],"FEIL",0,1)</f>
        <v>324 Armaturer for varmeinstallasjon</v>
      </c>
      <c r="G145" s="101">
        <v>324</v>
      </c>
      <c r="H145" s="261" t="s">
        <v>395</v>
      </c>
      <c r="I145" s="261"/>
      <c r="J145" s="41"/>
      <c r="K145" s="32"/>
      <c r="L145" s="32" t="s">
        <v>32</v>
      </c>
      <c r="M145" s="32"/>
      <c r="N145" s="32" t="s">
        <v>32</v>
      </c>
      <c r="O145" s="32"/>
      <c r="P145" s="32"/>
      <c r="Q145" s="32"/>
      <c r="R145" s="32"/>
      <c r="S145" s="32"/>
      <c r="T145" s="32"/>
      <c r="U145" s="32"/>
      <c r="V145" s="32"/>
      <c r="W145" s="32"/>
      <c r="X145" s="32"/>
      <c r="Y145" s="32"/>
      <c r="Z145" s="32"/>
      <c r="AA145" s="32"/>
      <c r="AB145" s="32" t="s">
        <v>32</v>
      </c>
      <c r="AC145" s="32"/>
      <c r="AD145" s="32"/>
    </row>
    <row r="146" spans="1:30" s="25" customFormat="1" ht="111" customHeight="1" x14ac:dyDescent="0.25">
      <c r="B146" s="39">
        <v>654</v>
      </c>
      <c r="C146" s="227" t="s">
        <v>396</v>
      </c>
      <c r="D146" s="41" t="str">
        <f>_xlfn.XLOOKUP(Kravtabell[[#This Row],[3 Siffer]],Bygningsdeler[Kombinert 3],Bygningsdeler[Kombinert 1],"",0,1)</f>
        <v>3 VVS-INSTALLASJONER</v>
      </c>
      <c r="E146" s="41" t="str">
        <f>_xlfn.XLOOKUP(Kravtabell[[#This Row],[3 Siffer]],Bygningsdeler[Kombinert 3],Bygningsdeler[Kombinert 2],"",0,1)</f>
        <v>32 Varme</v>
      </c>
      <c r="F146" s="99" t="str">
        <f>_xlfn.XLOOKUP(Kravtabell[[#This Row],[3 sifret kode (for inntasting)
Slår opp bygningsdel]],Bygningsdeler[Siffer 3],Bygningsdeler[Kombinert 3],"FEIL",0,1)</f>
        <v>325 Utstyr for varmeinstallasjon</v>
      </c>
      <c r="G146" s="101">
        <v>325</v>
      </c>
      <c r="H146" s="261" t="s">
        <v>397</v>
      </c>
      <c r="I146" s="261"/>
      <c r="J146" s="41"/>
      <c r="K146" s="32"/>
      <c r="L146" s="32" t="s">
        <v>32</v>
      </c>
      <c r="M146" s="32"/>
      <c r="N146" s="32"/>
      <c r="O146" s="32"/>
      <c r="P146" s="32"/>
      <c r="Q146" s="32"/>
      <c r="R146" s="32"/>
      <c r="S146" s="32"/>
      <c r="T146" s="32"/>
      <c r="U146" s="32"/>
      <c r="V146" s="32"/>
      <c r="W146" s="32"/>
      <c r="X146" s="32"/>
      <c r="Y146" s="32"/>
      <c r="Z146" s="32"/>
      <c r="AA146" s="32"/>
      <c r="AB146" s="32" t="s">
        <v>32</v>
      </c>
      <c r="AC146" s="32"/>
      <c r="AD146" s="32"/>
    </row>
    <row r="147" spans="1:30" s="25" customFormat="1" ht="95.1" customHeight="1" x14ac:dyDescent="0.25">
      <c r="B147" s="39">
        <v>655</v>
      </c>
      <c r="C147" s="227" t="s">
        <v>398</v>
      </c>
      <c r="D147" s="41" t="str">
        <f>_xlfn.XLOOKUP(Kravtabell[[#This Row],[3 Siffer]],Bygningsdeler[Kombinert 3],Bygningsdeler[Kombinert 1],"",0,1)</f>
        <v>3 VVS-INSTALLASJONER</v>
      </c>
      <c r="E147" s="41" t="str">
        <f>_xlfn.XLOOKUP(Kravtabell[[#This Row],[3 Siffer]],Bygningsdeler[Kombinert 3],Bygningsdeler[Kombinert 2],"",0,1)</f>
        <v>32 Varme</v>
      </c>
      <c r="F147" s="99" t="str">
        <f>_xlfn.XLOOKUP(Kravtabell[[#This Row],[3 sifret kode (for inntasting)
Slår opp bygningsdel]],Bygningsdeler[Siffer 3],Bygningsdeler[Kombinert 3],"FEIL",0,1)</f>
        <v>325 Utstyr for varmeinstallasjon</v>
      </c>
      <c r="G147" s="101">
        <v>325</v>
      </c>
      <c r="H147" s="261" t="s">
        <v>399</v>
      </c>
      <c r="I147" s="261"/>
      <c r="J147" s="41"/>
      <c r="K147" s="32"/>
      <c r="L147" s="32" t="s">
        <v>32</v>
      </c>
      <c r="M147" s="32"/>
      <c r="N147" s="32" t="s">
        <v>32</v>
      </c>
      <c r="O147" s="32"/>
      <c r="P147" s="32"/>
      <c r="Q147" s="32"/>
      <c r="R147" s="31"/>
      <c r="S147" s="32"/>
      <c r="T147" s="32"/>
      <c r="U147" s="32"/>
      <c r="V147" s="32"/>
      <c r="W147" s="32"/>
      <c r="X147" s="32"/>
      <c r="Y147" s="32"/>
      <c r="Z147" s="32"/>
      <c r="AA147" s="32"/>
      <c r="AB147" s="32" t="s">
        <v>32</v>
      </c>
      <c r="AC147" s="32"/>
      <c r="AD147" s="32"/>
    </row>
    <row r="148" spans="1:30" s="25" customFormat="1" ht="240" x14ac:dyDescent="0.25">
      <c r="B148" s="39">
        <v>658</v>
      </c>
      <c r="C148" s="227" t="s">
        <v>400</v>
      </c>
      <c r="D148" s="41" t="str">
        <f>_xlfn.XLOOKUP(Kravtabell[[#This Row],[3 Siffer]],Bygningsdeler[Kombinert 3],Bygningsdeler[Kombinert 1],"",0,1)</f>
        <v>3 VVS-INSTALLASJONER</v>
      </c>
      <c r="E148" s="41" t="str">
        <f>_xlfn.XLOOKUP(Kravtabell[[#This Row],[3 Siffer]],Bygningsdeler[Kombinert 3],Bygningsdeler[Kombinert 2],"",0,1)</f>
        <v>32 Varme</v>
      </c>
      <c r="F148" s="99" t="str">
        <f>_xlfn.XLOOKUP(Kravtabell[[#This Row],[3 sifret kode (for inntasting)
Slår opp bygningsdel]],Bygningsdeler[Siffer 3],Bygningsdeler[Kombinert 3],"FEIL",0,1)</f>
        <v>325 Utstyr for varmeinstallasjon</v>
      </c>
      <c r="G148" s="101">
        <v>325</v>
      </c>
      <c r="H148" s="261" t="s">
        <v>401</v>
      </c>
      <c r="I148" s="261"/>
      <c r="J148" s="41"/>
      <c r="K148" s="32"/>
      <c r="L148" s="32" t="s">
        <v>32</v>
      </c>
      <c r="M148" s="32"/>
      <c r="N148" s="32"/>
      <c r="O148" s="32"/>
      <c r="P148" s="32"/>
      <c r="Q148" s="32"/>
      <c r="R148" s="32"/>
      <c r="S148" s="32"/>
      <c r="T148" s="32"/>
      <c r="U148" s="32"/>
      <c r="V148" s="32"/>
      <c r="W148" s="32"/>
      <c r="X148" s="32"/>
      <c r="Y148" s="32"/>
      <c r="Z148" s="32"/>
      <c r="AA148" s="32"/>
      <c r="AB148" s="32" t="s">
        <v>32</v>
      </c>
      <c r="AC148" s="32"/>
      <c r="AD148" s="32"/>
    </row>
    <row r="149" spans="1:30" s="25" customFormat="1" ht="129" customHeight="1" x14ac:dyDescent="0.25">
      <c r="B149" s="39">
        <v>659</v>
      </c>
      <c r="C149" s="227" t="s">
        <v>402</v>
      </c>
      <c r="D149" s="41" t="str">
        <f>_xlfn.XLOOKUP(Kravtabell[[#This Row],[3 Siffer]],Bygningsdeler[Kombinert 3],Bygningsdeler[Kombinert 1],"",0,1)</f>
        <v>3 VVS-INSTALLASJONER</v>
      </c>
      <c r="E149" s="41" t="str">
        <f>_xlfn.XLOOKUP(Kravtabell[[#This Row],[3 Siffer]],Bygningsdeler[Kombinert 3],Bygningsdeler[Kombinert 2],"",0,1)</f>
        <v>32 Varme</v>
      </c>
      <c r="F149" s="99" t="str">
        <f>_xlfn.XLOOKUP(Kravtabell[[#This Row],[3 sifret kode (for inntasting)
Slår opp bygningsdel]],Bygningsdeler[Siffer 3],Bygningsdeler[Kombinert 3],"FEIL",0,1)</f>
        <v>325 Utstyr for varmeinstallasjon</v>
      </c>
      <c r="G149" s="101">
        <v>325</v>
      </c>
      <c r="H149" s="261" t="s">
        <v>403</v>
      </c>
      <c r="I149" s="261"/>
      <c r="J149" s="41"/>
      <c r="K149" s="32"/>
      <c r="L149" s="32" t="s">
        <v>32</v>
      </c>
      <c r="M149" s="32"/>
      <c r="N149" s="32"/>
      <c r="O149" s="32"/>
      <c r="P149" s="32"/>
      <c r="Q149" s="32"/>
      <c r="R149" s="32"/>
      <c r="S149" s="32"/>
      <c r="T149" s="32"/>
      <c r="U149" s="32"/>
      <c r="V149" s="32"/>
      <c r="W149" s="32"/>
      <c r="X149" s="32"/>
      <c r="Y149" s="32"/>
      <c r="Z149" s="32"/>
      <c r="AA149" s="32"/>
      <c r="AB149" s="32" t="s">
        <v>32</v>
      </c>
      <c r="AC149" s="32"/>
      <c r="AD149" s="32"/>
    </row>
    <row r="150" spans="1:30" s="25" customFormat="1" ht="105" customHeight="1" x14ac:dyDescent="0.25">
      <c r="B150" s="39">
        <v>1228</v>
      </c>
      <c r="C150" s="227" t="s">
        <v>404</v>
      </c>
      <c r="D150" s="41" t="str">
        <f>_xlfn.XLOOKUP(Kravtabell[[#This Row],[3 Siffer]],Bygningsdeler[Kombinert 3],Bygningsdeler[Kombinert 1],"",0,1)</f>
        <v>3 VVS-INSTALLASJONER</v>
      </c>
      <c r="E150" s="41" t="str">
        <f>_xlfn.XLOOKUP(Kravtabell[[#This Row],[3 Siffer]],Bygningsdeler[Kombinert 3],Bygningsdeler[Kombinert 2],"",0,1)</f>
        <v>32 Varme</v>
      </c>
      <c r="F150" s="99" t="str">
        <f>_xlfn.XLOOKUP(Kravtabell[[#This Row],[3 sifret kode (for inntasting)
Slår opp bygningsdel]],Bygningsdeler[Siffer 3],Bygningsdeler[Kombinert 3],"FEIL",0,1)</f>
        <v>325 Utstyr for varmeinstallasjon</v>
      </c>
      <c r="G150" s="101">
        <v>325</v>
      </c>
      <c r="H150" s="261" t="s">
        <v>405</v>
      </c>
      <c r="I150" s="261"/>
      <c r="J150" s="35"/>
      <c r="K150" s="32"/>
      <c r="L150" s="32" t="s">
        <v>32</v>
      </c>
      <c r="M150" s="32"/>
      <c r="N150" s="32" t="s">
        <v>32</v>
      </c>
      <c r="O150" s="32"/>
      <c r="P150" s="32"/>
      <c r="Q150" s="32"/>
      <c r="R150" s="32"/>
      <c r="S150" s="32"/>
      <c r="T150" s="32"/>
      <c r="U150" s="32"/>
      <c r="V150" s="32"/>
      <c r="W150" s="32"/>
      <c r="X150" s="32"/>
      <c r="Y150" s="32"/>
      <c r="Z150" s="32"/>
      <c r="AA150" s="32"/>
      <c r="AB150" s="32" t="s">
        <v>32</v>
      </c>
      <c r="AC150" s="32"/>
      <c r="AD150" s="31"/>
    </row>
    <row r="151" spans="1:30" s="25" customFormat="1" ht="57.95" customHeight="1" x14ac:dyDescent="0.25">
      <c r="B151" s="39">
        <v>660</v>
      </c>
      <c r="C151" s="227" t="s">
        <v>406</v>
      </c>
      <c r="D151" s="41" t="str">
        <f>_xlfn.XLOOKUP(Kravtabell[[#This Row],[3 Siffer]],Bygningsdeler[Kombinert 3],Bygningsdeler[Kombinert 1],"",0,1)</f>
        <v>3 VVS-INSTALLASJONER</v>
      </c>
      <c r="E151" s="41" t="str">
        <f>_xlfn.XLOOKUP(Kravtabell[[#This Row],[3 Siffer]],Bygningsdeler[Kombinert 3],Bygningsdeler[Kombinert 2],"",0,1)</f>
        <v>32 Varme</v>
      </c>
      <c r="F151" s="99" t="str">
        <f>_xlfn.XLOOKUP(Kravtabell[[#This Row],[3 sifret kode (for inntasting)
Slår opp bygningsdel]],Bygningsdeler[Siffer 3],Bygningsdeler[Kombinert 3],"FEIL",0,1)</f>
        <v>326 Isolasjon av varmeinstallasjoner</v>
      </c>
      <c r="G151" s="101">
        <v>326</v>
      </c>
      <c r="H151" s="261" t="s">
        <v>407</v>
      </c>
      <c r="I151" s="261"/>
      <c r="J151" s="41"/>
      <c r="K151" s="32"/>
      <c r="L151" s="32" t="s">
        <v>32</v>
      </c>
      <c r="M151" s="32"/>
      <c r="N151" s="32"/>
      <c r="O151" s="32"/>
      <c r="P151" s="32"/>
      <c r="Q151" s="32"/>
      <c r="R151" s="32"/>
      <c r="S151" s="32"/>
      <c r="T151" s="32"/>
      <c r="U151" s="32"/>
      <c r="V151" s="32"/>
      <c r="W151" s="32"/>
      <c r="X151" s="32"/>
      <c r="Y151" s="32"/>
      <c r="Z151" s="32"/>
      <c r="AA151" s="32"/>
      <c r="AB151" s="32" t="s">
        <v>32</v>
      </c>
      <c r="AC151" s="32"/>
      <c r="AD151" s="32"/>
    </row>
    <row r="152" spans="1:30" s="25" customFormat="1" ht="129.75" customHeight="1" x14ac:dyDescent="0.25">
      <c r="B152" s="39">
        <v>661</v>
      </c>
      <c r="C152" s="227" t="s">
        <v>408</v>
      </c>
      <c r="D152" s="41" t="str">
        <f>_xlfn.XLOOKUP(Kravtabell[[#This Row],[3 Siffer]],Bygningsdeler[Kombinert 3],Bygningsdeler[Kombinert 1],"",0,1)</f>
        <v>3 VVS-INSTALLASJONER</v>
      </c>
      <c r="E152" s="41" t="str">
        <f>_xlfn.XLOOKUP(Kravtabell[[#This Row],[3 Siffer]],Bygningsdeler[Kombinert 3],Bygningsdeler[Kombinert 2],"",0,1)</f>
        <v>33 Brannslokking</v>
      </c>
      <c r="F152" s="99" t="str">
        <f>_xlfn.XLOOKUP(Kravtabell[[#This Row],[3 sifret kode (for inntasting)
Slår opp bygningsdel]],Bygningsdeler[Siffer 3],Bygningsdeler[Kombinert 3],"FEIL",0,1)</f>
        <v>330 Brannslokking, generelt</v>
      </c>
      <c r="G152" s="101">
        <v>330</v>
      </c>
      <c r="H152" s="261" t="s">
        <v>409</v>
      </c>
      <c r="I152" s="261"/>
      <c r="J152" s="41"/>
      <c r="K152" s="32" t="s">
        <v>32</v>
      </c>
      <c r="L152" s="32" t="s">
        <v>32</v>
      </c>
      <c r="M152" s="32"/>
      <c r="N152" s="32"/>
      <c r="O152" s="32"/>
      <c r="P152" s="32"/>
      <c r="Q152" s="32"/>
      <c r="R152" s="32"/>
      <c r="S152" s="32"/>
      <c r="T152" s="32" t="s">
        <v>32</v>
      </c>
      <c r="U152" s="32"/>
      <c r="V152" s="32"/>
      <c r="W152" s="32"/>
      <c r="X152" s="32"/>
      <c r="Y152" s="32"/>
      <c r="Z152" s="32"/>
      <c r="AA152" s="32"/>
      <c r="AB152" s="32" t="s">
        <v>32</v>
      </c>
      <c r="AC152" s="31"/>
      <c r="AD152" s="31"/>
    </row>
    <row r="153" spans="1:30" s="25" customFormat="1" ht="247.5" customHeight="1" x14ac:dyDescent="0.25">
      <c r="B153" s="39">
        <v>668</v>
      </c>
      <c r="C153" s="227" t="s">
        <v>410</v>
      </c>
      <c r="D153" s="41" t="str">
        <f>_xlfn.XLOOKUP(Kravtabell[[#This Row],[3 Siffer]],Bygningsdeler[Kombinert 3],Bygningsdeler[Kombinert 1],"",0,1)</f>
        <v>3 VVS-INSTALLASJONER</v>
      </c>
      <c r="E153" s="41" t="str">
        <f>_xlfn.XLOOKUP(Kravtabell[[#This Row],[3 Siffer]],Bygningsdeler[Kombinert 3],Bygningsdeler[Kombinert 2],"",0,1)</f>
        <v>33 Brannslokking</v>
      </c>
      <c r="F153" s="99" t="str">
        <f>_xlfn.XLOOKUP(Kravtabell[[#This Row],[3 sifret kode (for inntasting)
Slår opp bygningsdel]],Bygningsdeler[Siffer 3],Bygningsdeler[Kombinert 3],"FEIL",0,1)</f>
        <v>330 Brannslokking, generelt</v>
      </c>
      <c r="G153" s="101">
        <v>330</v>
      </c>
      <c r="H153" s="261" t="s">
        <v>411</v>
      </c>
      <c r="I153" s="261"/>
      <c r="J153" s="41"/>
      <c r="K153" s="32" t="s">
        <v>32</v>
      </c>
      <c r="L153" s="32" t="s">
        <v>32</v>
      </c>
      <c r="M153" s="32" t="s">
        <v>32</v>
      </c>
      <c r="N153" s="32"/>
      <c r="O153" s="32"/>
      <c r="P153" s="32"/>
      <c r="Q153" s="32"/>
      <c r="R153" s="32"/>
      <c r="S153" s="32"/>
      <c r="T153" s="32" t="s">
        <v>32</v>
      </c>
      <c r="U153" s="32"/>
      <c r="V153" s="32"/>
      <c r="W153" s="32"/>
      <c r="X153" s="32"/>
      <c r="Y153" s="32"/>
      <c r="Z153" s="32"/>
      <c r="AA153" s="32"/>
      <c r="AB153" s="32" t="s">
        <v>32</v>
      </c>
      <c r="AC153" s="32" t="s">
        <v>32</v>
      </c>
      <c r="AD153" s="32" t="s">
        <v>32</v>
      </c>
    </row>
    <row r="154" spans="1:30" s="25" customFormat="1" ht="75.599999999999994" customHeight="1" x14ac:dyDescent="0.25">
      <c r="B154" s="39">
        <v>671</v>
      </c>
      <c r="C154" s="227" t="s">
        <v>412</v>
      </c>
      <c r="D154" s="41" t="str">
        <f>_xlfn.XLOOKUP(Kravtabell[[#This Row],[3 Siffer]],Bygningsdeler[Kombinert 3],Bygningsdeler[Kombinert 1],"",0,1)</f>
        <v>3 VVS-INSTALLASJONER</v>
      </c>
      <c r="E154" s="41" t="str">
        <f>_xlfn.XLOOKUP(Kravtabell[[#This Row],[3 Siffer]],Bygningsdeler[Kombinert 3],Bygningsdeler[Kombinert 2],"",0,1)</f>
        <v>33 Brannslokking</v>
      </c>
      <c r="F154" s="99" t="str">
        <f>_xlfn.XLOOKUP(Kravtabell[[#This Row],[3 sifret kode (for inntasting)
Slår opp bygningsdel]],Bygningsdeler[Siffer 3],Bygningsdeler[Kombinert 3],"FEIL",0,1)</f>
        <v>330 Brannslokking, generelt</v>
      </c>
      <c r="G154" s="101">
        <v>330</v>
      </c>
      <c r="H154" s="261" t="s">
        <v>413</v>
      </c>
      <c r="I154" s="261"/>
      <c r="J154" s="41"/>
      <c r="K154" s="32"/>
      <c r="L154" s="32" t="s">
        <v>32</v>
      </c>
      <c r="M154" s="32" t="s">
        <v>32</v>
      </c>
      <c r="N154" s="32"/>
      <c r="O154" s="32"/>
      <c r="P154" s="32"/>
      <c r="Q154" s="32"/>
      <c r="R154" s="32"/>
      <c r="S154" s="32"/>
      <c r="T154" s="32" t="s">
        <v>32</v>
      </c>
      <c r="U154" s="32"/>
      <c r="V154" s="32"/>
      <c r="W154" s="32"/>
      <c r="X154" s="32"/>
      <c r="Y154" s="32"/>
      <c r="Z154" s="32"/>
      <c r="AA154" s="32"/>
      <c r="AB154" s="32" t="s">
        <v>32</v>
      </c>
      <c r="AC154" s="31"/>
      <c r="AD154" s="31"/>
    </row>
    <row r="155" spans="1:30" s="25" customFormat="1" ht="60" x14ac:dyDescent="0.25">
      <c r="B155" s="39">
        <v>675</v>
      </c>
      <c r="C155" s="227" t="s">
        <v>414</v>
      </c>
      <c r="D155" s="41" t="str">
        <f>_xlfn.XLOOKUP(Kravtabell[[#This Row],[3 Siffer]],Bygningsdeler[Kombinert 3],Bygningsdeler[Kombinert 1],"",0,1)</f>
        <v>3 VVS-INSTALLASJONER</v>
      </c>
      <c r="E155" s="41" t="str">
        <f>_xlfn.XLOOKUP(Kravtabell[[#This Row],[3 Siffer]],Bygningsdeler[Kombinert 3],Bygningsdeler[Kombinert 2],"",0,1)</f>
        <v>33 Brannslokking</v>
      </c>
      <c r="F155" s="99" t="str">
        <f>_xlfn.XLOOKUP(Kravtabell[[#This Row],[3 sifret kode (for inntasting)
Slår opp bygningsdel]],Bygningsdeler[Siffer 3],Bygningsdeler[Kombinert 3],"FEIL",0,1)</f>
        <v>331 Installasjon for manuell brannslokking med vann</v>
      </c>
      <c r="G155" s="101">
        <v>331</v>
      </c>
      <c r="H155" s="261" t="s">
        <v>415</v>
      </c>
      <c r="I155" s="261"/>
      <c r="J155" s="41"/>
      <c r="K155" s="32" t="s">
        <v>32</v>
      </c>
      <c r="L155" s="32" t="s">
        <v>32</v>
      </c>
      <c r="M155" s="32" t="s">
        <v>32</v>
      </c>
      <c r="N155" s="32"/>
      <c r="O155" s="32"/>
      <c r="P155" s="32"/>
      <c r="Q155" s="32"/>
      <c r="R155" s="32"/>
      <c r="S155" s="32"/>
      <c r="T155" s="32" t="s">
        <v>32</v>
      </c>
      <c r="U155" s="32"/>
      <c r="V155" s="32"/>
      <c r="W155" s="32"/>
      <c r="X155" s="32"/>
      <c r="Y155" s="32"/>
      <c r="Z155" s="32"/>
      <c r="AA155" s="32"/>
      <c r="AB155" s="32" t="s">
        <v>32</v>
      </c>
      <c r="AC155" s="32" t="s">
        <v>32</v>
      </c>
      <c r="AD155" s="32"/>
    </row>
    <row r="156" spans="1:30" s="25" customFormat="1" ht="67.5" customHeight="1" x14ac:dyDescent="0.25">
      <c r="B156" s="39">
        <v>676</v>
      </c>
      <c r="C156" s="227" t="s">
        <v>416</v>
      </c>
      <c r="D156" s="41" t="str">
        <f>_xlfn.XLOOKUP(Kravtabell[[#This Row],[3 Siffer]],Bygningsdeler[Kombinert 3],Bygningsdeler[Kombinert 1],"",0,1)</f>
        <v>3 VVS-INSTALLASJONER</v>
      </c>
      <c r="E156" s="41" t="str">
        <f>_xlfn.XLOOKUP(Kravtabell[[#This Row],[3 Siffer]],Bygningsdeler[Kombinert 3],Bygningsdeler[Kombinert 2],"",0,1)</f>
        <v>33 Brannslokking</v>
      </c>
      <c r="F156" s="99" t="str">
        <f>_xlfn.XLOOKUP(Kravtabell[[#This Row],[3 sifret kode (for inntasting)
Slår opp bygningsdel]],Bygningsdeler[Siffer 3],Bygningsdeler[Kombinert 3],"FEIL",0,1)</f>
        <v>331 Installasjon for manuell brannslokking med vann</v>
      </c>
      <c r="G156" s="101">
        <v>331</v>
      </c>
      <c r="H156" s="261" t="s">
        <v>417</v>
      </c>
      <c r="I156" s="261"/>
      <c r="J156" s="41"/>
      <c r="K156" s="32"/>
      <c r="L156" s="32" t="s">
        <v>32</v>
      </c>
      <c r="M156" s="32"/>
      <c r="N156" s="32"/>
      <c r="O156" s="32"/>
      <c r="P156" s="32"/>
      <c r="Q156" s="32"/>
      <c r="R156" s="32"/>
      <c r="S156" s="32"/>
      <c r="T156" s="32" t="s">
        <v>32</v>
      </c>
      <c r="U156" s="32"/>
      <c r="V156" s="32"/>
      <c r="W156" s="32"/>
      <c r="X156" s="32"/>
      <c r="Y156" s="32"/>
      <c r="Z156" s="32"/>
      <c r="AA156" s="32"/>
      <c r="AB156" s="32" t="s">
        <v>32</v>
      </c>
      <c r="AC156" s="32"/>
      <c r="AD156" s="32"/>
    </row>
    <row r="157" spans="1:30" s="235" customFormat="1" ht="90.6" customHeight="1" x14ac:dyDescent="0.25">
      <c r="A157" s="25"/>
      <c r="B157" s="39">
        <v>677</v>
      </c>
      <c r="C157" s="227" t="s">
        <v>418</v>
      </c>
      <c r="D157" s="41" t="str">
        <f>_xlfn.XLOOKUP(Kravtabell[[#This Row],[3 Siffer]],Bygningsdeler[Kombinert 3],Bygningsdeler[Kombinert 1],"",0,1)</f>
        <v>3 VVS-INSTALLASJONER</v>
      </c>
      <c r="E157" s="41" t="str">
        <f>_xlfn.XLOOKUP(Kravtabell[[#This Row],[3 Siffer]],Bygningsdeler[Kombinert 3],Bygningsdeler[Kombinert 2],"",0,1)</f>
        <v>33 Brannslokking</v>
      </c>
      <c r="F157" s="99" t="str">
        <f>_xlfn.XLOOKUP(Kravtabell[[#This Row],[3 sifret kode (for inntasting)
Slår opp bygningsdel]],Bygningsdeler[Siffer 3],Bygningsdeler[Kombinert 3],"FEIL",0,1)</f>
        <v>331 Installasjon for manuell brannslokking med vann</v>
      </c>
      <c r="G157" s="101">
        <v>331</v>
      </c>
      <c r="H157" s="261" t="s">
        <v>419</v>
      </c>
      <c r="I157" s="261"/>
      <c r="J157" s="41"/>
      <c r="K157" s="32"/>
      <c r="L157" s="32" t="s">
        <v>32</v>
      </c>
      <c r="M157" s="32"/>
      <c r="N157" s="32"/>
      <c r="O157" s="32"/>
      <c r="P157" s="32"/>
      <c r="Q157" s="32"/>
      <c r="R157" s="32"/>
      <c r="S157" s="32"/>
      <c r="T157" s="32" t="s">
        <v>32</v>
      </c>
      <c r="U157" s="32"/>
      <c r="V157" s="32"/>
      <c r="W157" s="32"/>
      <c r="X157" s="32"/>
      <c r="Y157" s="32"/>
      <c r="Z157" s="32"/>
      <c r="AA157" s="32"/>
      <c r="AB157" s="32" t="s">
        <v>32</v>
      </c>
      <c r="AC157" s="32"/>
      <c r="AD157" s="32"/>
    </row>
    <row r="158" spans="1:30" s="25" customFormat="1" ht="146.44999999999999" customHeight="1" x14ac:dyDescent="0.25">
      <c r="B158" s="39">
        <v>682</v>
      </c>
      <c r="C158" s="227" t="s">
        <v>420</v>
      </c>
      <c r="D158" s="41" t="str">
        <f>_xlfn.XLOOKUP(Kravtabell[[#This Row],[3 Siffer]],Bygningsdeler[Kombinert 3],Bygningsdeler[Kombinert 1],"",0,1)</f>
        <v>3 VVS-INSTALLASJONER</v>
      </c>
      <c r="E158" s="41" t="str">
        <f>_xlfn.XLOOKUP(Kravtabell[[#This Row],[3 Siffer]],Bygningsdeler[Kombinert 3],Bygningsdeler[Kombinert 2],"",0,1)</f>
        <v>33 Brannslokking</v>
      </c>
      <c r="F158" s="99" t="str">
        <f>_xlfn.XLOOKUP(Kravtabell[[#This Row],[3 sifret kode (for inntasting)
Slår opp bygningsdel]],Bygningsdeler[Siffer 3],Bygningsdeler[Kombinert 3],"FEIL",0,1)</f>
        <v>332 Installasjon for brannslokking med sprinkler</v>
      </c>
      <c r="G158" s="101">
        <v>332</v>
      </c>
      <c r="H158" s="261" t="s">
        <v>421</v>
      </c>
      <c r="I158" s="261"/>
      <c r="J158" s="41"/>
      <c r="K158" s="32"/>
      <c r="L158" s="32" t="s">
        <v>32</v>
      </c>
      <c r="M158" s="32"/>
      <c r="N158" s="32"/>
      <c r="O158" s="32"/>
      <c r="P158" s="32"/>
      <c r="Q158" s="32"/>
      <c r="R158" s="32"/>
      <c r="S158" s="32"/>
      <c r="T158" s="32" t="s">
        <v>32</v>
      </c>
      <c r="U158" s="32"/>
      <c r="V158" s="32"/>
      <c r="W158" s="32"/>
      <c r="X158" s="32"/>
      <c r="Y158" s="32"/>
      <c r="Z158" s="32"/>
      <c r="AA158" s="32"/>
      <c r="AB158" s="32" t="s">
        <v>32</v>
      </c>
      <c r="AC158" s="32"/>
      <c r="AD158" s="32"/>
    </row>
    <row r="159" spans="1:30" s="25" customFormat="1" ht="72.599999999999994" customHeight="1" x14ac:dyDescent="0.25">
      <c r="B159" s="39">
        <v>683</v>
      </c>
      <c r="C159" s="227" t="s">
        <v>422</v>
      </c>
      <c r="D159" s="41" t="str">
        <f>_xlfn.XLOOKUP(Kravtabell[[#This Row],[3 Siffer]],Bygningsdeler[Kombinert 3],Bygningsdeler[Kombinert 1],"",0,1)</f>
        <v>3 VVS-INSTALLASJONER</v>
      </c>
      <c r="E159" s="41" t="str">
        <f>_xlfn.XLOOKUP(Kravtabell[[#This Row],[3 Siffer]],Bygningsdeler[Kombinert 3],Bygningsdeler[Kombinert 2],"",0,1)</f>
        <v>33 Brannslokking</v>
      </c>
      <c r="F159" s="99" t="str">
        <f>_xlfn.XLOOKUP(Kravtabell[[#This Row],[3 sifret kode (for inntasting)
Slår opp bygningsdel]],Bygningsdeler[Siffer 3],Bygningsdeler[Kombinert 3],"FEIL",0,1)</f>
        <v>332 Installasjon for brannslokking med sprinkler</v>
      </c>
      <c r="G159" s="101">
        <v>332</v>
      </c>
      <c r="H159" s="261" t="s">
        <v>423</v>
      </c>
      <c r="I159" s="261"/>
      <c r="J159" s="41"/>
      <c r="K159" s="32" t="s">
        <v>32</v>
      </c>
      <c r="L159" s="32" t="s">
        <v>32</v>
      </c>
      <c r="M159" s="32"/>
      <c r="N159" s="32"/>
      <c r="O159" s="32"/>
      <c r="P159" s="32"/>
      <c r="Q159" s="32"/>
      <c r="R159" s="32"/>
      <c r="S159" s="32"/>
      <c r="T159" s="32" t="s">
        <v>32</v>
      </c>
      <c r="U159" s="32"/>
      <c r="V159" s="32"/>
      <c r="W159" s="32"/>
      <c r="X159" s="32"/>
      <c r="Y159" s="32"/>
      <c r="Z159" s="32"/>
      <c r="AA159" s="32"/>
      <c r="AB159" s="32" t="s">
        <v>32</v>
      </c>
      <c r="AC159" s="32"/>
      <c r="AD159" s="32"/>
    </row>
    <row r="160" spans="1:30" s="25" customFormat="1" ht="45" x14ac:dyDescent="0.25">
      <c r="B160" s="39">
        <v>684</v>
      </c>
      <c r="C160" s="227" t="s">
        <v>424</v>
      </c>
      <c r="D160" s="41" t="str">
        <f>_xlfn.XLOOKUP(Kravtabell[[#This Row],[3 Siffer]],Bygningsdeler[Kombinert 3],Bygningsdeler[Kombinert 1],"",0,1)</f>
        <v>3 VVS-INSTALLASJONER</v>
      </c>
      <c r="E160" s="41" t="str">
        <f>_xlfn.XLOOKUP(Kravtabell[[#This Row],[3 Siffer]],Bygningsdeler[Kombinert 3],Bygningsdeler[Kombinert 2],"",0,1)</f>
        <v>33 Brannslokking</v>
      </c>
      <c r="F160" s="99" t="str">
        <f>_xlfn.XLOOKUP(Kravtabell[[#This Row],[3 sifret kode (for inntasting)
Slår opp bygningsdel]],Bygningsdeler[Siffer 3],Bygningsdeler[Kombinert 3],"FEIL",0,1)</f>
        <v>332 Installasjon for brannslokking med sprinkler</v>
      </c>
      <c r="G160" s="101">
        <v>332</v>
      </c>
      <c r="H160" s="261" t="s">
        <v>425</v>
      </c>
      <c r="I160" s="261"/>
      <c r="J160" s="41"/>
      <c r="K160" s="32" t="s">
        <v>32</v>
      </c>
      <c r="L160" s="32" t="s">
        <v>32</v>
      </c>
      <c r="M160" s="32"/>
      <c r="N160" s="32"/>
      <c r="O160" s="32"/>
      <c r="P160" s="32"/>
      <c r="Q160" s="32"/>
      <c r="R160" s="32"/>
      <c r="S160" s="32"/>
      <c r="T160" s="32" t="s">
        <v>32</v>
      </c>
      <c r="U160" s="32"/>
      <c r="V160" s="32"/>
      <c r="W160" s="32"/>
      <c r="X160" s="32"/>
      <c r="Y160" s="32"/>
      <c r="Z160" s="32"/>
      <c r="AA160" s="32"/>
      <c r="AB160" s="32" t="s">
        <v>32</v>
      </c>
      <c r="AC160" s="32"/>
      <c r="AD160" s="32"/>
    </row>
    <row r="161" spans="2:30" s="25" customFormat="1" ht="66.599999999999994" customHeight="1" x14ac:dyDescent="0.25">
      <c r="B161" s="39">
        <v>685</v>
      </c>
      <c r="C161" s="227" t="s">
        <v>426</v>
      </c>
      <c r="D161" s="41" t="str">
        <f>_xlfn.XLOOKUP(Kravtabell[[#This Row],[3 Siffer]],Bygningsdeler[Kombinert 3],Bygningsdeler[Kombinert 1],"",0,1)</f>
        <v>3 VVS-INSTALLASJONER</v>
      </c>
      <c r="E161" s="41" t="str">
        <f>_xlfn.XLOOKUP(Kravtabell[[#This Row],[3 Siffer]],Bygningsdeler[Kombinert 3],Bygningsdeler[Kombinert 2],"",0,1)</f>
        <v>33 Brannslokking</v>
      </c>
      <c r="F161" s="99" t="str">
        <f>_xlfn.XLOOKUP(Kravtabell[[#This Row],[3 sifret kode (for inntasting)
Slår opp bygningsdel]],Bygningsdeler[Siffer 3],Bygningsdeler[Kombinert 3],"FEIL",0,1)</f>
        <v>332 Installasjon for brannslokking med sprinkler</v>
      </c>
      <c r="G161" s="101">
        <v>332</v>
      </c>
      <c r="H161" s="261" t="s">
        <v>427</v>
      </c>
      <c r="I161" s="261"/>
      <c r="J161" s="41"/>
      <c r="K161" s="32"/>
      <c r="L161" s="32" t="s">
        <v>32</v>
      </c>
      <c r="M161" s="32" t="s">
        <v>32</v>
      </c>
      <c r="N161" s="32" t="s">
        <v>32</v>
      </c>
      <c r="O161" s="32"/>
      <c r="P161" s="32"/>
      <c r="Q161" s="32"/>
      <c r="R161" s="32"/>
      <c r="S161" s="32"/>
      <c r="T161" s="32" t="s">
        <v>32</v>
      </c>
      <c r="U161" s="32"/>
      <c r="V161" s="32"/>
      <c r="W161" s="32"/>
      <c r="X161" s="32"/>
      <c r="Y161" s="32"/>
      <c r="Z161" s="32"/>
      <c r="AA161" s="32"/>
      <c r="AB161" s="32" t="s">
        <v>32</v>
      </c>
      <c r="AC161" s="32"/>
      <c r="AD161" s="32"/>
    </row>
    <row r="162" spans="2:30" s="25" customFormat="1" ht="45" x14ac:dyDescent="0.25">
      <c r="B162" s="39">
        <v>688</v>
      </c>
      <c r="C162" s="227" t="s">
        <v>428</v>
      </c>
      <c r="D162" s="41" t="str">
        <f>_xlfn.XLOOKUP(Kravtabell[[#This Row],[3 Siffer]],Bygningsdeler[Kombinert 3],Bygningsdeler[Kombinert 1],"",0,1)</f>
        <v>3 VVS-INSTALLASJONER</v>
      </c>
      <c r="E162" s="41" t="str">
        <f>_xlfn.XLOOKUP(Kravtabell[[#This Row],[3 Siffer]],Bygningsdeler[Kombinert 3],Bygningsdeler[Kombinert 2],"",0,1)</f>
        <v>33 Brannslokking</v>
      </c>
      <c r="F162" s="99" t="str">
        <f>_xlfn.XLOOKUP(Kravtabell[[#This Row],[3 sifret kode (for inntasting)
Slår opp bygningsdel]],Bygningsdeler[Siffer 3],Bygningsdeler[Kombinert 3],"FEIL",0,1)</f>
        <v>332 Installasjon for brannslokking med sprinkler</v>
      </c>
      <c r="G162" s="101">
        <v>332</v>
      </c>
      <c r="H162" s="261" t="s">
        <v>429</v>
      </c>
      <c r="I162" s="261"/>
      <c r="J162" s="41"/>
      <c r="K162" s="32"/>
      <c r="L162" s="32" t="s">
        <v>32</v>
      </c>
      <c r="M162" s="32" t="s">
        <v>32</v>
      </c>
      <c r="N162" s="32" t="s">
        <v>32</v>
      </c>
      <c r="O162" s="32"/>
      <c r="P162" s="32"/>
      <c r="Q162" s="32"/>
      <c r="R162" s="32"/>
      <c r="S162" s="32"/>
      <c r="T162" s="32" t="s">
        <v>32</v>
      </c>
      <c r="U162" s="32"/>
      <c r="V162" s="32"/>
      <c r="W162" s="32"/>
      <c r="X162" s="32"/>
      <c r="Y162" s="32"/>
      <c r="Z162" s="32"/>
      <c r="AA162" s="32"/>
      <c r="AB162" s="32" t="s">
        <v>32</v>
      </c>
      <c r="AC162" s="31"/>
      <c r="AD162" s="31"/>
    </row>
    <row r="163" spans="2:30" s="25" customFormat="1" ht="45" x14ac:dyDescent="0.25">
      <c r="B163" s="39">
        <v>690</v>
      </c>
      <c r="C163" s="227" t="s">
        <v>430</v>
      </c>
      <c r="D163" s="41" t="str">
        <f>_xlfn.XLOOKUP(Kravtabell[[#This Row],[3 Siffer]],Bygningsdeler[Kombinert 3],Bygningsdeler[Kombinert 1],"",0,1)</f>
        <v>3 VVS-INSTALLASJONER</v>
      </c>
      <c r="E163" s="41" t="str">
        <f>_xlfn.XLOOKUP(Kravtabell[[#This Row],[3 Siffer]],Bygningsdeler[Kombinert 3],Bygningsdeler[Kombinert 2],"",0,1)</f>
        <v>33 Brannslokking</v>
      </c>
      <c r="F163" s="99" t="str">
        <f>_xlfn.XLOOKUP(Kravtabell[[#This Row],[3 sifret kode (for inntasting)
Slår opp bygningsdel]],Bygningsdeler[Siffer 3],Bygningsdeler[Kombinert 3],"FEIL",0,1)</f>
        <v>332 Installasjon for brannslokking med sprinkler</v>
      </c>
      <c r="G163" s="101">
        <v>332</v>
      </c>
      <c r="H163" s="261" t="s">
        <v>431</v>
      </c>
      <c r="I163" s="261"/>
      <c r="J163" s="41"/>
      <c r="K163" s="32"/>
      <c r="L163" s="32" t="s">
        <v>32</v>
      </c>
      <c r="M163" s="32"/>
      <c r="N163" s="32"/>
      <c r="O163" s="32"/>
      <c r="P163" s="32"/>
      <c r="Q163" s="32"/>
      <c r="R163" s="32"/>
      <c r="S163" s="32"/>
      <c r="T163" s="32" t="s">
        <v>32</v>
      </c>
      <c r="U163" s="32"/>
      <c r="V163" s="32"/>
      <c r="W163" s="32"/>
      <c r="X163" s="32"/>
      <c r="Y163" s="32"/>
      <c r="Z163" s="32"/>
      <c r="AA163" s="32"/>
      <c r="AB163" s="32" t="s">
        <v>32</v>
      </c>
      <c r="AC163" s="31"/>
      <c r="AD163" s="31"/>
    </row>
    <row r="164" spans="2:30" s="25" customFormat="1" ht="45" x14ac:dyDescent="0.25">
      <c r="B164" s="39">
        <v>691</v>
      </c>
      <c r="C164" s="227" t="s">
        <v>432</v>
      </c>
      <c r="D164" s="41" t="str">
        <f>_xlfn.XLOOKUP(Kravtabell[[#This Row],[3 Siffer]],Bygningsdeler[Kombinert 3],Bygningsdeler[Kombinert 1],"",0,1)</f>
        <v>3 VVS-INSTALLASJONER</v>
      </c>
      <c r="E164" s="41" t="str">
        <f>_xlfn.XLOOKUP(Kravtabell[[#This Row],[3 Siffer]],Bygningsdeler[Kombinert 3],Bygningsdeler[Kombinert 2],"",0,1)</f>
        <v>33 Brannslokking</v>
      </c>
      <c r="F164" s="99" t="str">
        <f>_xlfn.XLOOKUP(Kravtabell[[#This Row],[3 sifret kode (for inntasting)
Slår opp bygningsdel]],Bygningsdeler[Siffer 3],Bygningsdeler[Kombinert 3],"FEIL",0,1)</f>
        <v>332 Installasjon for brannslokking med sprinkler</v>
      </c>
      <c r="G164" s="101">
        <v>332</v>
      </c>
      <c r="H164" s="261" t="s">
        <v>433</v>
      </c>
      <c r="I164" s="261"/>
      <c r="J164" s="41"/>
      <c r="K164" s="32"/>
      <c r="L164" s="32" t="s">
        <v>32</v>
      </c>
      <c r="M164" s="32"/>
      <c r="N164" s="32"/>
      <c r="O164" s="32"/>
      <c r="P164" s="32"/>
      <c r="Q164" s="32"/>
      <c r="R164" s="32"/>
      <c r="S164" s="32"/>
      <c r="T164" s="32" t="s">
        <v>32</v>
      </c>
      <c r="U164" s="32"/>
      <c r="V164" s="32"/>
      <c r="W164" s="32"/>
      <c r="X164" s="32"/>
      <c r="Y164" s="32"/>
      <c r="Z164" s="32"/>
      <c r="AA164" s="32"/>
      <c r="AB164" s="32" t="s">
        <v>32</v>
      </c>
      <c r="AC164" s="31"/>
      <c r="AD164" s="31"/>
    </row>
    <row r="165" spans="2:30" s="25" customFormat="1" ht="45" x14ac:dyDescent="0.25">
      <c r="B165" s="39">
        <v>696</v>
      </c>
      <c r="C165" s="227" t="s">
        <v>434</v>
      </c>
      <c r="D165" s="41" t="str">
        <f>_xlfn.XLOOKUP(Kravtabell[[#This Row],[3 Siffer]],Bygningsdeler[Kombinert 3],Bygningsdeler[Kombinert 1],"",0,1)</f>
        <v>3 VVS-INSTALLASJONER</v>
      </c>
      <c r="E165" s="41" t="str">
        <f>_xlfn.XLOOKUP(Kravtabell[[#This Row],[3 Siffer]],Bygningsdeler[Kombinert 3],Bygningsdeler[Kombinert 2],"",0,1)</f>
        <v>33 Brannslokking</v>
      </c>
      <c r="F165" s="99" t="str">
        <f>_xlfn.XLOOKUP(Kravtabell[[#This Row],[3 sifret kode (for inntasting)
Slår opp bygningsdel]],Bygningsdeler[Siffer 3],Bygningsdeler[Kombinert 3],"FEIL",0,1)</f>
        <v>332 Installasjon for brannslokking med sprinkler</v>
      </c>
      <c r="G165" s="101">
        <v>332</v>
      </c>
      <c r="H165" s="261" t="s">
        <v>435</v>
      </c>
      <c r="I165" s="261"/>
      <c r="J165" s="41"/>
      <c r="K165" s="32" t="s">
        <v>32</v>
      </c>
      <c r="L165" s="32" t="s">
        <v>32</v>
      </c>
      <c r="M165" s="32"/>
      <c r="N165" s="32"/>
      <c r="O165" s="32"/>
      <c r="P165" s="32"/>
      <c r="Q165" s="32"/>
      <c r="R165" s="32"/>
      <c r="S165" s="32"/>
      <c r="T165" s="32" t="s">
        <v>32</v>
      </c>
      <c r="U165" s="32"/>
      <c r="V165" s="32"/>
      <c r="W165" s="32"/>
      <c r="X165" s="32"/>
      <c r="Y165" s="32"/>
      <c r="Z165" s="32"/>
      <c r="AA165" s="32"/>
      <c r="AB165" s="32" t="s">
        <v>32</v>
      </c>
      <c r="AC165" s="31"/>
      <c r="AD165" s="31" t="s">
        <v>32</v>
      </c>
    </row>
    <row r="166" spans="2:30" s="25" customFormat="1" ht="45" x14ac:dyDescent="0.25">
      <c r="B166" s="39">
        <v>699</v>
      </c>
      <c r="C166" s="227" t="s">
        <v>436</v>
      </c>
      <c r="D166" s="41" t="str">
        <f>_xlfn.XLOOKUP(Kravtabell[[#This Row],[3 Siffer]],Bygningsdeler[Kombinert 3],Bygningsdeler[Kombinert 1],"",0,1)</f>
        <v>3 VVS-INSTALLASJONER</v>
      </c>
      <c r="E166" s="41" t="str">
        <f>_xlfn.XLOOKUP(Kravtabell[[#This Row],[3 Siffer]],Bygningsdeler[Kombinert 3],Bygningsdeler[Kombinert 2],"",0,1)</f>
        <v>33 Brannslokking</v>
      </c>
      <c r="F166" s="99" t="str">
        <f>_xlfn.XLOOKUP(Kravtabell[[#This Row],[3 sifret kode (for inntasting)
Slår opp bygningsdel]],Bygningsdeler[Siffer 3],Bygningsdeler[Kombinert 3],"FEIL",0,1)</f>
        <v>332 Installasjon for brannslokking med sprinkler</v>
      </c>
      <c r="G166" s="101">
        <v>332</v>
      </c>
      <c r="H166" s="261" t="s">
        <v>437</v>
      </c>
      <c r="I166" s="261"/>
      <c r="J166" s="41"/>
      <c r="K166" s="32" t="s">
        <v>32</v>
      </c>
      <c r="L166" s="32" t="s">
        <v>32</v>
      </c>
      <c r="M166" s="32"/>
      <c r="N166" s="32"/>
      <c r="O166" s="32"/>
      <c r="P166" s="32"/>
      <c r="Q166" s="32"/>
      <c r="R166" s="32"/>
      <c r="S166" s="32"/>
      <c r="T166" s="32" t="s">
        <v>32</v>
      </c>
      <c r="U166" s="32"/>
      <c r="V166" s="32"/>
      <c r="W166" s="32"/>
      <c r="X166" s="32"/>
      <c r="Y166" s="32"/>
      <c r="Z166" s="32"/>
      <c r="AA166" s="32"/>
      <c r="AB166" s="32" t="s">
        <v>32</v>
      </c>
      <c r="AC166" s="31"/>
      <c r="AD166" s="31"/>
    </row>
    <row r="167" spans="2:30" s="25" customFormat="1" ht="45" x14ac:dyDescent="0.25">
      <c r="B167" s="39">
        <v>700</v>
      </c>
      <c r="C167" s="227" t="s">
        <v>438</v>
      </c>
      <c r="D167" s="41" t="str">
        <f>_xlfn.XLOOKUP(Kravtabell[[#This Row],[3 Siffer]],Bygningsdeler[Kombinert 3],Bygningsdeler[Kombinert 1],"",0,1)</f>
        <v>3 VVS-INSTALLASJONER</v>
      </c>
      <c r="E167" s="41" t="str">
        <f>_xlfn.XLOOKUP(Kravtabell[[#This Row],[3 Siffer]],Bygningsdeler[Kombinert 3],Bygningsdeler[Kombinert 2],"",0,1)</f>
        <v>33 Brannslokking</v>
      </c>
      <c r="F167" s="99" t="str">
        <f>_xlfn.XLOOKUP(Kravtabell[[#This Row],[3 sifret kode (for inntasting)
Slår opp bygningsdel]],Bygningsdeler[Siffer 3],Bygningsdeler[Kombinert 3],"FEIL",0,1)</f>
        <v>332 Installasjon for brannslokking med sprinkler</v>
      </c>
      <c r="G167" s="101">
        <v>332</v>
      </c>
      <c r="H167" s="261" t="s">
        <v>439</v>
      </c>
      <c r="I167" s="261"/>
      <c r="J167" s="41"/>
      <c r="K167" s="32"/>
      <c r="L167" s="32" t="s">
        <v>32</v>
      </c>
      <c r="M167" s="32"/>
      <c r="N167" s="32"/>
      <c r="O167" s="32"/>
      <c r="P167" s="32"/>
      <c r="Q167" s="32"/>
      <c r="R167" s="32"/>
      <c r="S167" s="32"/>
      <c r="T167" s="32" t="s">
        <v>32</v>
      </c>
      <c r="U167" s="32"/>
      <c r="V167" s="32"/>
      <c r="W167" s="32"/>
      <c r="X167" s="32"/>
      <c r="Y167" s="32"/>
      <c r="Z167" s="32"/>
      <c r="AA167" s="32"/>
      <c r="AB167" s="32" t="s">
        <v>32</v>
      </c>
      <c r="AC167" s="31"/>
      <c r="AD167" s="31"/>
    </row>
    <row r="168" spans="2:30" s="25" customFormat="1" ht="45" x14ac:dyDescent="0.25">
      <c r="B168" s="39">
        <v>701</v>
      </c>
      <c r="C168" s="227" t="s">
        <v>440</v>
      </c>
      <c r="D168" s="41" t="str">
        <f>_xlfn.XLOOKUP(Kravtabell[[#This Row],[3 Siffer]],Bygningsdeler[Kombinert 3],Bygningsdeler[Kombinert 1],"",0,1)</f>
        <v>3 VVS-INSTALLASJONER</v>
      </c>
      <c r="E168" s="41" t="str">
        <f>_xlfn.XLOOKUP(Kravtabell[[#This Row],[3 Siffer]],Bygningsdeler[Kombinert 3],Bygningsdeler[Kombinert 2],"",0,1)</f>
        <v>33 Brannslokking</v>
      </c>
      <c r="F168" s="99" t="str">
        <f>_xlfn.XLOOKUP(Kravtabell[[#This Row],[3 sifret kode (for inntasting)
Slår opp bygningsdel]],Bygningsdeler[Siffer 3],Bygningsdeler[Kombinert 3],"FEIL",0,1)</f>
        <v>332 Installasjon for brannslokking med sprinkler</v>
      </c>
      <c r="G168" s="101">
        <v>332</v>
      </c>
      <c r="H168" s="261" t="s">
        <v>441</v>
      </c>
      <c r="I168" s="261"/>
      <c r="J168" s="41"/>
      <c r="K168" s="32" t="s">
        <v>32</v>
      </c>
      <c r="L168" s="32" t="s">
        <v>32</v>
      </c>
      <c r="M168" s="32"/>
      <c r="N168" s="32"/>
      <c r="O168" s="32"/>
      <c r="P168" s="32"/>
      <c r="Q168" s="32"/>
      <c r="R168" s="32"/>
      <c r="S168" s="32"/>
      <c r="T168" s="32" t="s">
        <v>32</v>
      </c>
      <c r="U168" s="32"/>
      <c r="V168" s="32"/>
      <c r="W168" s="32"/>
      <c r="X168" s="32"/>
      <c r="Y168" s="32"/>
      <c r="Z168" s="32"/>
      <c r="AA168" s="32"/>
      <c r="AB168" s="32" t="s">
        <v>32</v>
      </c>
      <c r="AC168" s="31"/>
      <c r="AD168" s="31"/>
    </row>
    <row r="169" spans="2:30" s="25" customFormat="1" ht="409.5" x14ac:dyDescent="0.25">
      <c r="B169" s="39">
        <v>1229</v>
      </c>
      <c r="C169" s="227" t="s">
        <v>442</v>
      </c>
      <c r="D169" s="41" t="str">
        <f>_xlfn.XLOOKUP(Kravtabell[[#This Row],[3 Siffer]],Bygningsdeler[Kombinert 3],Bygningsdeler[Kombinert 1],"",0,1)</f>
        <v>3 VVS-INSTALLASJONER</v>
      </c>
      <c r="E169" s="41" t="str">
        <f>_xlfn.XLOOKUP(Kravtabell[[#This Row],[3 Siffer]],Bygningsdeler[Kombinert 3],Bygningsdeler[Kombinert 2],"",0,1)</f>
        <v>35 Prosesskjøling</v>
      </c>
      <c r="F169" s="99" t="str">
        <f>_xlfn.XLOOKUP(Kravtabell[[#This Row],[3 sifret kode (for inntasting)
Slår opp bygningsdel]],Bygningsdeler[Siffer 3],Bygningsdeler[Kombinert 3],"FEIL",0,1)</f>
        <v>350 Prosesskjøling, generelt</v>
      </c>
      <c r="G169" s="101">
        <v>350</v>
      </c>
      <c r="H169" s="261" t="s">
        <v>443</v>
      </c>
      <c r="I169" s="261"/>
      <c r="J169" s="35"/>
      <c r="K169" s="32"/>
      <c r="L169" s="32" t="s">
        <v>32</v>
      </c>
      <c r="M169" s="32"/>
      <c r="N169" s="32" t="s">
        <v>32</v>
      </c>
      <c r="O169" s="32"/>
      <c r="P169" s="32"/>
      <c r="Q169" s="32"/>
      <c r="R169" s="32"/>
      <c r="S169" s="32"/>
      <c r="T169" s="32"/>
      <c r="U169" s="32"/>
      <c r="V169" s="32"/>
      <c r="W169" s="32"/>
      <c r="X169" s="32"/>
      <c r="Y169" s="32"/>
      <c r="Z169" s="32"/>
      <c r="AA169" s="32"/>
      <c r="AB169" s="32" t="s">
        <v>32</v>
      </c>
      <c r="AC169" s="32"/>
      <c r="AD169" s="31"/>
    </row>
    <row r="170" spans="2:30" s="25" customFormat="1" ht="60" x14ac:dyDescent="0.25">
      <c r="B170" s="39">
        <v>705</v>
      </c>
      <c r="C170" s="227" t="s">
        <v>444</v>
      </c>
      <c r="D170" s="41" t="str">
        <f>_xlfn.XLOOKUP(Kravtabell[[#This Row],[3 Siffer]],Bygningsdeler[Kombinert 3],Bygningsdeler[Kombinert 1],"",0,1)</f>
        <v>3 VVS-INSTALLASJONER</v>
      </c>
      <c r="E170" s="41" t="str">
        <f>_xlfn.XLOOKUP(Kravtabell[[#This Row],[3 Siffer]],Bygningsdeler[Kombinert 3],Bygningsdeler[Kombinert 2],"",0,1)</f>
        <v>35 Prosesskjøling</v>
      </c>
      <c r="F170" s="99" t="str">
        <f>_xlfn.XLOOKUP(Kravtabell[[#This Row],[3 sifret kode (for inntasting)
Slår opp bygningsdel]],Bygningsdeler[Siffer 3],Bygningsdeler[Kombinert 3],"FEIL",0,1)</f>
        <v>351 Kjøleromsystemer</v>
      </c>
      <c r="G170" s="101">
        <v>351</v>
      </c>
      <c r="H170" s="261" t="s">
        <v>445</v>
      </c>
      <c r="I170" s="261"/>
      <c r="J170" s="41"/>
      <c r="K170" s="32"/>
      <c r="L170" s="32" t="s">
        <v>32</v>
      </c>
      <c r="M170" s="32"/>
      <c r="N170" s="32" t="s">
        <v>32</v>
      </c>
      <c r="O170" s="32"/>
      <c r="P170" s="32"/>
      <c r="Q170" s="32"/>
      <c r="R170" s="31"/>
      <c r="S170" s="32"/>
      <c r="T170" s="32"/>
      <c r="U170" s="32"/>
      <c r="V170" s="32"/>
      <c r="W170" s="32"/>
      <c r="X170" s="32"/>
      <c r="Y170" s="32"/>
      <c r="Z170" s="32"/>
      <c r="AA170" s="32"/>
      <c r="AB170" s="32" t="s">
        <v>32</v>
      </c>
      <c r="AC170" s="32"/>
      <c r="AD170" s="32"/>
    </row>
    <row r="171" spans="2:30" s="25" customFormat="1" ht="56.25" customHeight="1" x14ac:dyDescent="0.25">
      <c r="B171" s="22">
        <v>1230</v>
      </c>
      <c r="C171" s="240" t="s">
        <v>446</v>
      </c>
      <c r="D171" s="41" t="str">
        <f>_xlfn.XLOOKUP(Kravtabell[[#This Row],[3 Siffer]],Bygningsdeler[Kombinert 3],Bygningsdeler[Kombinert 1],"",0,1)</f>
        <v>3 VVS-INSTALLASJONER</v>
      </c>
      <c r="E171" s="41" t="str">
        <f>_xlfn.XLOOKUP(Kravtabell[[#This Row],[3 Siffer]],Bygningsdeler[Kombinert 3],Bygningsdeler[Kombinert 2],"",0,1)</f>
        <v>35 Prosesskjøling</v>
      </c>
      <c r="F171" s="99" t="str">
        <f>_xlfn.XLOOKUP(Kravtabell[[#This Row],[3 sifret kode (for inntasting)
Slår opp bygningsdel]],Bygningsdeler[Siffer 3],Bygningsdeler[Kombinert 3],"FEIL",0,1)</f>
        <v>353 Kjølesystemer for virksomhet</v>
      </c>
      <c r="G171" s="101">
        <v>353</v>
      </c>
      <c r="H171" s="261" t="s">
        <v>447</v>
      </c>
      <c r="I171" s="261"/>
      <c r="J171" s="35"/>
      <c r="K171" s="32"/>
      <c r="L171" s="32" t="s">
        <v>32</v>
      </c>
      <c r="M171" s="32"/>
      <c r="N171" s="32" t="s">
        <v>32</v>
      </c>
      <c r="O171" s="32"/>
      <c r="P171" s="32"/>
      <c r="Q171" s="32"/>
      <c r="R171" s="32"/>
      <c r="S171" s="32"/>
      <c r="T171" s="32"/>
      <c r="U171" s="32"/>
      <c r="V171" s="32"/>
      <c r="W171" s="32"/>
      <c r="X171" s="32"/>
      <c r="Y171" s="32"/>
      <c r="Z171" s="32"/>
      <c r="AA171" s="32"/>
      <c r="AB171" s="32" t="s">
        <v>32</v>
      </c>
      <c r="AC171" s="32"/>
      <c r="AD171" s="31"/>
    </row>
    <row r="172" spans="2:30" s="25" customFormat="1" ht="195" x14ac:dyDescent="0.25">
      <c r="B172" s="39">
        <v>708</v>
      </c>
      <c r="C172" s="227" t="s">
        <v>448</v>
      </c>
      <c r="D172" s="41" t="str">
        <f>_xlfn.XLOOKUP(Kravtabell[[#This Row],[3 Siffer]],Bygningsdeler[Kombinert 3],Bygningsdeler[Kombinert 1],"",0,1)</f>
        <v>3 VVS-INSTALLASJONER</v>
      </c>
      <c r="E172" s="41" t="str">
        <f>_xlfn.XLOOKUP(Kravtabell[[#This Row],[3 Siffer]],Bygningsdeler[Kombinert 3],Bygningsdeler[Kombinert 2],"",0,1)</f>
        <v>36 Luftbehandling</v>
      </c>
      <c r="F172" s="99" t="str">
        <f>_xlfn.XLOOKUP(Kravtabell[[#This Row],[3 sifret kode (for inntasting)
Slår opp bygningsdel]],Bygningsdeler[Siffer 3],Bygningsdeler[Kombinert 3],"FEIL",0,1)</f>
        <v>360 Luftbehandling, generelt</v>
      </c>
      <c r="G172" s="101">
        <v>360</v>
      </c>
      <c r="H172" s="261" t="s">
        <v>449</v>
      </c>
      <c r="I172" s="261"/>
      <c r="J172" s="26"/>
      <c r="K172" s="32"/>
      <c r="L172" s="32"/>
      <c r="M172" s="32"/>
      <c r="N172" s="32" t="s">
        <v>32</v>
      </c>
      <c r="O172" s="32"/>
      <c r="P172" s="32"/>
      <c r="Q172" s="32"/>
      <c r="R172" s="32"/>
      <c r="S172" s="32"/>
      <c r="T172" s="32"/>
      <c r="U172" s="32"/>
      <c r="V172" s="32"/>
      <c r="W172" s="32"/>
      <c r="X172" s="32"/>
      <c r="Y172" s="32"/>
      <c r="Z172" s="32"/>
      <c r="AA172" s="32"/>
      <c r="AB172" s="32" t="s">
        <v>32</v>
      </c>
      <c r="AC172" s="32"/>
      <c r="AD172" s="32"/>
    </row>
    <row r="173" spans="2:30" s="25" customFormat="1" ht="45" x14ac:dyDescent="0.25">
      <c r="B173" s="39">
        <v>709</v>
      </c>
      <c r="C173" s="227" t="s">
        <v>450</v>
      </c>
      <c r="D173" s="41" t="str">
        <f>_xlfn.XLOOKUP(Kravtabell[[#This Row],[3 Siffer]],Bygningsdeler[Kombinert 3],Bygningsdeler[Kombinert 1],"",0,1)</f>
        <v>3 VVS-INSTALLASJONER</v>
      </c>
      <c r="E173" s="41" t="str">
        <f>_xlfn.XLOOKUP(Kravtabell[[#This Row],[3 Siffer]],Bygningsdeler[Kombinert 3],Bygningsdeler[Kombinert 2],"",0,1)</f>
        <v>36 Luftbehandling</v>
      </c>
      <c r="F173" s="99" t="str">
        <f>_xlfn.XLOOKUP(Kravtabell[[#This Row],[3 sifret kode (for inntasting)
Slår opp bygningsdel]],Bygningsdeler[Siffer 3],Bygningsdeler[Kombinert 3],"FEIL",0,1)</f>
        <v>360 Luftbehandling, generelt</v>
      </c>
      <c r="G173" s="101">
        <v>360</v>
      </c>
      <c r="H173" s="261" t="s">
        <v>451</v>
      </c>
      <c r="I173" s="261"/>
      <c r="J173" s="41"/>
      <c r="K173" s="32"/>
      <c r="L173" s="32" t="s">
        <v>32</v>
      </c>
      <c r="M173" s="32"/>
      <c r="N173" s="32" t="s">
        <v>32</v>
      </c>
      <c r="O173" s="32"/>
      <c r="P173" s="32"/>
      <c r="Q173" s="32"/>
      <c r="R173" s="32"/>
      <c r="S173" s="32"/>
      <c r="T173" s="32"/>
      <c r="U173" s="32"/>
      <c r="V173" s="32"/>
      <c r="W173" s="32"/>
      <c r="X173" s="32"/>
      <c r="Y173" s="32"/>
      <c r="Z173" s="32"/>
      <c r="AA173" s="32"/>
      <c r="AB173" s="32" t="s">
        <v>32</v>
      </c>
      <c r="AC173" s="32"/>
      <c r="AD173" s="32"/>
    </row>
    <row r="174" spans="2:30" s="25" customFormat="1" ht="60" x14ac:dyDescent="0.25">
      <c r="B174" s="39">
        <v>710</v>
      </c>
      <c r="C174" s="227" t="s">
        <v>452</v>
      </c>
      <c r="D174" s="41" t="str">
        <f>_xlfn.XLOOKUP(Kravtabell[[#This Row],[3 Siffer]],Bygningsdeler[Kombinert 3],Bygningsdeler[Kombinert 1],"",0,1)</f>
        <v>3 VVS-INSTALLASJONER</v>
      </c>
      <c r="E174" s="41" t="str">
        <f>_xlfn.XLOOKUP(Kravtabell[[#This Row],[3 Siffer]],Bygningsdeler[Kombinert 3],Bygningsdeler[Kombinert 2],"",0,1)</f>
        <v>36 Luftbehandling</v>
      </c>
      <c r="F174" s="99" t="str">
        <f>_xlfn.XLOOKUP(Kravtabell[[#This Row],[3 sifret kode (for inntasting)
Slår opp bygningsdel]],Bygningsdeler[Siffer 3],Bygningsdeler[Kombinert 3],"FEIL",0,1)</f>
        <v>360 Luftbehandling, generelt</v>
      </c>
      <c r="G174" s="101">
        <v>360</v>
      </c>
      <c r="H174" s="261" t="s">
        <v>453</v>
      </c>
      <c r="I174" s="261"/>
      <c r="J174" s="41"/>
      <c r="K174" s="32"/>
      <c r="L174" s="32" t="s">
        <v>32</v>
      </c>
      <c r="M174" s="32"/>
      <c r="N174" s="32" t="s">
        <v>32</v>
      </c>
      <c r="O174" s="32"/>
      <c r="P174" s="32"/>
      <c r="Q174" s="32"/>
      <c r="R174" s="32"/>
      <c r="S174" s="32"/>
      <c r="T174" s="32"/>
      <c r="U174" s="32"/>
      <c r="V174" s="32"/>
      <c r="W174" s="32"/>
      <c r="X174" s="32"/>
      <c r="Y174" s="32"/>
      <c r="Z174" s="32"/>
      <c r="AA174" s="32"/>
      <c r="AB174" s="32" t="s">
        <v>32</v>
      </c>
      <c r="AC174" s="32"/>
      <c r="AD174" s="32"/>
    </row>
    <row r="175" spans="2:30" s="25" customFormat="1" ht="60" x14ac:dyDescent="0.25">
      <c r="B175" s="39">
        <v>711</v>
      </c>
      <c r="C175" s="227" t="s">
        <v>454</v>
      </c>
      <c r="D175" s="41" t="str">
        <f>_xlfn.XLOOKUP(Kravtabell[[#This Row],[3 Siffer]],Bygningsdeler[Kombinert 3],Bygningsdeler[Kombinert 1],"",0,1)</f>
        <v>3 VVS-INSTALLASJONER</v>
      </c>
      <c r="E175" s="41" t="str">
        <f>_xlfn.XLOOKUP(Kravtabell[[#This Row],[3 Siffer]],Bygningsdeler[Kombinert 3],Bygningsdeler[Kombinert 2],"",0,1)</f>
        <v>36 Luftbehandling</v>
      </c>
      <c r="F175" s="99" t="str">
        <f>_xlfn.XLOOKUP(Kravtabell[[#This Row],[3 sifret kode (for inntasting)
Slår opp bygningsdel]],Bygningsdeler[Siffer 3],Bygningsdeler[Kombinert 3],"FEIL",0,1)</f>
        <v>360 Luftbehandling, generelt</v>
      </c>
      <c r="G175" s="101">
        <v>360</v>
      </c>
      <c r="H175" s="261" t="s">
        <v>455</v>
      </c>
      <c r="I175" s="261"/>
      <c r="J175" s="41"/>
      <c r="K175" s="32"/>
      <c r="L175" s="32" t="s">
        <v>32</v>
      </c>
      <c r="M175" s="32"/>
      <c r="N175" s="32" t="s">
        <v>32</v>
      </c>
      <c r="O175" s="32"/>
      <c r="P175" s="32"/>
      <c r="Q175" s="32"/>
      <c r="R175" s="32"/>
      <c r="S175" s="32"/>
      <c r="T175" s="32"/>
      <c r="U175" s="32"/>
      <c r="V175" s="32"/>
      <c r="W175" s="32"/>
      <c r="X175" s="32"/>
      <c r="Y175" s="32"/>
      <c r="Z175" s="32"/>
      <c r="AA175" s="32"/>
      <c r="AB175" s="32" t="s">
        <v>32</v>
      </c>
      <c r="AC175" s="32"/>
      <c r="AD175" s="32"/>
    </row>
    <row r="176" spans="2:30" s="25" customFormat="1" ht="30" x14ac:dyDescent="0.25">
      <c r="B176" s="39">
        <v>716</v>
      </c>
      <c r="C176" s="227" t="s">
        <v>456</v>
      </c>
      <c r="D176" s="41" t="str">
        <f>_xlfn.XLOOKUP(Kravtabell[[#This Row],[3 Siffer]],Bygningsdeler[Kombinert 3],Bygningsdeler[Kombinert 1],"",0,1)</f>
        <v>3 VVS-INSTALLASJONER</v>
      </c>
      <c r="E176" s="41" t="str">
        <f>_xlfn.XLOOKUP(Kravtabell[[#This Row],[3 Siffer]],Bygningsdeler[Kombinert 3],Bygningsdeler[Kombinert 2],"",0,1)</f>
        <v>36 Luftbehandling</v>
      </c>
      <c r="F176" s="99" t="str">
        <f>_xlfn.XLOOKUP(Kravtabell[[#This Row],[3 sifret kode (for inntasting)
Slår opp bygningsdel]],Bygningsdeler[Siffer 3],Bygningsdeler[Kombinert 3],"FEIL",0,1)</f>
        <v>360 Luftbehandling, generelt</v>
      </c>
      <c r="G176" s="101">
        <v>360</v>
      </c>
      <c r="H176" s="261" t="s">
        <v>457</v>
      </c>
      <c r="I176" s="261"/>
      <c r="J176" s="41"/>
      <c r="K176" s="32"/>
      <c r="L176" s="32" t="s">
        <v>32</v>
      </c>
      <c r="M176" s="32" t="s">
        <v>32</v>
      </c>
      <c r="N176" s="32"/>
      <c r="O176" s="32"/>
      <c r="P176" s="32"/>
      <c r="Q176" s="32"/>
      <c r="R176" s="32" t="s">
        <v>32</v>
      </c>
      <c r="S176" s="32"/>
      <c r="T176" s="32"/>
      <c r="U176" s="32"/>
      <c r="V176" s="32"/>
      <c r="W176" s="32"/>
      <c r="X176" s="32"/>
      <c r="Y176" s="32"/>
      <c r="Z176" s="32"/>
      <c r="AA176" s="32"/>
      <c r="AB176" s="32" t="s">
        <v>32</v>
      </c>
      <c r="AC176" s="31"/>
      <c r="AD176" s="31"/>
    </row>
    <row r="177" spans="2:30" s="25" customFormat="1" ht="30" x14ac:dyDescent="0.25">
      <c r="B177" s="39">
        <v>717</v>
      </c>
      <c r="C177" s="227" t="s">
        <v>458</v>
      </c>
      <c r="D177" s="41" t="str">
        <f>_xlfn.XLOOKUP(Kravtabell[[#This Row],[3 Siffer]],Bygningsdeler[Kombinert 3],Bygningsdeler[Kombinert 1],"",0,1)</f>
        <v>3 VVS-INSTALLASJONER</v>
      </c>
      <c r="E177" s="41" t="str">
        <f>_xlfn.XLOOKUP(Kravtabell[[#This Row],[3 Siffer]],Bygningsdeler[Kombinert 3],Bygningsdeler[Kombinert 2],"",0,1)</f>
        <v>36 Luftbehandling</v>
      </c>
      <c r="F177" s="99" t="str">
        <f>_xlfn.XLOOKUP(Kravtabell[[#This Row],[3 sifret kode (for inntasting)
Slår opp bygningsdel]],Bygningsdeler[Siffer 3],Bygningsdeler[Kombinert 3],"FEIL",0,1)</f>
        <v>360 Luftbehandling, generelt</v>
      </c>
      <c r="G177" s="101">
        <v>360</v>
      </c>
      <c r="H177" s="261" t="s">
        <v>459</v>
      </c>
      <c r="I177" s="261"/>
      <c r="J177" s="41"/>
      <c r="K177" s="32"/>
      <c r="L177" s="32" t="s">
        <v>32</v>
      </c>
      <c r="M177" s="32" t="s">
        <v>32</v>
      </c>
      <c r="N177" s="32" t="s">
        <v>32</v>
      </c>
      <c r="O177" s="32"/>
      <c r="P177" s="32"/>
      <c r="Q177" s="32"/>
      <c r="R177" s="32" t="s">
        <v>32</v>
      </c>
      <c r="S177" s="32"/>
      <c r="T177" s="32"/>
      <c r="U177" s="32"/>
      <c r="V177" s="32"/>
      <c r="W177" s="32"/>
      <c r="X177" s="32"/>
      <c r="Y177" s="32"/>
      <c r="Z177" s="32"/>
      <c r="AA177" s="32"/>
      <c r="AB177" s="32" t="s">
        <v>32</v>
      </c>
      <c r="AC177" s="31"/>
      <c r="AD177" s="31"/>
    </row>
    <row r="178" spans="2:30" s="25" customFormat="1" ht="75" x14ac:dyDescent="0.25">
      <c r="B178" s="39">
        <v>720</v>
      </c>
      <c r="C178" s="227" t="s">
        <v>460</v>
      </c>
      <c r="D178" s="41" t="str">
        <f>_xlfn.XLOOKUP(Kravtabell[[#This Row],[3 Siffer]],Bygningsdeler[Kombinert 3],Bygningsdeler[Kombinert 1],"",0,1)</f>
        <v>3 VVS-INSTALLASJONER</v>
      </c>
      <c r="E178" s="41" t="str">
        <f>_xlfn.XLOOKUP(Kravtabell[[#This Row],[3 Siffer]],Bygningsdeler[Kombinert 3],Bygningsdeler[Kombinert 2],"",0,1)</f>
        <v>36 Luftbehandling</v>
      </c>
      <c r="F178" s="99" t="str">
        <f>_xlfn.XLOOKUP(Kravtabell[[#This Row],[3 sifret kode (for inntasting)
Slår opp bygningsdel]],Bygningsdeler[Siffer 3],Bygningsdeler[Kombinert 3],"FEIL",0,1)</f>
        <v>362 Kanalnett for luftbehandling</v>
      </c>
      <c r="G178" s="101">
        <v>362</v>
      </c>
      <c r="H178" s="261" t="s">
        <v>461</v>
      </c>
      <c r="I178" s="261"/>
      <c r="J178" s="41"/>
      <c r="K178" s="32"/>
      <c r="L178" s="32" t="s">
        <v>32</v>
      </c>
      <c r="M178" s="32"/>
      <c r="N178" s="32"/>
      <c r="O178" s="32"/>
      <c r="P178" s="32"/>
      <c r="Q178" s="32"/>
      <c r="R178" s="32"/>
      <c r="S178" s="32"/>
      <c r="T178" s="32"/>
      <c r="U178" s="32"/>
      <c r="V178" s="32"/>
      <c r="W178" s="32"/>
      <c r="X178" s="32"/>
      <c r="Y178" s="32"/>
      <c r="Z178" s="32"/>
      <c r="AA178" s="32"/>
      <c r="AB178" s="32" t="s">
        <v>32</v>
      </c>
      <c r="AC178" s="32"/>
      <c r="AD178" s="32"/>
    </row>
    <row r="179" spans="2:30" s="25" customFormat="1" ht="120" x14ac:dyDescent="0.25">
      <c r="B179" s="39">
        <v>722</v>
      </c>
      <c r="C179" s="227" t="s">
        <v>462</v>
      </c>
      <c r="D179" s="41" t="str">
        <f>_xlfn.XLOOKUP(Kravtabell[[#This Row],[3 Siffer]],Bygningsdeler[Kombinert 3],Bygningsdeler[Kombinert 1],"",0,1)</f>
        <v>3 VVS-INSTALLASJONER</v>
      </c>
      <c r="E179" s="41" t="str">
        <f>_xlfn.XLOOKUP(Kravtabell[[#This Row],[3 Siffer]],Bygningsdeler[Kombinert 3],Bygningsdeler[Kombinert 2],"",0,1)</f>
        <v>36 Luftbehandling</v>
      </c>
      <c r="F179" s="99" t="str">
        <f>_xlfn.XLOOKUP(Kravtabell[[#This Row],[3 sifret kode (for inntasting)
Slår opp bygningsdel]],Bygningsdeler[Siffer 3],Bygningsdeler[Kombinert 3],"FEIL",0,1)</f>
        <v>362 Kanalnett for luftbehandling</v>
      </c>
      <c r="G179" s="101">
        <v>362</v>
      </c>
      <c r="H179" s="261" t="s">
        <v>463</v>
      </c>
      <c r="I179" s="261"/>
      <c r="J179" s="41"/>
      <c r="K179" s="32"/>
      <c r="L179" s="32" t="s">
        <v>32</v>
      </c>
      <c r="M179" s="32"/>
      <c r="N179" s="32"/>
      <c r="O179" s="32"/>
      <c r="P179" s="32"/>
      <c r="Q179" s="32"/>
      <c r="R179" s="32"/>
      <c r="S179" s="32"/>
      <c r="T179" s="32"/>
      <c r="U179" s="32"/>
      <c r="V179" s="32"/>
      <c r="W179" s="32"/>
      <c r="X179" s="32"/>
      <c r="Y179" s="32"/>
      <c r="Z179" s="32"/>
      <c r="AA179" s="32"/>
      <c r="AB179" s="32" t="s">
        <v>32</v>
      </c>
      <c r="AC179" s="32"/>
      <c r="AD179" s="32"/>
    </row>
    <row r="180" spans="2:30" s="25" customFormat="1" ht="60" x14ac:dyDescent="0.25">
      <c r="B180" s="39">
        <v>724</v>
      </c>
      <c r="C180" s="227" t="s">
        <v>464</v>
      </c>
      <c r="D180" s="41" t="str">
        <f>_xlfn.XLOOKUP(Kravtabell[[#This Row],[3 Siffer]],Bygningsdeler[Kombinert 3],Bygningsdeler[Kombinert 1],"",0,1)</f>
        <v>3 VVS-INSTALLASJONER</v>
      </c>
      <c r="E180" s="41" t="str">
        <f>_xlfn.XLOOKUP(Kravtabell[[#This Row],[3 Siffer]],Bygningsdeler[Kombinert 3],Bygningsdeler[Kombinert 2],"",0,1)</f>
        <v>36 Luftbehandling</v>
      </c>
      <c r="F180" s="99" t="str">
        <f>_xlfn.XLOOKUP(Kravtabell[[#This Row],[3 sifret kode (for inntasting)
Slår opp bygningsdel]],Bygningsdeler[Siffer 3],Bygningsdeler[Kombinert 3],"FEIL",0,1)</f>
        <v>362 Kanalnett for luftbehandling</v>
      </c>
      <c r="G180" s="101">
        <v>362</v>
      </c>
      <c r="H180" s="261" t="s">
        <v>465</v>
      </c>
      <c r="I180" s="261"/>
      <c r="J180" s="41"/>
      <c r="K180" s="32"/>
      <c r="L180" s="32" t="s">
        <v>32</v>
      </c>
      <c r="M180" s="32"/>
      <c r="N180" s="32"/>
      <c r="O180" s="32"/>
      <c r="P180" s="32"/>
      <c r="Q180" s="32"/>
      <c r="R180" s="32"/>
      <c r="S180" s="32"/>
      <c r="T180" s="32"/>
      <c r="U180" s="32"/>
      <c r="V180" s="32"/>
      <c r="W180" s="32"/>
      <c r="X180" s="32"/>
      <c r="Y180" s="32"/>
      <c r="Z180" s="32"/>
      <c r="AA180" s="32"/>
      <c r="AB180" s="32" t="s">
        <v>32</v>
      </c>
      <c r="AC180" s="32"/>
      <c r="AD180" s="32"/>
    </row>
    <row r="181" spans="2:30" s="25" customFormat="1" ht="210" x14ac:dyDescent="0.25">
      <c r="B181" s="39">
        <v>725</v>
      </c>
      <c r="C181" s="227" t="s">
        <v>466</v>
      </c>
      <c r="D181" s="41" t="str">
        <f>_xlfn.XLOOKUP(Kravtabell[[#This Row],[3 Siffer]],Bygningsdeler[Kombinert 3],Bygningsdeler[Kombinert 1],"",0,1)</f>
        <v>3 VVS-INSTALLASJONER</v>
      </c>
      <c r="E181" s="41" t="str">
        <f>_xlfn.XLOOKUP(Kravtabell[[#This Row],[3 Siffer]],Bygningsdeler[Kombinert 3],Bygningsdeler[Kombinert 2],"",0,1)</f>
        <v>36 Luftbehandling</v>
      </c>
      <c r="F181" s="99" t="str">
        <f>_xlfn.XLOOKUP(Kravtabell[[#This Row],[3 sifret kode (for inntasting)
Slår opp bygningsdel]],Bygningsdeler[Siffer 3],Bygningsdeler[Kombinert 3],"FEIL",0,1)</f>
        <v>362 Kanalnett for luftbehandling</v>
      </c>
      <c r="G181" s="101">
        <v>362</v>
      </c>
      <c r="H181" s="261" t="s">
        <v>467</v>
      </c>
      <c r="I181" s="261"/>
      <c r="J181" s="41"/>
      <c r="K181" s="32"/>
      <c r="L181" s="32" t="s">
        <v>32</v>
      </c>
      <c r="M181" s="32"/>
      <c r="N181" s="32"/>
      <c r="O181" s="32"/>
      <c r="P181" s="32"/>
      <c r="Q181" s="32"/>
      <c r="R181" s="32"/>
      <c r="S181" s="32"/>
      <c r="T181" s="32"/>
      <c r="U181" s="32"/>
      <c r="V181" s="32"/>
      <c r="W181" s="32"/>
      <c r="X181" s="32"/>
      <c r="Y181" s="32"/>
      <c r="Z181" s="32"/>
      <c r="AA181" s="32"/>
      <c r="AB181" s="32" t="s">
        <v>32</v>
      </c>
      <c r="AC181" s="32"/>
      <c r="AD181" s="32"/>
    </row>
    <row r="182" spans="2:30" s="25" customFormat="1" ht="180" x14ac:dyDescent="0.25">
      <c r="B182" s="39">
        <v>727</v>
      </c>
      <c r="C182" s="227" t="s">
        <v>468</v>
      </c>
      <c r="D182" s="41" t="str">
        <f>_xlfn.XLOOKUP(Kravtabell[[#This Row],[3 Siffer]],Bygningsdeler[Kombinert 3],Bygningsdeler[Kombinert 1],"",0,1)</f>
        <v>3 VVS-INSTALLASJONER</v>
      </c>
      <c r="E182" s="41" t="str">
        <f>_xlfn.XLOOKUP(Kravtabell[[#This Row],[3 Siffer]],Bygningsdeler[Kombinert 3],Bygningsdeler[Kombinert 2],"",0,1)</f>
        <v>36 Luftbehandling</v>
      </c>
      <c r="F182" s="99" t="str">
        <f>_xlfn.XLOOKUP(Kravtabell[[#This Row],[3 sifret kode (for inntasting)
Slår opp bygningsdel]],Bygningsdeler[Siffer 3],Bygningsdeler[Kombinert 3],"FEIL",0,1)</f>
        <v>362 Kanalnett for luftbehandling</v>
      </c>
      <c r="G182" s="101">
        <v>362</v>
      </c>
      <c r="H182" s="261" t="s">
        <v>469</v>
      </c>
      <c r="I182" s="261"/>
      <c r="J182" s="41"/>
      <c r="K182" s="32" t="s">
        <v>32</v>
      </c>
      <c r="L182" s="32" t="s">
        <v>32</v>
      </c>
      <c r="M182" s="32"/>
      <c r="N182" s="32" t="s">
        <v>32</v>
      </c>
      <c r="O182" s="32"/>
      <c r="P182" s="32"/>
      <c r="Q182" s="32"/>
      <c r="R182" s="32"/>
      <c r="S182" s="32"/>
      <c r="T182" s="32" t="s">
        <v>32</v>
      </c>
      <c r="U182" s="32"/>
      <c r="V182" s="32"/>
      <c r="W182" s="32"/>
      <c r="X182" s="32"/>
      <c r="Y182" s="32"/>
      <c r="Z182" s="32"/>
      <c r="AA182" s="32"/>
      <c r="AB182" s="32" t="s">
        <v>32</v>
      </c>
      <c r="AC182" s="32" t="s">
        <v>32</v>
      </c>
      <c r="AD182" s="32" t="s">
        <v>32</v>
      </c>
    </row>
    <row r="183" spans="2:30" s="25" customFormat="1" ht="60" x14ac:dyDescent="0.25">
      <c r="B183" s="39">
        <v>731</v>
      </c>
      <c r="C183" s="227" t="s">
        <v>470</v>
      </c>
      <c r="D183" s="41" t="str">
        <f>_xlfn.XLOOKUP(Kravtabell[[#This Row],[3 Siffer]],Bygningsdeler[Kombinert 3],Bygningsdeler[Kombinert 1],"",0,1)</f>
        <v>3 VVS-INSTALLASJONER</v>
      </c>
      <c r="E183" s="41" t="str">
        <f>_xlfn.XLOOKUP(Kravtabell[[#This Row],[3 Siffer]],Bygningsdeler[Kombinert 3],Bygningsdeler[Kombinert 2],"",0,1)</f>
        <v>36 Luftbehandling</v>
      </c>
      <c r="F183" s="99" t="str">
        <f>_xlfn.XLOOKUP(Kravtabell[[#This Row],[3 sifret kode (for inntasting)
Slår opp bygningsdel]],Bygningsdeler[Siffer 3],Bygningsdeler[Kombinert 3],"FEIL",0,1)</f>
        <v>364 Utstyr for luftfordeling:</v>
      </c>
      <c r="G183" s="101">
        <v>364</v>
      </c>
      <c r="H183" s="261" t="s">
        <v>471</v>
      </c>
      <c r="I183" s="261"/>
      <c r="J183" s="41"/>
      <c r="K183" s="32"/>
      <c r="L183" s="32" t="s">
        <v>32</v>
      </c>
      <c r="M183" s="32"/>
      <c r="N183" s="32"/>
      <c r="O183" s="32"/>
      <c r="P183" s="32"/>
      <c r="Q183" s="32"/>
      <c r="R183" s="32"/>
      <c r="S183" s="32"/>
      <c r="T183" s="32"/>
      <c r="U183" s="32"/>
      <c r="V183" s="32"/>
      <c r="W183" s="32"/>
      <c r="X183" s="32"/>
      <c r="Y183" s="32"/>
      <c r="Z183" s="32"/>
      <c r="AA183" s="32"/>
      <c r="AB183" s="32" t="s">
        <v>32</v>
      </c>
      <c r="AC183" s="32"/>
      <c r="AD183" s="32"/>
    </row>
    <row r="184" spans="2:30" s="25" customFormat="1" ht="60" x14ac:dyDescent="0.25">
      <c r="B184" s="39">
        <v>733</v>
      </c>
      <c r="C184" s="227" t="s">
        <v>472</v>
      </c>
      <c r="D184" s="41" t="str">
        <f>_xlfn.XLOOKUP(Kravtabell[[#This Row],[3 Siffer]],Bygningsdeler[Kombinert 3],Bygningsdeler[Kombinert 1],"",0,1)</f>
        <v>3 VVS-INSTALLASJONER</v>
      </c>
      <c r="E184" s="41" t="str">
        <f>_xlfn.XLOOKUP(Kravtabell[[#This Row],[3 Siffer]],Bygningsdeler[Kombinert 3],Bygningsdeler[Kombinert 2],"",0,1)</f>
        <v>36 Luftbehandling</v>
      </c>
      <c r="F184" s="99" t="str">
        <f>_xlfn.XLOOKUP(Kravtabell[[#This Row],[3 sifret kode (for inntasting)
Slår opp bygningsdel]],Bygningsdeler[Siffer 3],Bygningsdeler[Kombinert 3],"FEIL",0,1)</f>
        <v>364 Utstyr for luftfordeling:</v>
      </c>
      <c r="G184" s="101">
        <v>364</v>
      </c>
      <c r="H184" s="261" t="s">
        <v>473</v>
      </c>
      <c r="I184" s="261"/>
      <c r="J184" s="41"/>
      <c r="K184" s="32"/>
      <c r="L184" s="32" t="s">
        <v>32</v>
      </c>
      <c r="M184" s="32"/>
      <c r="N184" s="32"/>
      <c r="O184" s="32"/>
      <c r="P184" s="32"/>
      <c r="Q184" s="32"/>
      <c r="R184" s="32"/>
      <c r="S184" s="32"/>
      <c r="T184" s="32"/>
      <c r="U184" s="32"/>
      <c r="V184" s="32"/>
      <c r="W184" s="32"/>
      <c r="X184" s="32"/>
      <c r="Y184" s="32"/>
      <c r="Z184" s="32"/>
      <c r="AA184" s="32"/>
      <c r="AB184" s="32" t="s">
        <v>32</v>
      </c>
      <c r="AC184" s="32"/>
      <c r="AD184" s="32"/>
    </row>
    <row r="185" spans="2:30" s="25" customFormat="1" ht="30" x14ac:dyDescent="0.25">
      <c r="B185" s="39">
        <v>734</v>
      </c>
      <c r="C185" s="227" t="s">
        <v>474</v>
      </c>
      <c r="D185" s="41" t="str">
        <f>_xlfn.XLOOKUP(Kravtabell[[#This Row],[3 Siffer]],Bygningsdeler[Kombinert 3],Bygningsdeler[Kombinert 1],"",0,1)</f>
        <v>3 VVS-INSTALLASJONER</v>
      </c>
      <c r="E185" s="41" t="str">
        <f>_xlfn.XLOOKUP(Kravtabell[[#This Row],[3 Siffer]],Bygningsdeler[Kombinert 3],Bygningsdeler[Kombinert 2],"",0,1)</f>
        <v>36 Luftbehandling</v>
      </c>
      <c r="F185" s="99" t="str">
        <f>_xlfn.XLOOKUP(Kravtabell[[#This Row],[3 sifret kode (for inntasting)
Slår opp bygningsdel]],Bygningsdeler[Siffer 3],Bygningsdeler[Kombinert 3],"FEIL",0,1)</f>
        <v>364 Utstyr for luftfordeling:</v>
      </c>
      <c r="G185" s="101">
        <v>364</v>
      </c>
      <c r="H185" s="261" t="s">
        <v>475</v>
      </c>
      <c r="I185" s="261"/>
      <c r="J185" s="41"/>
      <c r="K185" s="32"/>
      <c r="L185" s="32" t="s">
        <v>32</v>
      </c>
      <c r="M185" s="32"/>
      <c r="N185" s="32"/>
      <c r="O185" s="32"/>
      <c r="P185" s="32"/>
      <c r="Q185" s="32"/>
      <c r="R185" s="32"/>
      <c r="S185" s="32"/>
      <c r="T185" s="32"/>
      <c r="U185" s="32"/>
      <c r="V185" s="32"/>
      <c r="W185" s="32"/>
      <c r="X185" s="32"/>
      <c r="Y185" s="32"/>
      <c r="Z185" s="32"/>
      <c r="AA185" s="32"/>
      <c r="AB185" s="32" t="s">
        <v>32</v>
      </c>
      <c r="AC185" s="32"/>
      <c r="AD185" s="32"/>
    </row>
    <row r="186" spans="2:30" s="25" customFormat="1" ht="30" x14ac:dyDescent="0.25">
      <c r="B186" s="39">
        <v>735</v>
      </c>
      <c r="C186" s="227" t="s">
        <v>476</v>
      </c>
      <c r="D186" s="41" t="str">
        <f>_xlfn.XLOOKUP(Kravtabell[[#This Row],[3 Siffer]],Bygningsdeler[Kombinert 3],Bygningsdeler[Kombinert 1],"",0,1)</f>
        <v>3 VVS-INSTALLASJONER</v>
      </c>
      <c r="E186" s="41" t="str">
        <f>_xlfn.XLOOKUP(Kravtabell[[#This Row],[3 Siffer]],Bygningsdeler[Kombinert 3],Bygningsdeler[Kombinert 2],"",0,1)</f>
        <v>36 Luftbehandling</v>
      </c>
      <c r="F186" s="99" t="str">
        <f>_xlfn.XLOOKUP(Kravtabell[[#This Row],[3 sifret kode (for inntasting)
Slår opp bygningsdel]],Bygningsdeler[Siffer 3],Bygningsdeler[Kombinert 3],"FEIL",0,1)</f>
        <v>364 Utstyr for luftfordeling:</v>
      </c>
      <c r="G186" s="101">
        <v>364</v>
      </c>
      <c r="H186" s="261" t="s">
        <v>477</v>
      </c>
      <c r="I186" s="261"/>
      <c r="J186" s="41"/>
      <c r="K186" s="32"/>
      <c r="L186" s="32" t="s">
        <v>32</v>
      </c>
      <c r="M186" s="32"/>
      <c r="N186" s="32" t="s">
        <v>32</v>
      </c>
      <c r="O186" s="32"/>
      <c r="P186" s="32"/>
      <c r="Q186" s="32"/>
      <c r="R186" s="32"/>
      <c r="S186" s="32"/>
      <c r="T186" s="32" t="s">
        <v>32</v>
      </c>
      <c r="U186" s="32"/>
      <c r="V186" s="32"/>
      <c r="W186" s="32"/>
      <c r="X186" s="32"/>
      <c r="Y186" s="32"/>
      <c r="Z186" s="32"/>
      <c r="AA186" s="32"/>
      <c r="AB186" s="32" t="s">
        <v>32</v>
      </c>
      <c r="AC186" s="31"/>
      <c r="AD186" s="31"/>
    </row>
    <row r="187" spans="2:30" s="25" customFormat="1" ht="60" x14ac:dyDescent="0.25">
      <c r="B187" s="39">
        <v>737</v>
      </c>
      <c r="C187" s="227" t="s">
        <v>478</v>
      </c>
      <c r="D187" s="41" t="str">
        <f>_xlfn.XLOOKUP(Kravtabell[[#This Row],[3 Siffer]],Bygningsdeler[Kombinert 3],Bygningsdeler[Kombinert 1],"",0,1)</f>
        <v>3 VVS-INSTALLASJONER</v>
      </c>
      <c r="E187" s="41" t="str">
        <f>_xlfn.XLOOKUP(Kravtabell[[#This Row],[3 Siffer]],Bygningsdeler[Kombinert 3],Bygningsdeler[Kombinert 2],"",0,1)</f>
        <v>36 Luftbehandling</v>
      </c>
      <c r="F187" s="99" t="str">
        <f>_xlfn.XLOOKUP(Kravtabell[[#This Row],[3 sifret kode (for inntasting)
Slår opp bygningsdel]],Bygningsdeler[Siffer 3],Bygningsdeler[Kombinert 3],"FEIL",0,1)</f>
        <v>365 Utstyr for luftbehandling:</v>
      </c>
      <c r="G187" s="101">
        <v>365</v>
      </c>
      <c r="H187" s="261" t="s">
        <v>479</v>
      </c>
      <c r="I187" s="261"/>
      <c r="J187" s="41"/>
      <c r="K187" s="32"/>
      <c r="L187" s="32" t="s">
        <v>32</v>
      </c>
      <c r="M187" s="32"/>
      <c r="N187" s="32"/>
      <c r="O187" s="32"/>
      <c r="P187" s="32"/>
      <c r="Q187" s="32"/>
      <c r="R187" s="32"/>
      <c r="S187" s="32"/>
      <c r="T187" s="32"/>
      <c r="U187" s="32"/>
      <c r="V187" s="32"/>
      <c r="W187" s="32"/>
      <c r="X187" s="32"/>
      <c r="Y187" s="32"/>
      <c r="Z187" s="32"/>
      <c r="AA187" s="32"/>
      <c r="AB187" s="32" t="s">
        <v>32</v>
      </c>
      <c r="AC187" s="32"/>
      <c r="AD187" s="32"/>
    </row>
    <row r="188" spans="2:30" s="25" customFormat="1" ht="30" x14ac:dyDescent="0.25">
      <c r="B188" s="39">
        <v>738</v>
      </c>
      <c r="C188" s="227" t="s">
        <v>480</v>
      </c>
      <c r="D188" s="41" t="str">
        <f>_xlfn.XLOOKUP(Kravtabell[[#This Row],[3 Siffer]],Bygningsdeler[Kombinert 3],Bygningsdeler[Kombinert 1],"",0,1)</f>
        <v>3 VVS-INSTALLASJONER</v>
      </c>
      <c r="E188" s="41" t="str">
        <f>_xlfn.XLOOKUP(Kravtabell[[#This Row],[3 Siffer]],Bygningsdeler[Kombinert 3],Bygningsdeler[Kombinert 2],"",0,1)</f>
        <v>36 Luftbehandling</v>
      </c>
      <c r="F188" s="99" t="str">
        <f>_xlfn.XLOOKUP(Kravtabell[[#This Row],[3 sifret kode (for inntasting)
Slår opp bygningsdel]],Bygningsdeler[Siffer 3],Bygningsdeler[Kombinert 3],"FEIL",0,1)</f>
        <v>365 Utstyr for luftbehandling:</v>
      </c>
      <c r="G188" s="101">
        <v>365</v>
      </c>
      <c r="H188" s="261" t="s">
        <v>481</v>
      </c>
      <c r="I188" s="261"/>
      <c r="J188" s="41"/>
      <c r="K188" s="32"/>
      <c r="L188" s="32" t="s">
        <v>32</v>
      </c>
      <c r="M188" s="32"/>
      <c r="N188" s="32"/>
      <c r="O188" s="32"/>
      <c r="P188" s="32"/>
      <c r="Q188" s="32"/>
      <c r="R188" s="32"/>
      <c r="S188" s="32"/>
      <c r="T188" s="32"/>
      <c r="U188" s="32"/>
      <c r="V188" s="32"/>
      <c r="W188" s="32"/>
      <c r="X188" s="32"/>
      <c r="Y188" s="32"/>
      <c r="Z188" s="32"/>
      <c r="AA188" s="32"/>
      <c r="AB188" s="32" t="s">
        <v>32</v>
      </c>
      <c r="AC188" s="32"/>
      <c r="AD188" s="32"/>
    </row>
    <row r="189" spans="2:30" s="25" customFormat="1" ht="90" x14ac:dyDescent="0.25">
      <c r="B189" s="39">
        <v>739</v>
      </c>
      <c r="C189" s="227" t="s">
        <v>482</v>
      </c>
      <c r="D189" s="41" t="str">
        <f>_xlfn.XLOOKUP(Kravtabell[[#This Row],[3 Siffer]],Bygningsdeler[Kombinert 3],Bygningsdeler[Kombinert 1],"",0,1)</f>
        <v>3 VVS-INSTALLASJONER</v>
      </c>
      <c r="E189" s="41" t="str">
        <f>_xlfn.XLOOKUP(Kravtabell[[#This Row],[3 Siffer]],Bygningsdeler[Kombinert 3],Bygningsdeler[Kombinert 2],"",0,1)</f>
        <v>36 Luftbehandling</v>
      </c>
      <c r="F189" s="99" t="str">
        <f>_xlfn.XLOOKUP(Kravtabell[[#This Row],[3 sifret kode (for inntasting)
Slår opp bygningsdel]],Bygningsdeler[Siffer 3],Bygningsdeler[Kombinert 3],"FEIL",0,1)</f>
        <v>365 Utstyr for luftbehandling:</v>
      </c>
      <c r="G189" s="101">
        <v>365</v>
      </c>
      <c r="H189" s="261" t="s">
        <v>483</v>
      </c>
      <c r="I189" s="261"/>
      <c r="J189" s="41"/>
      <c r="K189" s="32"/>
      <c r="L189" s="32" t="s">
        <v>32</v>
      </c>
      <c r="M189" s="32"/>
      <c r="N189" s="32"/>
      <c r="O189" s="32"/>
      <c r="P189" s="32"/>
      <c r="Q189" s="32"/>
      <c r="R189" s="32"/>
      <c r="S189" s="32"/>
      <c r="T189" s="32"/>
      <c r="U189" s="32"/>
      <c r="V189" s="32"/>
      <c r="W189" s="32"/>
      <c r="X189" s="32"/>
      <c r="Y189" s="32"/>
      <c r="Z189" s="32"/>
      <c r="AA189" s="32"/>
      <c r="AB189" s="32" t="s">
        <v>32</v>
      </c>
      <c r="AC189" s="32"/>
      <c r="AD189" s="32"/>
    </row>
    <row r="190" spans="2:30" s="25" customFormat="1" ht="45" x14ac:dyDescent="0.25">
      <c r="B190" s="39">
        <v>741</v>
      </c>
      <c r="C190" s="227" t="s">
        <v>484</v>
      </c>
      <c r="D190" s="41" t="str">
        <f>_xlfn.XLOOKUP(Kravtabell[[#This Row],[3 Siffer]],Bygningsdeler[Kombinert 3],Bygningsdeler[Kombinert 1],"",0,1)</f>
        <v>3 VVS-INSTALLASJONER</v>
      </c>
      <c r="E190" s="41" t="str">
        <f>_xlfn.XLOOKUP(Kravtabell[[#This Row],[3 Siffer]],Bygningsdeler[Kombinert 3],Bygningsdeler[Kombinert 2],"",0,1)</f>
        <v>36 Luftbehandling</v>
      </c>
      <c r="F190" s="99" t="str">
        <f>_xlfn.XLOOKUP(Kravtabell[[#This Row],[3 sifret kode (for inntasting)
Slår opp bygningsdel]],Bygningsdeler[Siffer 3],Bygningsdeler[Kombinert 3],"FEIL",0,1)</f>
        <v>365 Utstyr for luftbehandling:</v>
      </c>
      <c r="G190" s="101">
        <v>365</v>
      </c>
      <c r="H190" s="261" t="s">
        <v>485</v>
      </c>
      <c r="I190" s="261"/>
      <c r="J190" s="41"/>
      <c r="K190" s="32"/>
      <c r="L190" s="32" t="s">
        <v>32</v>
      </c>
      <c r="M190" s="32"/>
      <c r="N190" s="32"/>
      <c r="O190" s="32"/>
      <c r="P190" s="32"/>
      <c r="Q190" s="32"/>
      <c r="R190" s="32"/>
      <c r="S190" s="32"/>
      <c r="T190" s="32"/>
      <c r="U190" s="32"/>
      <c r="V190" s="32"/>
      <c r="W190" s="32"/>
      <c r="X190" s="32"/>
      <c r="Y190" s="32"/>
      <c r="Z190" s="32"/>
      <c r="AA190" s="32"/>
      <c r="AB190" s="32" t="s">
        <v>32</v>
      </c>
      <c r="AC190" s="32"/>
      <c r="AD190" s="32"/>
    </row>
    <row r="191" spans="2:30" s="25" customFormat="1" ht="60" x14ac:dyDescent="0.25">
      <c r="B191" s="39">
        <v>742</v>
      </c>
      <c r="C191" s="227" t="s">
        <v>486</v>
      </c>
      <c r="D191" s="41" t="str">
        <f>_xlfn.XLOOKUP(Kravtabell[[#This Row],[3 Siffer]],Bygningsdeler[Kombinert 3],Bygningsdeler[Kombinert 1],"",0,1)</f>
        <v>3 VVS-INSTALLASJONER</v>
      </c>
      <c r="E191" s="41" t="str">
        <f>_xlfn.XLOOKUP(Kravtabell[[#This Row],[3 Siffer]],Bygningsdeler[Kombinert 3],Bygningsdeler[Kombinert 2],"",0,1)</f>
        <v>36 Luftbehandling</v>
      </c>
      <c r="F191" s="99" t="str">
        <f>_xlfn.XLOOKUP(Kravtabell[[#This Row],[3 sifret kode (for inntasting)
Slår opp bygningsdel]],Bygningsdeler[Siffer 3],Bygningsdeler[Kombinert 3],"FEIL",0,1)</f>
        <v>365 Utstyr for luftbehandling:</v>
      </c>
      <c r="G191" s="101">
        <v>365</v>
      </c>
      <c r="H191" s="261" t="s">
        <v>487</v>
      </c>
      <c r="I191" s="261"/>
      <c r="J191" s="41"/>
      <c r="K191" s="32"/>
      <c r="L191" s="32" t="s">
        <v>32</v>
      </c>
      <c r="M191" s="32"/>
      <c r="N191" s="32"/>
      <c r="O191" s="32"/>
      <c r="P191" s="32"/>
      <c r="Q191" s="32"/>
      <c r="R191" s="32"/>
      <c r="S191" s="32"/>
      <c r="T191" s="32"/>
      <c r="U191" s="32"/>
      <c r="V191" s="32"/>
      <c r="W191" s="32"/>
      <c r="X191" s="32"/>
      <c r="Y191" s="32"/>
      <c r="Z191" s="32"/>
      <c r="AA191" s="32"/>
      <c r="AB191" s="32" t="s">
        <v>32</v>
      </c>
      <c r="AC191" s="32"/>
      <c r="AD191" s="32"/>
    </row>
    <row r="192" spans="2:30" s="25" customFormat="1" ht="30" x14ac:dyDescent="0.25">
      <c r="B192" s="39">
        <v>744</v>
      </c>
      <c r="C192" s="227" t="s">
        <v>488</v>
      </c>
      <c r="D192" s="41" t="str">
        <f>_xlfn.XLOOKUP(Kravtabell[[#This Row],[3 Siffer]],Bygningsdeler[Kombinert 3],Bygningsdeler[Kombinert 1],"",0,1)</f>
        <v>3 VVS-INSTALLASJONER</v>
      </c>
      <c r="E192" s="41" t="str">
        <f>_xlfn.XLOOKUP(Kravtabell[[#This Row],[3 Siffer]],Bygningsdeler[Kombinert 3],Bygningsdeler[Kombinert 2],"",0,1)</f>
        <v>36 Luftbehandling</v>
      </c>
      <c r="F192" s="99" t="str">
        <f>_xlfn.XLOOKUP(Kravtabell[[#This Row],[3 sifret kode (for inntasting)
Slår opp bygningsdel]],Bygningsdeler[Siffer 3],Bygningsdeler[Kombinert 3],"FEIL",0,1)</f>
        <v>365 Utstyr for luftbehandling:</v>
      </c>
      <c r="G192" s="101">
        <v>365</v>
      </c>
      <c r="H192" s="261" t="s">
        <v>489</v>
      </c>
      <c r="I192" s="261"/>
      <c r="J192" s="41"/>
      <c r="K192" s="32"/>
      <c r="L192" s="32" t="s">
        <v>32</v>
      </c>
      <c r="M192" s="32"/>
      <c r="N192" s="32"/>
      <c r="O192" s="32"/>
      <c r="P192" s="32"/>
      <c r="Q192" s="32"/>
      <c r="R192" s="32"/>
      <c r="S192" s="32"/>
      <c r="T192" s="32"/>
      <c r="U192" s="32"/>
      <c r="V192" s="32"/>
      <c r="W192" s="32"/>
      <c r="X192" s="32"/>
      <c r="Y192" s="32"/>
      <c r="Z192" s="32"/>
      <c r="AA192" s="32"/>
      <c r="AB192" s="32" t="s">
        <v>32</v>
      </c>
      <c r="AC192" s="32"/>
      <c r="AD192" s="32"/>
    </row>
    <row r="193" spans="2:30" s="25" customFormat="1" ht="345" x14ac:dyDescent="0.25">
      <c r="B193" s="39">
        <v>1210</v>
      </c>
      <c r="C193" s="227" t="s">
        <v>490</v>
      </c>
      <c r="D193" s="41" t="str">
        <f>_xlfn.XLOOKUP(Kravtabell[[#This Row],[3 Siffer]],Bygningsdeler[Kombinert 3],Bygningsdeler[Kombinert 1],"",0,1)</f>
        <v>3 VVS-INSTALLASJONER</v>
      </c>
      <c r="E193" s="41" t="str">
        <f>_xlfn.XLOOKUP(Kravtabell[[#This Row],[3 Siffer]],Bygningsdeler[Kombinert 3],Bygningsdeler[Kombinert 2],"",0,1)</f>
        <v>36 Luftbehandling</v>
      </c>
      <c r="F193" s="99" t="str">
        <f>_xlfn.XLOOKUP(Kravtabell[[#This Row],[3 sifret kode (for inntasting)
Slår opp bygningsdel]],Bygningsdeler[Siffer 3],Bygningsdeler[Kombinert 3],"FEIL",0,1)</f>
        <v>365 Utstyr for luftbehandling:</v>
      </c>
      <c r="G193" s="101">
        <v>365</v>
      </c>
      <c r="H193" s="261" t="s">
        <v>491</v>
      </c>
      <c r="I193" s="261"/>
      <c r="J193" s="35"/>
      <c r="K193" s="32"/>
      <c r="L193" s="32" t="s">
        <v>32</v>
      </c>
      <c r="M193" s="32"/>
      <c r="N193" s="32" t="s">
        <v>32</v>
      </c>
      <c r="O193" s="32"/>
      <c r="P193" s="32"/>
      <c r="Q193" s="32"/>
      <c r="R193" s="32"/>
      <c r="S193" s="32"/>
      <c r="T193" s="32" t="s">
        <v>32</v>
      </c>
      <c r="U193" s="32"/>
      <c r="V193" s="32"/>
      <c r="W193" s="32"/>
      <c r="X193" s="32"/>
      <c r="Y193" s="32"/>
      <c r="Z193" s="32"/>
      <c r="AA193" s="32"/>
      <c r="AB193" s="32" t="s">
        <v>32</v>
      </c>
      <c r="AC193" s="32"/>
      <c r="AD193" s="31"/>
    </row>
    <row r="194" spans="2:30" s="25" customFormat="1" ht="90" x14ac:dyDescent="0.25">
      <c r="B194" s="39">
        <v>745</v>
      </c>
      <c r="C194" s="227" t="s">
        <v>492</v>
      </c>
      <c r="D194" s="41" t="str">
        <f>_xlfn.XLOOKUP(Kravtabell[[#This Row],[3 Siffer]],Bygningsdeler[Kombinert 3],Bygningsdeler[Kombinert 1],"",0,1)</f>
        <v>3 VVS-INSTALLASJONER</v>
      </c>
      <c r="E194" s="41" t="str">
        <f>_xlfn.XLOOKUP(Kravtabell[[#This Row],[3 Siffer]],Bygningsdeler[Kombinert 3],Bygningsdeler[Kombinert 2],"",0,1)</f>
        <v>36 Luftbehandling</v>
      </c>
      <c r="F194" s="99" t="str">
        <f>_xlfn.XLOOKUP(Kravtabell[[#This Row],[3 sifret kode (for inntasting)
Slår opp bygningsdel]],Bygningsdeler[Siffer 3],Bygningsdeler[Kombinert 3],"FEIL",0,1)</f>
        <v>366 Isolasjon av installasjon for luftbehandling:</v>
      </c>
      <c r="G194" s="101">
        <v>366</v>
      </c>
      <c r="H194" s="261" t="s">
        <v>493</v>
      </c>
      <c r="I194" s="261"/>
      <c r="J194" s="41"/>
      <c r="K194" s="32"/>
      <c r="L194" s="32" t="s">
        <v>32</v>
      </c>
      <c r="M194" s="32"/>
      <c r="N194" s="32"/>
      <c r="O194" s="32"/>
      <c r="P194" s="32"/>
      <c r="Q194" s="32"/>
      <c r="R194" s="32"/>
      <c r="S194" s="32"/>
      <c r="T194" s="32"/>
      <c r="U194" s="32"/>
      <c r="V194" s="32"/>
      <c r="W194" s="32"/>
      <c r="X194" s="32"/>
      <c r="Y194" s="32"/>
      <c r="Z194" s="32"/>
      <c r="AA194" s="32"/>
      <c r="AB194" s="32" t="s">
        <v>32</v>
      </c>
      <c r="AC194" s="32"/>
      <c r="AD194" s="32"/>
    </row>
    <row r="195" spans="2:30" s="25" customFormat="1" ht="60" x14ac:dyDescent="0.25">
      <c r="B195" s="39">
        <v>746</v>
      </c>
      <c r="C195" s="227" t="s">
        <v>494</v>
      </c>
      <c r="D195" s="41" t="str">
        <f>_xlfn.XLOOKUP(Kravtabell[[#This Row],[3 Siffer]],Bygningsdeler[Kombinert 3],Bygningsdeler[Kombinert 1],"",0,1)</f>
        <v>3 VVS-INSTALLASJONER</v>
      </c>
      <c r="E195" s="41" t="str">
        <f>_xlfn.XLOOKUP(Kravtabell[[#This Row],[3 Siffer]],Bygningsdeler[Kombinert 3],Bygningsdeler[Kombinert 2],"",0,1)</f>
        <v>36 Luftbehandling</v>
      </c>
      <c r="F195" s="99" t="str">
        <f>_xlfn.XLOOKUP(Kravtabell[[#This Row],[3 sifret kode (for inntasting)
Slår opp bygningsdel]],Bygningsdeler[Siffer 3],Bygningsdeler[Kombinert 3],"FEIL",0,1)</f>
        <v>366 Isolasjon av installasjon for luftbehandling:</v>
      </c>
      <c r="G195" s="101">
        <v>366</v>
      </c>
      <c r="H195" s="261" t="s">
        <v>495</v>
      </c>
      <c r="I195" s="261"/>
      <c r="J195" s="41"/>
      <c r="K195" s="32"/>
      <c r="L195" s="32" t="s">
        <v>32</v>
      </c>
      <c r="M195" s="32"/>
      <c r="N195" s="32"/>
      <c r="O195" s="32"/>
      <c r="P195" s="32"/>
      <c r="Q195" s="32"/>
      <c r="R195" s="32"/>
      <c r="S195" s="32"/>
      <c r="T195" s="32"/>
      <c r="U195" s="32"/>
      <c r="V195" s="32"/>
      <c r="W195" s="32"/>
      <c r="X195" s="32"/>
      <c r="Y195" s="32"/>
      <c r="Z195" s="32"/>
      <c r="AA195" s="32"/>
      <c r="AB195" s="32" t="s">
        <v>32</v>
      </c>
      <c r="AC195" s="32"/>
      <c r="AD195" s="32"/>
    </row>
    <row r="196" spans="2:30" s="25" customFormat="1" ht="45" x14ac:dyDescent="0.25">
      <c r="B196" s="39">
        <v>747</v>
      </c>
      <c r="C196" s="227" t="s">
        <v>496</v>
      </c>
      <c r="D196" s="41" t="str">
        <f>_xlfn.XLOOKUP(Kravtabell[[#This Row],[3 Siffer]],Bygningsdeler[Kombinert 3],Bygningsdeler[Kombinert 1],"",0,1)</f>
        <v>3 VVS-INSTALLASJONER</v>
      </c>
      <c r="E196" s="41" t="str">
        <f>_xlfn.XLOOKUP(Kravtabell[[#This Row],[3 Siffer]],Bygningsdeler[Kombinert 3],Bygningsdeler[Kombinert 2],"",0,1)</f>
        <v>36 Luftbehandling</v>
      </c>
      <c r="F196" s="99" t="str">
        <f>_xlfn.XLOOKUP(Kravtabell[[#This Row],[3 sifret kode (for inntasting)
Slår opp bygningsdel]],Bygningsdeler[Siffer 3],Bygningsdeler[Kombinert 3],"FEIL",0,1)</f>
        <v>366 Isolasjon av installasjon for luftbehandling:</v>
      </c>
      <c r="G196" s="101">
        <v>366</v>
      </c>
      <c r="H196" s="261" t="s">
        <v>497</v>
      </c>
      <c r="I196" s="261"/>
      <c r="J196" s="41"/>
      <c r="K196" s="32"/>
      <c r="L196" s="32" t="s">
        <v>32</v>
      </c>
      <c r="M196" s="32"/>
      <c r="N196" s="32"/>
      <c r="O196" s="32"/>
      <c r="P196" s="32"/>
      <c r="Q196" s="32"/>
      <c r="R196" s="32"/>
      <c r="S196" s="32"/>
      <c r="T196" s="32" t="s">
        <v>32</v>
      </c>
      <c r="U196" s="32"/>
      <c r="V196" s="32"/>
      <c r="W196" s="32"/>
      <c r="X196" s="32"/>
      <c r="Y196" s="32"/>
      <c r="Z196" s="32"/>
      <c r="AA196" s="32"/>
      <c r="AB196" s="32" t="s">
        <v>32</v>
      </c>
      <c r="AC196" s="32"/>
      <c r="AD196" s="32"/>
    </row>
    <row r="197" spans="2:30" s="25" customFormat="1" ht="345" x14ac:dyDescent="0.25">
      <c r="B197" s="22">
        <v>1233</v>
      </c>
      <c r="C197" s="240" t="s">
        <v>498</v>
      </c>
      <c r="D197" s="41" t="str">
        <f>_xlfn.XLOOKUP(Kravtabell[[#This Row],[3 Siffer]],Bygningsdeler[Kombinert 3],Bygningsdeler[Kombinert 1],"",0,1)</f>
        <v>3 VVS-INSTALLASJONER</v>
      </c>
      <c r="E197" s="41" t="str">
        <f>_xlfn.XLOOKUP(Kravtabell[[#This Row],[3 Siffer]],Bygningsdeler[Kombinert 3],Bygningsdeler[Kombinert 2],"",0,1)</f>
        <v>37 Komfortkjøling</v>
      </c>
      <c r="F197" s="99" t="str">
        <f>_xlfn.XLOOKUP(Kravtabell[[#This Row],[3 sifret kode (for inntasting)
Slår opp bygningsdel]],Bygningsdeler[Siffer 3],Bygningsdeler[Kombinert 3],"FEIL",0,1)</f>
        <v>370 Komfortkjøling, generelt</v>
      </c>
      <c r="G197" s="101">
        <v>370</v>
      </c>
      <c r="H197" s="261" t="s">
        <v>499</v>
      </c>
      <c r="I197" s="261"/>
      <c r="J197" s="35"/>
      <c r="K197" s="32" t="s">
        <v>32</v>
      </c>
      <c r="L197" s="32" t="s">
        <v>32</v>
      </c>
      <c r="M197" s="32"/>
      <c r="N197" s="32"/>
      <c r="O197" s="32"/>
      <c r="P197" s="32"/>
      <c r="Q197" s="32"/>
      <c r="R197" s="32"/>
      <c r="S197" s="32"/>
      <c r="T197" s="32"/>
      <c r="U197" s="32"/>
      <c r="V197" s="32"/>
      <c r="W197" s="32"/>
      <c r="X197" s="32"/>
      <c r="Y197" s="32"/>
      <c r="Z197" s="32"/>
      <c r="AA197" s="32"/>
      <c r="AB197" s="32" t="s">
        <v>32</v>
      </c>
      <c r="AC197" s="32"/>
      <c r="AD197" s="31"/>
    </row>
    <row r="198" spans="2:30" s="25" customFormat="1" ht="135" x14ac:dyDescent="0.25">
      <c r="B198" s="22">
        <v>1239</v>
      </c>
      <c r="C198" s="240" t="s">
        <v>500</v>
      </c>
      <c r="D198" s="41" t="str">
        <f>_xlfn.XLOOKUP(Kravtabell[[#This Row],[3 Siffer]],Bygningsdeler[Kombinert 3],Bygningsdeler[Kombinert 1],"",0,1)</f>
        <v>3 VVS-INSTALLASJONER</v>
      </c>
      <c r="E198" s="41" t="str">
        <f>_xlfn.XLOOKUP(Kravtabell[[#This Row],[3 Siffer]],Bygningsdeler[Kombinert 3],Bygningsdeler[Kombinert 2],"",0,1)</f>
        <v>37 Komfortkjøling</v>
      </c>
      <c r="F198" s="99" t="str">
        <f>_xlfn.XLOOKUP(Kravtabell[[#This Row],[3 sifret kode (for inntasting)
Slår opp bygningsdel]],Bygningsdeler[Siffer 3],Bygningsdeler[Kombinert 3],"FEIL",0,1)</f>
        <v>375 Utstyr for komfortkjøling</v>
      </c>
      <c r="G198" s="101">
        <v>375</v>
      </c>
      <c r="H198" s="265" t="s">
        <v>501</v>
      </c>
      <c r="I198" s="261"/>
      <c r="J198" s="35"/>
      <c r="K198" s="31"/>
      <c r="L198" s="32" t="s">
        <v>32</v>
      </c>
      <c r="M198" s="32"/>
      <c r="N198" s="32" t="s">
        <v>32</v>
      </c>
      <c r="O198" s="32"/>
      <c r="P198" s="32"/>
      <c r="Q198" s="32"/>
      <c r="R198" s="32"/>
      <c r="S198" s="32"/>
      <c r="T198" s="32"/>
      <c r="U198" s="32"/>
      <c r="V198" s="32"/>
      <c r="W198" s="32"/>
      <c r="X198" s="32"/>
      <c r="Y198" s="32"/>
      <c r="Z198" s="32"/>
      <c r="AA198" s="32"/>
      <c r="AB198" s="32" t="s">
        <v>32</v>
      </c>
      <c r="AC198" s="32"/>
      <c r="AD198" s="31"/>
    </row>
    <row r="199" spans="2:30" s="25" customFormat="1" ht="360" x14ac:dyDescent="0.25">
      <c r="B199" s="22">
        <v>1240</v>
      </c>
      <c r="C199" s="240" t="s">
        <v>502</v>
      </c>
      <c r="D199" s="41" t="str">
        <f>_xlfn.XLOOKUP(Kravtabell[[#This Row],[3 Siffer]],Bygningsdeler[Kombinert 3],Bygningsdeler[Kombinert 1],"",0,1)</f>
        <v>3 VVS-INSTALLASJONER</v>
      </c>
      <c r="E199" s="41" t="str">
        <f>_xlfn.XLOOKUP(Kravtabell[[#This Row],[3 Siffer]],Bygningsdeler[Kombinert 3],Bygningsdeler[Kombinert 2],"",0,1)</f>
        <v>37 Komfortkjøling</v>
      </c>
      <c r="F199" s="99" t="str">
        <f>_xlfn.XLOOKUP(Kravtabell[[#This Row],[3 sifret kode (for inntasting)
Slår opp bygningsdel]],Bygningsdeler[Siffer 3],Bygningsdeler[Kombinert 3],"FEIL",0,1)</f>
        <v>375 Utstyr for komfortkjøling</v>
      </c>
      <c r="G199" s="101">
        <v>375</v>
      </c>
      <c r="H199" s="261" t="s">
        <v>503</v>
      </c>
      <c r="I199" s="261"/>
      <c r="J199" s="35"/>
      <c r="K199" s="31"/>
      <c r="L199" s="32" t="s">
        <v>32</v>
      </c>
      <c r="M199" s="32"/>
      <c r="N199" s="32" t="s">
        <v>32</v>
      </c>
      <c r="O199" s="32"/>
      <c r="P199" s="32"/>
      <c r="Q199" s="32"/>
      <c r="R199" s="32"/>
      <c r="S199" s="32"/>
      <c r="T199" s="32"/>
      <c r="U199" s="32"/>
      <c r="V199" s="32"/>
      <c r="W199" s="32"/>
      <c r="X199" s="32"/>
      <c r="Y199" s="32"/>
      <c r="Z199" s="32"/>
      <c r="AA199" s="32"/>
      <c r="AB199" s="32" t="s">
        <v>32</v>
      </c>
      <c r="AC199" s="32"/>
      <c r="AD199" s="31"/>
    </row>
    <row r="200" spans="2:30" s="25" customFormat="1" x14ac:dyDescent="0.25">
      <c r="B200" s="39">
        <v>1205</v>
      </c>
      <c r="C200" s="227" t="s">
        <v>504</v>
      </c>
      <c r="D200" s="41" t="str">
        <f>_xlfn.XLOOKUP(Kravtabell[[#This Row],[3 Siffer]],Bygningsdeler[Kombinert 3],Bygningsdeler[Kombinert 1],"",0,1)</f>
        <v>4 ELKRAFTINSTALLASJONER</v>
      </c>
      <c r="E200" s="41" t="str">
        <f>_xlfn.XLOOKUP(Kravtabell[[#This Row],[3 Siffer]],Bygningsdeler[Kombinert 3],Bygningsdeler[Kombinert 2],"",0,1)</f>
        <v>40 Elkraft, generelt</v>
      </c>
      <c r="F200" s="99" t="str">
        <f>_xlfn.XLOOKUP(Kravtabell[[#This Row],[3 sifret kode (for inntasting)
Slår opp bygningsdel]],Bygningsdeler[Siffer 3],Bygningsdeler[Kombinert 3],"FEIL",0,1)</f>
        <v>400 Elkraft, generelt</v>
      </c>
      <c r="G200" s="101">
        <v>400</v>
      </c>
      <c r="H200" s="261" t="s">
        <v>505</v>
      </c>
      <c r="I200" s="261"/>
      <c r="J200" s="35"/>
      <c r="K200" s="32"/>
      <c r="L200" s="32"/>
      <c r="M200" s="32" t="s">
        <v>32</v>
      </c>
      <c r="N200" s="32" t="s">
        <v>32</v>
      </c>
      <c r="O200" s="32"/>
      <c r="P200" s="32"/>
      <c r="Q200" s="32"/>
      <c r="R200" s="32"/>
      <c r="S200" s="32"/>
      <c r="T200" s="32"/>
      <c r="U200" s="32"/>
      <c r="V200" s="32"/>
      <c r="W200" s="32"/>
      <c r="X200" s="32"/>
      <c r="Y200" s="32"/>
      <c r="Z200" s="32"/>
      <c r="AA200" s="32"/>
      <c r="AB200" s="32" t="s">
        <v>32</v>
      </c>
      <c r="AC200" s="32"/>
      <c r="AD200" s="31"/>
    </row>
    <row r="201" spans="2:30" s="25" customFormat="1" ht="45" x14ac:dyDescent="0.25">
      <c r="B201" s="22">
        <v>1242</v>
      </c>
      <c r="C201" s="227" t="s">
        <v>506</v>
      </c>
      <c r="D201" s="41" t="str">
        <f>_xlfn.XLOOKUP(Kravtabell[[#This Row],[3 Siffer]],Bygningsdeler[Kombinert 3],Bygningsdeler[Kombinert 1],"",0,1)</f>
        <v>4 ELKRAFTINSTALLASJONER</v>
      </c>
      <c r="E201" s="41" t="str">
        <f>_xlfn.XLOOKUP(Kravtabell[[#This Row],[3 Siffer]],Bygningsdeler[Kombinert 3],Bygningsdeler[Kombinert 2],"",0,1)</f>
        <v>40 Elkraft, generelt</v>
      </c>
      <c r="F201" s="99" t="str">
        <f>_xlfn.XLOOKUP(Kravtabell[[#This Row],[3 sifret kode (for inntasting)
Slår opp bygningsdel]],Bygningsdeler[Siffer 3],Bygningsdeler[Kombinert 3],"FEIL",0,1)</f>
        <v>400 Elkraft, generelt</v>
      </c>
      <c r="G201" s="101">
        <v>400</v>
      </c>
      <c r="H201" s="261" t="s">
        <v>507</v>
      </c>
      <c r="I201" s="261"/>
      <c r="J201" s="35"/>
      <c r="K201" s="32"/>
      <c r="L201" s="32"/>
      <c r="M201" s="32" t="s">
        <v>32</v>
      </c>
      <c r="N201" s="32" t="s">
        <v>32</v>
      </c>
      <c r="O201" s="32"/>
      <c r="P201" s="32"/>
      <c r="Q201" s="32"/>
      <c r="R201" s="31"/>
      <c r="S201" s="32"/>
      <c r="T201" s="32"/>
      <c r="U201" s="32"/>
      <c r="V201" s="32"/>
      <c r="W201" s="32"/>
      <c r="X201" s="32"/>
      <c r="Y201" s="32"/>
      <c r="Z201" s="32"/>
      <c r="AA201" s="32"/>
      <c r="AB201" s="32" t="s">
        <v>32</v>
      </c>
      <c r="AC201" s="32"/>
      <c r="AD201" s="31"/>
    </row>
    <row r="202" spans="2:30" s="25" customFormat="1" ht="30" x14ac:dyDescent="0.25">
      <c r="B202" s="39">
        <v>755</v>
      </c>
      <c r="C202" s="227" t="s">
        <v>508</v>
      </c>
      <c r="D202" s="41" t="str">
        <f>_xlfn.XLOOKUP(Kravtabell[[#This Row],[3 Siffer]],Bygningsdeler[Kombinert 3],Bygningsdeler[Kombinert 1],"",0,1)</f>
        <v>4 ELKRAFTINSTALLASJONER</v>
      </c>
      <c r="E202" s="41" t="str">
        <f>_xlfn.XLOOKUP(Kravtabell[[#This Row],[3 Siffer]],Bygningsdeler[Kombinert 3],Bygningsdeler[Kombinert 2],"",0,1)</f>
        <v>41 Basisinstallasjoner for elkraft</v>
      </c>
      <c r="F202" s="99" t="str">
        <f>_xlfn.XLOOKUP(Kravtabell[[#This Row],[3 sifret kode (for inntasting)
Slår opp bygningsdel]],Bygningsdeler[Siffer 3],Bygningsdeler[Kombinert 3],"FEIL",0,1)</f>
        <v>411 Systemer for kabelføring</v>
      </c>
      <c r="G202" s="101">
        <v>411</v>
      </c>
      <c r="H202" s="261" t="s">
        <v>509</v>
      </c>
      <c r="I202" s="261"/>
      <c r="J202" s="41"/>
      <c r="K202" s="32"/>
      <c r="L202" s="32"/>
      <c r="M202" s="32" t="s">
        <v>32</v>
      </c>
      <c r="N202" s="32"/>
      <c r="O202" s="32"/>
      <c r="P202" s="32"/>
      <c r="Q202" s="32"/>
      <c r="R202" s="32"/>
      <c r="S202" s="32"/>
      <c r="T202" s="32"/>
      <c r="U202" s="32"/>
      <c r="V202" s="32"/>
      <c r="W202" s="32"/>
      <c r="X202" s="32"/>
      <c r="Y202" s="32"/>
      <c r="Z202" s="32"/>
      <c r="AA202" s="32"/>
      <c r="AB202" s="32" t="s">
        <v>32</v>
      </c>
      <c r="AC202" s="32"/>
      <c r="AD202" s="32"/>
    </row>
    <row r="203" spans="2:30" s="25" customFormat="1" ht="121.5" customHeight="1" x14ac:dyDescent="0.25">
      <c r="B203" s="39">
        <v>759</v>
      </c>
      <c r="C203" s="227" t="s">
        <v>510</v>
      </c>
      <c r="D203" s="41" t="str">
        <f>_xlfn.XLOOKUP(Kravtabell[[#This Row],[3 Siffer]],Bygningsdeler[Kombinert 3],Bygningsdeler[Kombinert 1],"",0,1)</f>
        <v>4 ELKRAFTINSTALLASJONER</v>
      </c>
      <c r="E203" s="41" t="str">
        <f>_xlfn.XLOOKUP(Kravtabell[[#This Row],[3 Siffer]],Bygningsdeler[Kombinert 3],Bygningsdeler[Kombinert 2],"",0,1)</f>
        <v>41 Basisinstallasjoner for elkraft</v>
      </c>
      <c r="F203" s="99" t="str">
        <f>_xlfn.XLOOKUP(Kravtabell[[#This Row],[3 sifret kode (for inntasting)
Slår opp bygningsdel]],Bygningsdeler[Siffer 3],Bygningsdeler[Kombinert 3],"FEIL",0,1)</f>
        <v>411 Systemer for kabelføring</v>
      </c>
      <c r="G203" s="101">
        <v>411</v>
      </c>
      <c r="H203" s="261" t="s">
        <v>511</v>
      </c>
      <c r="I203" s="261"/>
      <c r="J203" s="41"/>
      <c r="K203" s="32"/>
      <c r="L203" s="32"/>
      <c r="M203" s="32" t="s">
        <v>32</v>
      </c>
      <c r="N203" s="32"/>
      <c r="O203" s="32"/>
      <c r="P203" s="32"/>
      <c r="Q203" s="32"/>
      <c r="R203" s="32"/>
      <c r="S203" s="32"/>
      <c r="T203" s="32"/>
      <c r="U203" s="32" t="s">
        <v>32</v>
      </c>
      <c r="V203" s="32" t="s">
        <v>32</v>
      </c>
      <c r="W203" s="32"/>
      <c r="X203" s="32"/>
      <c r="Y203" s="32"/>
      <c r="Z203" s="32" t="s">
        <v>32</v>
      </c>
      <c r="AA203" s="32"/>
      <c r="AB203" s="32"/>
      <c r="AC203" s="32"/>
      <c r="AD203" s="32"/>
    </row>
    <row r="204" spans="2:30" s="25" customFormat="1" ht="30" x14ac:dyDescent="0.25">
      <c r="B204" s="39">
        <v>761</v>
      </c>
      <c r="C204" s="227" t="s">
        <v>512</v>
      </c>
      <c r="D204" s="41" t="str">
        <f>_xlfn.XLOOKUP(Kravtabell[[#This Row],[3 Siffer]],Bygningsdeler[Kombinert 3],Bygningsdeler[Kombinert 1],"",0,1)</f>
        <v>4 ELKRAFTINSTALLASJONER</v>
      </c>
      <c r="E204" s="41" t="str">
        <f>_xlfn.XLOOKUP(Kravtabell[[#This Row],[3 Siffer]],Bygningsdeler[Kombinert 3],Bygningsdeler[Kombinert 2],"",0,1)</f>
        <v>41 Basisinstallasjoner for elkraft</v>
      </c>
      <c r="F204" s="99" t="str">
        <f>_xlfn.XLOOKUP(Kravtabell[[#This Row],[3 sifret kode (for inntasting)
Slår opp bygningsdel]],Bygningsdeler[Siffer 3],Bygningsdeler[Kombinert 3],"FEIL",0,1)</f>
        <v>411 Systemer for kabelføring</v>
      </c>
      <c r="G204" s="101">
        <v>411</v>
      </c>
      <c r="H204" s="261" t="s">
        <v>513</v>
      </c>
      <c r="I204" s="261"/>
      <c r="J204" s="41"/>
      <c r="K204" s="32"/>
      <c r="L204" s="32"/>
      <c r="M204" s="32" t="s">
        <v>32</v>
      </c>
      <c r="N204" s="32"/>
      <c r="O204" s="32"/>
      <c r="P204" s="32"/>
      <c r="Q204" s="32"/>
      <c r="R204" s="32"/>
      <c r="S204" s="32"/>
      <c r="T204" s="32" t="s">
        <v>32</v>
      </c>
      <c r="U204" s="32"/>
      <c r="V204" s="32"/>
      <c r="W204" s="32"/>
      <c r="X204" s="32"/>
      <c r="Y204" s="32"/>
      <c r="Z204" s="32"/>
      <c r="AA204" s="32"/>
      <c r="AB204" s="32" t="s">
        <v>32</v>
      </c>
      <c r="AC204" s="32"/>
      <c r="AD204" s="32"/>
    </row>
    <row r="205" spans="2:30" s="25" customFormat="1" ht="30" x14ac:dyDescent="0.25">
      <c r="B205" s="39">
        <v>762</v>
      </c>
      <c r="C205" s="227" t="s">
        <v>514</v>
      </c>
      <c r="D205" s="41" t="str">
        <f>_xlfn.XLOOKUP(Kravtabell[[#This Row],[3 Siffer]],Bygningsdeler[Kombinert 3],Bygningsdeler[Kombinert 1],"",0,1)</f>
        <v>4 ELKRAFTINSTALLASJONER</v>
      </c>
      <c r="E205" s="41" t="str">
        <f>_xlfn.XLOOKUP(Kravtabell[[#This Row],[3 Siffer]],Bygningsdeler[Kombinert 3],Bygningsdeler[Kombinert 2],"",0,1)</f>
        <v>41 Basisinstallasjoner for elkraft</v>
      </c>
      <c r="F205" s="99" t="str">
        <f>_xlfn.XLOOKUP(Kravtabell[[#This Row],[3 sifret kode (for inntasting)
Slår opp bygningsdel]],Bygningsdeler[Siffer 3],Bygningsdeler[Kombinert 3],"FEIL",0,1)</f>
        <v>411 Systemer for kabelføring</v>
      </c>
      <c r="G205" s="101">
        <v>411</v>
      </c>
      <c r="H205" s="261" t="s">
        <v>515</v>
      </c>
      <c r="I205" s="261"/>
      <c r="J205" s="41"/>
      <c r="K205" s="32"/>
      <c r="L205" s="32"/>
      <c r="M205" s="32" t="s">
        <v>32</v>
      </c>
      <c r="N205" s="32"/>
      <c r="O205" s="32"/>
      <c r="P205" s="32"/>
      <c r="Q205" s="32"/>
      <c r="R205" s="32"/>
      <c r="S205" s="32"/>
      <c r="T205" s="32"/>
      <c r="U205" s="32"/>
      <c r="V205" s="32"/>
      <c r="W205" s="32"/>
      <c r="X205" s="32"/>
      <c r="Y205" s="32"/>
      <c r="Z205" s="32"/>
      <c r="AA205" s="32"/>
      <c r="AB205" s="32" t="s">
        <v>32</v>
      </c>
      <c r="AC205" s="32"/>
      <c r="AD205" s="32"/>
    </row>
    <row r="206" spans="2:30" s="25" customFormat="1" ht="80.25" customHeight="1" x14ac:dyDescent="0.25">
      <c r="B206" s="39">
        <v>763</v>
      </c>
      <c r="C206" s="227" t="s">
        <v>516</v>
      </c>
      <c r="D206" s="41" t="str">
        <f>_xlfn.XLOOKUP(Kravtabell[[#This Row],[3 Siffer]],Bygningsdeler[Kombinert 3],Bygningsdeler[Kombinert 1],"",0,1)</f>
        <v>4 ELKRAFTINSTALLASJONER</v>
      </c>
      <c r="E206" s="41" t="str">
        <f>_xlfn.XLOOKUP(Kravtabell[[#This Row],[3 Siffer]],Bygningsdeler[Kombinert 3],Bygningsdeler[Kombinert 2],"",0,1)</f>
        <v>41 Basisinstallasjoner for elkraft</v>
      </c>
      <c r="F206" s="99" t="str">
        <f>_xlfn.XLOOKUP(Kravtabell[[#This Row],[3 sifret kode (for inntasting)
Slår opp bygningsdel]],Bygningsdeler[Siffer 3],Bygningsdeler[Kombinert 3],"FEIL",0,1)</f>
        <v>411 Systemer for kabelføring</v>
      </c>
      <c r="G206" s="101">
        <v>411</v>
      </c>
      <c r="H206" s="261" t="s">
        <v>517</v>
      </c>
      <c r="I206" s="261"/>
      <c r="J206" s="41"/>
      <c r="K206" s="32"/>
      <c r="L206" s="32"/>
      <c r="M206" s="32" t="s">
        <v>32</v>
      </c>
      <c r="N206" s="32"/>
      <c r="O206" s="32"/>
      <c r="P206" s="32"/>
      <c r="Q206" s="32"/>
      <c r="R206" s="32"/>
      <c r="S206" s="32"/>
      <c r="T206" s="32"/>
      <c r="U206" s="32"/>
      <c r="V206" s="32"/>
      <c r="W206" s="32"/>
      <c r="X206" s="32"/>
      <c r="Y206" s="32"/>
      <c r="Z206" s="32"/>
      <c r="AA206" s="32"/>
      <c r="AB206" s="32" t="s">
        <v>32</v>
      </c>
      <c r="AC206" s="32"/>
      <c r="AD206" s="32"/>
    </row>
    <row r="207" spans="2:30" s="25" customFormat="1" ht="30" x14ac:dyDescent="0.25">
      <c r="B207" s="39">
        <v>766</v>
      </c>
      <c r="C207" s="227" t="s">
        <v>518</v>
      </c>
      <c r="D207" s="41" t="str">
        <f>_xlfn.XLOOKUP(Kravtabell[[#This Row],[3 Siffer]],Bygningsdeler[Kombinert 3],Bygningsdeler[Kombinert 1],"",0,1)</f>
        <v>4 ELKRAFTINSTALLASJONER</v>
      </c>
      <c r="E207" s="41" t="str">
        <f>_xlfn.XLOOKUP(Kravtabell[[#This Row],[3 Siffer]],Bygningsdeler[Kombinert 3],Bygningsdeler[Kombinert 2],"",0,1)</f>
        <v>41 Basisinstallasjoner for elkraft</v>
      </c>
      <c r="F207" s="99" t="str">
        <f>_xlfn.XLOOKUP(Kravtabell[[#This Row],[3 sifret kode (for inntasting)
Slår opp bygningsdel]],Bygningsdeler[Siffer 3],Bygningsdeler[Kombinert 3],"FEIL",0,1)</f>
        <v>412 Systemer for jording</v>
      </c>
      <c r="G207" s="101">
        <v>412</v>
      </c>
      <c r="H207" s="261" t="s">
        <v>519</v>
      </c>
      <c r="I207" s="261"/>
      <c r="J207" s="41"/>
      <c r="K207" s="32"/>
      <c r="L207" s="32"/>
      <c r="M207" s="32" t="s">
        <v>32</v>
      </c>
      <c r="N207" s="32"/>
      <c r="O207" s="32"/>
      <c r="P207" s="32"/>
      <c r="Q207" s="32"/>
      <c r="R207" s="32"/>
      <c r="S207" s="32"/>
      <c r="T207" s="32"/>
      <c r="U207" s="32"/>
      <c r="V207" s="32"/>
      <c r="W207" s="32"/>
      <c r="X207" s="32"/>
      <c r="Y207" s="32"/>
      <c r="Z207" s="32"/>
      <c r="AA207" s="32"/>
      <c r="AB207" s="32" t="s">
        <v>32</v>
      </c>
      <c r="AC207" s="32"/>
      <c r="AD207" s="32"/>
    </row>
    <row r="208" spans="2:30" s="25" customFormat="1" ht="59.25" customHeight="1" x14ac:dyDescent="0.25">
      <c r="B208" s="39">
        <v>769</v>
      </c>
      <c r="C208" s="227" t="s">
        <v>520</v>
      </c>
      <c r="D208" s="41" t="str">
        <f>_xlfn.XLOOKUP(Kravtabell[[#This Row],[3 Siffer]],Bygningsdeler[Kombinert 3],Bygningsdeler[Kombinert 1],"",0,1)</f>
        <v>4 ELKRAFTINSTALLASJONER</v>
      </c>
      <c r="E208" s="41" t="str">
        <f>_xlfn.XLOOKUP(Kravtabell[[#This Row],[3 Siffer]],Bygningsdeler[Kombinert 3],Bygningsdeler[Kombinert 2],"",0,1)</f>
        <v>41 Basisinstallasjoner for elkraft</v>
      </c>
      <c r="F208" s="99" t="str">
        <f>_xlfn.XLOOKUP(Kravtabell[[#This Row],[3 sifret kode (for inntasting)
Slår opp bygningsdel]],Bygningsdeler[Siffer 3],Bygningsdeler[Kombinert 3],"FEIL",0,1)</f>
        <v>414 Systemer for elkraftuttak</v>
      </c>
      <c r="G208" s="101">
        <v>414</v>
      </c>
      <c r="H208" s="261" t="s">
        <v>521</v>
      </c>
      <c r="I208" s="261"/>
      <c r="J208" s="41"/>
      <c r="K208" s="32"/>
      <c r="L208" s="32"/>
      <c r="M208" s="32" t="s">
        <v>32</v>
      </c>
      <c r="N208" s="32"/>
      <c r="O208" s="32"/>
      <c r="P208" s="32"/>
      <c r="Q208" s="32"/>
      <c r="R208" s="32"/>
      <c r="S208" s="32"/>
      <c r="T208" s="32"/>
      <c r="U208" s="32"/>
      <c r="V208" s="32"/>
      <c r="W208" s="32"/>
      <c r="X208" s="32"/>
      <c r="Y208" s="32"/>
      <c r="Z208" s="32"/>
      <c r="AA208" s="32"/>
      <c r="AB208" s="32" t="s">
        <v>32</v>
      </c>
      <c r="AC208" s="32"/>
      <c r="AD208" s="32"/>
    </row>
    <row r="209" spans="2:30" s="25" customFormat="1" ht="30" x14ac:dyDescent="0.25">
      <c r="B209" s="39">
        <v>772</v>
      </c>
      <c r="C209" s="227" t="s">
        <v>522</v>
      </c>
      <c r="D209" s="41" t="str">
        <f>_xlfn.XLOOKUP(Kravtabell[[#This Row],[3 Siffer]],Bygningsdeler[Kombinert 3],Bygningsdeler[Kombinert 1],"",0,1)</f>
        <v>4 ELKRAFTINSTALLASJONER</v>
      </c>
      <c r="E209" s="41" t="str">
        <f>_xlfn.XLOOKUP(Kravtabell[[#This Row],[3 Siffer]],Bygningsdeler[Kombinert 3],Bygningsdeler[Kombinert 2],"",0,1)</f>
        <v>43 Lavspent forsyning</v>
      </c>
      <c r="F209" s="99" t="str">
        <f>_xlfn.XLOOKUP(Kravtabell[[#This Row],[3 sifret kode (for inntasting)
Slår opp bygningsdel]],Bygningsdeler[Siffer 3],Bygningsdeler[Kombinert 3],"FEIL",0,1)</f>
        <v>430 Lavspent forsyning, generelt</v>
      </c>
      <c r="G209" s="101">
        <v>430</v>
      </c>
      <c r="H209" s="261" t="s">
        <v>523</v>
      </c>
      <c r="I209" s="261"/>
      <c r="J209" s="41"/>
      <c r="K209" s="32"/>
      <c r="L209" s="32"/>
      <c r="M209" s="32" t="s">
        <v>32</v>
      </c>
      <c r="N209" s="32"/>
      <c r="O209" s="32"/>
      <c r="P209" s="32"/>
      <c r="Q209" s="32"/>
      <c r="R209" s="32"/>
      <c r="S209" s="32"/>
      <c r="T209" s="32"/>
      <c r="U209" s="32"/>
      <c r="V209" s="32"/>
      <c r="W209" s="32"/>
      <c r="X209" s="32"/>
      <c r="Y209" s="32"/>
      <c r="Z209" s="32"/>
      <c r="AA209" s="32"/>
      <c r="AB209" s="32" t="s">
        <v>32</v>
      </c>
      <c r="AC209" s="32"/>
      <c r="AD209" s="32"/>
    </row>
    <row r="210" spans="2:30" s="25" customFormat="1" ht="30" x14ac:dyDescent="0.25">
      <c r="B210" s="39">
        <v>774</v>
      </c>
      <c r="C210" s="227" t="s">
        <v>524</v>
      </c>
      <c r="D210" s="41" t="str">
        <f>_xlfn.XLOOKUP(Kravtabell[[#This Row],[3 Siffer]],Bygningsdeler[Kombinert 3],Bygningsdeler[Kombinert 1],"",0,1)</f>
        <v>4 ELKRAFTINSTALLASJONER</v>
      </c>
      <c r="E210" s="41" t="str">
        <f>_xlfn.XLOOKUP(Kravtabell[[#This Row],[3 Siffer]],Bygningsdeler[Kombinert 3],Bygningsdeler[Kombinert 2],"",0,1)</f>
        <v>43 Lavspent forsyning</v>
      </c>
      <c r="F210" s="99" t="str">
        <f>_xlfn.XLOOKUP(Kravtabell[[#This Row],[3 sifret kode (for inntasting)
Slår opp bygningsdel]],Bygningsdeler[Siffer 3],Bygningsdeler[Kombinert 3],"FEIL",0,1)</f>
        <v>432 Systemer for hovedfordeling</v>
      </c>
      <c r="G210" s="101">
        <v>432</v>
      </c>
      <c r="H210" s="261" t="s">
        <v>525</v>
      </c>
      <c r="I210" s="261"/>
      <c r="J210" s="41"/>
      <c r="K210" s="32"/>
      <c r="L210" s="32"/>
      <c r="M210" s="32" t="s">
        <v>32</v>
      </c>
      <c r="N210" s="32" t="s">
        <v>32</v>
      </c>
      <c r="O210" s="32"/>
      <c r="P210" s="32"/>
      <c r="Q210" s="32"/>
      <c r="R210" s="32"/>
      <c r="S210" s="32"/>
      <c r="T210" s="32"/>
      <c r="U210" s="32"/>
      <c r="V210" s="32"/>
      <c r="W210" s="32"/>
      <c r="X210" s="32"/>
      <c r="Y210" s="32"/>
      <c r="Z210" s="32"/>
      <c r="AA210" s="32"/>
      <c r="AB210" s="32" t="s">
        <v>32</v>
      </c>
      <c r="AC210" s="32"/>
      <c r="AD210" s="32"/>
    </row>
    <row r="211" spans="2:30" s="25" customFormat="1" ht="30" x14ac:dyDescent="0.25">
      <c r="B211" s="39">
        <v>776</v>
      </c>
      <c r="C211" s="227" t="s">
        <v>526</v>
      </c>
      <c r="D211" s="41" t="str">
        <f>_xlfn.XLOOKUP(Kravtabell[[#This Row],[3 Siffer]],Bygningsdeler[Kombinert 3],Bygningsdeler[Kombinert 1],"",0,1)</f>
        <v>4 ELKRAFTINSTALLASJONER</v>
      </c>
      <c r="E211" s="41" t="str">
        <f>_xlfn.XLOOKUP(Kravtabell[[#This Row],[3 Siffer]],Bygningsdeler[Kombinert 3],Bygningsdeler[Kombinert 2],"",0,1)</f>
        <v>43 Lavspent forsyning</v>
      </c>
      <c r="F211" s="99" t="str">
        <f>_xlfn.XLOOKUP(Kravtabell[[#This Row],[3 sifret kode (for inntasting)
Slår opp bygningsdel]],Bygningsdeler[Siffer 3],Bygningsdeler[Kombinert 3],"FEIL",0,1)</f>
        <v>432 Systemer for hovedfordeling</v>
      </c>
      <c r="G211" s="101">
        <v>432</v>
      </c>
      <c r="H211" s="261" t="s">
        <v>527</v>
      </c>
      <c r="I211" s="261"/>
      <c r="J211" s="41"/>
      <c r="K211" s="32"/>
      <c r="L211" s="32"/>
      <c r="M211" s="32" t="s">
        <v>32</v>
      </c>
      <c r="N211" s="32" t="s">
        <v>32</v>
      </c>
      <c r="O211" s="32"/>
      <c r="P211" s="32"/>
      <c r="Q211" s="32"/>
      <c r="R211" s="32"/>
      <c r="S211" s="32"/>
      <c r="T211" s="32"/>
      <c r="U211" s="32"/>
      <c r="V211" s="32"/>
      <c r="W211" s="32"/>
      <c r="X211" s="32"/>
      <c r="Y211" s="32"/>
      <c r="Z211" s="32"/>
      <c r="AA211" s="32"/>
      <c r="AB211" s="32" t="s">
        <v>32</v>
      </c>
      <c r="AC211" s="32"/>
      <c r="AD211" s="32"/>
    </row>
    <row r="212" spans="2:30" s="25" customFormat="1" ht="30" x14ac:dyDescent="0.25">
      <c r="B212" s="39">
        <v>777</v>
      </c>
      <c r="C212" s="227" t="s">
        <v>528</v>
      </c>
      <c r="D212" s="41" t="str">
        <f>_xlfn.XLOOKUP(Kravtabell[[#This Row],[3 Siffer]],Bygningsdeler[Kombinert 3],Bygningsdeler[Kombinert 1],"",0,1)</f>
        <v>4 ELKRAFTINSTALLASJONER</v>
      </c>
      <c r="E212" s="41" t="str">
        <f>_xlfn.XLOOKUP(Kravtabell[[#This Row],[3 Siffer]],Bygningsdeler[Kombinert 3],Bygningsdeler[Kombinert 2],"",0,1)</f>
        <v>43 Lavspent forsyning</v>
      </c>
      <c r="F212" s="99" t="str">
        <f>_xlfn.XLOOKUP(Kravtabell[[#This Row],[3 sifret kode (for inntasting)
Slår opp bygningsdel]],Bygningsdeler[Siffer 3],Bygningsdeler[Kombinert 3],"FEIL",0,1)</f>
        <v>432 Systemer for hovedfordeling</v>
      </c>
      <c r="G212" s="101">
        <v>432</v>
      </c>
      <c r="H212" s="261" t="s">
        <v>529</v>
      </c>
      <c r="I212" s="261"/>
      <c r="J212" s="41"/>
      <c r="K212" s="32"/>
      <c r="L212" s="32"/>
      <c r="M212" s="32" t="s">
        <v>32</v>
      </c>
      <c r="N212" s="32"/>
      <c r="O212" s="32"/>
      <c r="P212" s="32"/>
      <c r="Q212" s="32"/>
      <c r="R212" s="32"/>
      <c r="S212" s="32"/>
      <c r="T212" s="32"/>
      <c r="U212" s="32"/>
      <c r="V212" s="32"/>
      <c r="W212" s="32"/>
      <c r="X212" s="32"/>
      <c r="Y212" s="32"/>
      <c r="Z212" s="32"/>
      <c r="AA212" s="32"/>
      <c r="AB212" s="32" t="s">
        <v>32</v>
      </c>
      <c r="AC212" s="32"/>
      <c r="AD212" s="32"/>
    </row>
    <row r="213" spans="2:30" s="25" customFormat="1" ht="30" x14ac:dyDescent="0.25">
      <c r="B213" s="39">
        <v>778</v>
      </c>
      <c r="C213" s="227" t="s">
        <v>530</v>
      </c>
      <c r="D213" s="41" t="str">
        <f>_xlfn.XLOOKUP(Kravtabell[[#This Row],[3 Siffer]],Bygningsdeler[Kombinert 3],Bygningsdeler[Kombinert 1],"",0,1)</f>
        <v>4 ELKRAFTINSTALLASJONER</v>
      </c>
      <c r="E213" s="41" t="str">
        <f>_xlfn.XLOOKUP(Kravtabell[[#This Row],[3 Siffer]],Bygningsdeler[Kombinert 3],Bygningsdeler[Kombinert 2],"",0,1)</f>
        <v>43 Lavspent forsyning</v>
      </c>
      <c r="F213" s="99" t="str">
        <f>_xlfn.XLOOKUP(Kravtabell[[#This Row],[3 sifret kode (for inntasting)
Slår opp bygningsdel]],Bygningsdeler[Siffer 3],Bygningsdeler[Kombinert 3],"FEIL",0,1)</f>
        <v>432 Systemer for hovedfordeling</v>
      </c>
      <c r="G213" s="101">
        <v>432</v>
      </c>
      <c r="H213" s="261" t="s">
        <v>531</v>
      </c>
      <c r="I213" s="261"/>
      <c r="J213" s="41"/>
      <c r="K213" s="32"/>
      <c r="L213" s="32"/>
      <c r="M213" s="32" t="s">
        <v>32</v>
      </c>
      <c r="N213" s="32"/>
      <c r="O213" s="32"/>
      <c r="P213" s="32"/>
      <c r="Q213" s="32"/>
      <c r="R213" s="32"/>
      <c r="S213" s="32"/>
      <c r="T213" s="32"/>
      <c r="U213" s="32"/>
      <c r="V213" s="32"/>
      <c r="W213" s="32"/>
      <c r="X213" s="32"/>
      <c r="Y213" s="32"/>
      <c r="Z213" s="32"/>
      <c r="AA213" s="32"/>
      <c r="AB213" s="32" t="s">
        <v>32</v>
      </c>
      <c r="AC213" s="32"/>
      <c r="AD213" s="32"/>
    </row>
    <row r="214" spans="2:30" s="25" customFormat="1" ht="30" x14ac:dyDescent="0.25">
      <c r="B214" s="39">
        <v>779</v>
      </c>
      <c r="C214" s="227" t="s">
        <v>532</v>
      </c>
      <c r="D214" s="41" t="str">
        <f>_xlfn.XLOOKUP(Kravtabell[[#This Row],[3 Siffer]],Bygningsdeler[Kombinert 3],Bygningsdeler[Kombinert 1],"",0,1)</f>
        <v>4 ELKRAFTINSTALLASJONER</v>
      </c>
      <c r="E214" s="41" t="str">
        <f>_xlfn.XLOOKUP(Kravtabell[[#This Row],[3 Siffer]],Bygningsdeler[Kombinert 3],Bygningsdeler[Kombinert 2],"",0,1)</f>
        <v>43 Lavspent forsyning</v>
      </c>
      <c r="F214" s="99" t="str">
        <f>_xlfn.XLOOKUP(Kravtabell[[#This Row],[3 sifret kode (for inntasting)
Slår opp bygningsdel]],Bygningsdeler[Siffer 3],Bygningsdeler[Kombinert 3],"FEIL",0,1)</f>
        <v>432 Systemer for hovedfordeling</v>
      </c>
      <c r="G214" s="101">
        <v>432</v>
      </c>
      <c r="H214" s="261" t="s">
        <v>533</v>
      </c>
      <c r="I214" s="261"/>
      <c r="J214" s="41"/>
      <c r="K214" s="32"/>
      <c r="L214" s="32"/>
      <c r="M214" s="32" t="s">
        <v>32</v>
      </c>
      <c r="N214" s="32"/>
      <c r="O214" s="32"/>
      <c r="P214" s="32" t="s">
        <v>32</v>
      </c>
      <c r="Q214" s="32"/>
      <c r="R214" s="32"/>
      <c r="S214" s="32"/>
      <c r="T214" s="32"/>
      <c r="U214" s="32"/>
      <c r="V214" s="32"/>
      <c r="W214" s="32"/>
      <c r="X214" s="32"/>
      <c r="Y214" s="32"/>
      <c r="Z214" s="32"/>
      <c r="AA214" s="32"/>
      <c r="AB214" s="32" t="s">
        <v>32</v>
      </c>
      <c r="AC214" s="32"/>
      <c r="AD214" s="32"/>
    </row>
    <row r="215" spans="2:30" s="25" customFormat="1" ht="30" x14ac:dyDescent="0.25">
      <c r="B215" s="39">
        <v>780</v>
      </c>
      <c r="C215" s="227" t="s">
        <v>534</v>
      </c>
      <c r="D215" s="41" t="str">
        <f>_xlfn.XLOOKUP(Kravtabell[[#This Row],[3 Siffer]],Bygningsdeler[Kombinert 3],Bygningsdeler[Kombinert 1],"",0,1)</f>
        <v>4 ELKRAFTINSTALLASJONER</v>
      </c>
      <c r="E215" s="41" t="str">
        <f>_xlfn.XLOOKUP(Kravtabell[[#This Row],[3 Siffer]],Bygningsdeler[Kombinert 3],Bygningsdeler[Kombinert 2],"",0,1)</f>
        <v>43 Lavspent forsyning</v>
      </c>
      <c r="F215" s="99" t="str">
        <f>_xlfn.XLOOKUP(Kravtabell[[#This Row],[3 sifret kode (for inntasting)
Slår opp bygningsdel]],Bygningsdeler[Siffer 3],Bygningsdeler[Kombinert 3],"FEIL",0,1)</f>
        <v>432 Systemer for hovedfordeling</v>
      </c>
      <c r="G215" s="101">
        <v>432</v>
      </c>
      <c r="H215" s="261" t="s">
        <v>535</v>
      </c>
      <c r="I215" s="261"/>
      <c r="J215" s="41"/>
      <c r="K215" s="32"/>
      <c r="L215" s="32"/>
      <c r="M215" s="32" t="s">
        <v>32</v>
      </c>
      <c r="N215" s="32" t="s">
        <v>32</v>
      </c>
      <c r="O215" s="32"/>
      <c r="P215" s="32"/>
      <c r="Q215" s="32"/>
      <c r="R215" s="32"/>
      <c r="S215" s="32"/>
      <c r="T215" s="32"/>
      <c r="U215" s="32"/>
      <c r="V215" s="32"/>
      <c r="W215" s="32"/>
      <c r="X215" s="32"/>
      <c r="Y215" s="32"/>
      <c r="Z215" s="32"/>
      <c r="AA215" s="32"/>
      <c r="AB215" s="32" t="s">
        <v>32</v>
      </c>
      <c r="AC215" s="32"/>
      <c r="AD215" s="32"/>
    </row>
    <row r="216" spans="2:30" s="25" customFormat="1" ht="30" x14ac:dyDescent="0.25">
      <c r="B216" s="39">
        <v>781</v>
      </c>
      <c r="C216" s="227" t="s">
        <v>536</v>
      </c>
      <c r="D216" s="41" t="str">
        <f>_xlfn.XLOOKUP(Kravtabell[[#This Row],[3 Siffer]],Bygningsdeler[Kombinert 3],Bygningsdeler[Kombinert 1],"",0,1)</f>
        <v>4 ELKRAFTINSTALLASJONER</v>
      </c>
      <c r="E216" s="41" t="str">
        <f>_xlfn.XLOOKUP(Kravtabell[[#This Row],[3 Siffer]],Bygningsdeler[Kombinert 3],Bygningsdeler[Kombinert 2],"",0,1)</f>
        <v>43 Lavspent forsyning</v>
      </c>
      <c r="F216" s="99" t="str">
        <f>_xlfn.XLOOKUP(Kravtabell[[#This Row],[3 sifret kode (for inntasting)
Slår opp bygningsdel]],Bygningsdeler[Siffer 3],Bygningsdeler[Kombinert 3],"FEIL",0,1)</f>
        <v xml:space="preserve">433 Elkraftfordeling til alminnelig forbruk </v>
      </c>
      <c r="G216" s="101">
        <v>433</v>
      </c>
      <c r="H216" s="261" t="s">
        <v>537</v>
      </c>
      <c r="I216" s="261"/>
      <c r="J216" s="41"/>
      <c r="K216" s="32"/>
      <c r="L216" s="32"/>
      <c r="M216" s="32" t="s">
        <v>32</v>
      </c>
      <c r="N216" s="32"/>
      <c r="O216" s="32"/>
      <c r="P216" s="32"/>
      <c r="Q216" s="32"/>
      <c r="R216" s="32"/>
      <c r="S216" s="32"/>
      <c r="T216" s="32"/>
      <c r="U216" s="32"/>
      <c r="V216" s="32"/>
      <c r="W216" s="32"/>
      <c r="X216" s="32"/>
      <c r="Y216" s="32"/>
      <c r="Z216" s="32"/>
      <c r="AA216" s="32"/>
      <c r="AB216" s="32" t="s">
        <v>32</v>
      </c>
      <c r="AC216" s="32"/>
      <c r="AD216" s="32"/>
    </row>
    <row r="217" spans="2:30" s="25" customFormat="1" ht="30" x14ac:dyDescent="0.25">
      <c r="B217" s="39">
        <v>782</v>
      </c>
      <c r="C217" s="227" t="s">
        <v>538</v>
      </c>
      <c r="D217" s="41" t="str">
        <f>_xlfn.XLOOKUP(Kravtabell[[#This Row],[3 Siffer]],Bygningsdeler[Kombinert 3],Bygningsdeler[Kombinert 1],"",0,1)</f>
        <v>4 ELKRAFTINSTALLASJONER</v>
      </c>
      <c r="E217" s="41" t="str">
        <f>_xlfn.XLOOKUP(Kravtabell[[#This Row],[3 Siffer]],Bygningsdeler[Kombinert 3],Bygningsdeler[Kombinert 2],"",0,1)</f>
        <v>43 Lavspent forsyning</v>
      </c>
      <c r="F217" s="99" t="str">
        <f>_xlfn.XLOOKUP(Kravtabell[[#This Row],[3 sifret kode (for inntasting)
Slår opp bygningsdel]],Bygningsdeler[Siffer 3],Bygningsdeler[Kombinert 3],"FEIL",0,1)</f>
        <v xml:space="preserve">433 Elkraftfordeling til alminnelig forbruk </v>
      </c>
      <c r="G217" s="101">
        <v>433</v>
      </c>
      <c r="H217" s="261" t="s">
        <v>539</v>
      </c>
      <c r="I217" s="261"/>
      <c r="J217" s="41"/>
      <c r="K217" s="32"/>
      <c r="L217" s="32"/>
      <c r="M217" s="32" t="s">
        <v>32</v>
      </c>
      <c r="N217" s="32"/>
      <c r="O217" s="32"/>
      <c r="P217" s="32"/>
      <c r="Q217" s="32"/>
      <c r="R217" s="32"/>
      <c r="S217" s="32"/>
      <c r="T217" s="32"/>
      <c r="U217" s="32"/>
      <c r="V217" s="32"/>
      <c r="W217" s="32"/>
      <c r="X217" s="32"/>
      <c r="Y217" s="32"/>
      <c r="Z217" s="32"/>
      <c r="AA217" s="32"/>
      <c r="AB217" s="32" t="s">
        <v>32</v>
      </c>
      <c r="AC217" s="32"/>
      <c r="AD217" s="32"/>
    </row>
    <row r="218" spans="2:30" s="25" customFormat="1" ht="30" x14ac:dyDescent="0.25">
      <c r="B218" s="39">
        <v>783</v>
      </c>
      <c r="C218" s="227" t="s">
        <v>540</v>
      </c>
      <c r="D218" s="41" t="str">
        <f>_xlfn.XLOOKUP(Kravtabell[[#This Row],[3 Siffer]],Bygningsdeler[Kombinert 3],Bygningsdeler[Kombinert 1],"",0,1)</f>
        <v>4 ELKRAFTINSTALLASJONER</v>
      </c>
      <c r="E218" s="41" t="str">
        <f>_xlfn.XLOOKUP(Kravtabell[[#This Row],[3 Siffer]],Bygningsdeler[Kombinert 3],Bygningsdeler[Kombinert 2],"",0,1)</f>
        <v>43 Lavspent forsyning</v>
      </c>
      <c r="F218" s="99" t="str">
        <f>_xlfn.XLOOKUP(Kravtabell[[#This Row],[3 sifret kode (for inntasting)
Slår opp bygningsdel]],Bygningsdeler[Siffer 3],Bygningsdeler[Kombinert 3],"FEIL",0,1)</f>
        <v xml:space="preserve">433 Elkraftfordeling til alminnelig forbruk </v>
      </c>
      <c r="G218" s="101">
        <v>433</v>
      </c>
      <c r="H218" s="261" t="s">
        <v>541</v>
      </c>
      <c r="I218" s="261"/>
      <c r="J218" s="41"/>
      <c r="K218" s="32"/>
      <c r="L218" s="32"/>
      <c r="M218" s="32" t="s">
        <v>32</v>
      </c>
      <c r="N218" s="32"/>
      <c r="O218" s="32"/>
      <c r="P218" s="32"/>
      <c r="Q218" s="32"/>
      <c r="R218" s="32"/>
      <c r="S218" s="32"/>
      <c r="T218" s="32"/>
      <c r="U218" s="32"/>
      <c r="V218" s="32"/>
      <c r="W218" s="32"/>
      <c r="X218" s="32"/>
      <c r="Y218" s="32"/>
      <c r="Z218" s="32"/>
      <c r="AA218" s="32"/>
      <c r="AB218" s="32" t="s">
        <v>32</v>
      </c>
      <c r="AC218" s="32"/>
      <c r="AD218" s="32"/>
    </row>
    <row r="219" spans="2:30" s="25" customFormat="1" ht="153" customHeight="1" x14ac:dyDescent="0.25">
      <c r="B219" s="39">
        <v>784</v>
      </c>
      <c r="C219" s="227" t="s">
        <v>542</v>
      </c>
      <c r="D219" s="41" t="str">
        <f>_xlfn.XLOOKUP(Kravtabell[[#This Row],[3 Siffer]],Bygningsdeler[Kombinert 3],Bygningsdeler[Kombinert 1],"",0,1)</f>
        <v>4 ELKRAFTINSTALLASJONER</v>
      </c>
      <c r="E219" s="41" t="str">
        <f>_xlfn.XLOOKUP(Kravtabell[[#This Row],[3 Siffer]],Bygningsdeler[Kombinert 3],Bygningsdeler[Kombinert 2],"",0,1)</f>
        <v>43 Lavspent forsyning</v>
      </c>
      <c r="F219" s="99" t="str">
        <f>_xlfn.XLOOKUP(Kravtabell[[#This Row],[3 sifret kode (for inntasting)
Slår opp bygningsdel]],Bygningsdeler[Siffer 3],Bygningsdeler[Kombinert 3],"FEIL",0,1)</f>
        <v xml:space="preserve">433 Elkraftfordeling til alminnelig forbruk </v>
      </c>
      <c r="G219" s="101">
        <v>433</v>
      </c>
      <c r="H219" s="261" t="s">
        <v>543</v>
      </c>
      <c r="I219" s="261"/>
      <c r="J219" s="41"/>
      <c r="K219" s="32"/>
      <c r="L219" s="32"/>
      <c r="M219" s="32" t="s">
        <v>32</v>
      </c>
      <c r="N219" s="32"/>
      <c r="O219" s="32"/>
      <c r="P219" s="32" t="s">
        <v>32</v>
      </c>
      <c r="Q219" s="32"/>
      <c r="R219" s="32"/>
      <c r="S219" s="32"/>
      <c r="T219" s="32"/>
      <c r="U219" s="32"/>
      <c r="V219" s="32"/>
      <c r="W219" s="32"/>
      <c r="X219" s="32"/>
      <c r="Y219" s="32"/>
      <c r="Z219" s="32"/>
      <c r="AA219" s="32"/>
      <c r="AB219" s="32" t="s">
        <v>32</v>
      </c>
      <c r="AC219" s="32"/>
      <c r="AD219" s="32"/>
    </row>
    <row r="220" spans="2:30" s="25" customFormat="1" ht="30" x14ac:dyDescent="0.25">
      <c r="B220" s="39">
        <v>785</v>
      </c>
      <c r="C220" s="227" t="s">
        <v>544</v>
      </c>
      <c r="D220" s="41" t="str">
        <f>_xlfn.XLOOKUP(Kravtabell[[#This Row],[3 Siffer]],Bygningsdeler[Kombinert 3],Bygningsdeler[Kombinert 1],"",0,1)</f>
        <v>4 ELKRAFTINSTALLASJONER</v>
      </c>
      <c r="E220" s="41" t="str">
        <f>_xlfn.XLOOKUP(Kravtabell[[#This Row],[3 Siffer]],Bygningsdeler[Kombinert 3],Bygningsdeler[Kombinert 2],"",0,1)</f>
        <v>43 Lavspent forsyning</v>
      </c>
      <c r="F220" s="99" t="str">
        <f>_xlfn.XLOOKUP(Kravtabell[[#This Row],[3 sifret kode (for inntasting)
Slår opp bygningsdel]],Bygningsdeler[Siffer 3],Bygningsdeler[Kombinert 3],"FEIL",0,1)</f>
        <v xml:space="preserve">433 Elkraftfordeling til alminnelig forbruk </v>
      </c>
      <c r="G220" s="101">
        <v>433</v>
      </c>
      <c r="H220" s="261" t="s">
        <v>545</v>
      </c>
      <c r="I220" s="261"/>
      <c r="J220" s="41"/>
      <c r="K220" s="32"/>
      <c r="L220" s="32"/>
      <c r="M220" s="32" t="s">
        <v>32</v>
      </c>
      <c r="N220" s="32"/>
      <c r="O220" s="32"/>
      <c r="P220" s="32"/>
      <c r="Q220" s="32"/>
      <c r="R220" s="32"/>
      <c r="S220" s="32"/>
      <c r="T220" s="32"/>
      <c r="U220" s="32"/>
      <c r="V220" s="32"/>
      <c r="W220" s="32"/>
      <c r="X220" s="32"/>
      <c r="Y220" s="32"/>
      <c r="Z220" s="32"/>
      <c r="AA220" s="32"/>
      <c r="AB220" s="32" t="s">
        <v>32</v>
      </c>
      <c r="AC220" s="32"/>
      <c r="AD220" s="32"/>
    </row>
    <row r="221" spans="2:30" s="25" customFormat="1" ht="30" x14ac:dyDescent="0.25">
      <c r="B221" s="39">
        <v>789</v>
      </c>
      <c r="C221" s="227" t="s">
        <v>546</v>
      </c>
      <c r="D221" s="41" t="str">
        <f>_xlfn.XLOOKUP(Kravtabell[[#This Row],[3 Siffer]],Bygningsdeler[Kombinert 3],Bygningsdeler[Kombinert 1],"",0,1)</f>
        <v>4 ELKRAFTINSTALLASJONER</v>
      </c>
      <c r="E221" s="41" t="str">
        <f>_xlfn.XLOOKUP(Kravtabell[[#This Row],[3 Siffer]],Bygningsdeler[Kombinert 3],Bygningsdeler[Kombinert 2],"",0,1)</f>
        <v>43 Lavspent forsyning</v>
      </c>
      <c r="F221" s="99" t="str">
        <f>_xlfn.XLOOKUP(Kravtabell[[#This Row],[3 sifret kode (for inntasting)
Slår opp bygningsdel]],Bygningsdeler[Siffer 3],Bygningsdeler[Kombinert 3],"FEIL",0,1)</f>
        <v xml:space="preserve">433 Elkraftfordeling til alminnelig forbruk </v>
      </c>
      <c r="G221" s="101">
        <v>433</v>
      </c>
      <c r="H221" s="41" t="s">
        <v>547</v>
      </c>
      <c r="I221" s="41"/>
      <c r="J221" s="41"/>
      <c r="K221" s="32"/>
      <c r="L221" s="32"/>
      <c r="M221" s="32" t="s">
        <v>32</v>
      </c>
      <c r="N221" s="32"/>
      <c r="O221" s="32"/>
      <c r="P221" s="32"/>
      <c r="Q221" s="32"/>
      <c r="R221" s="32"/>
      <c r="S221" s="32"/>
      <c r="T221" s="32"/>
      <c r="U221" s="32"/>
      <c r="V221" s="32"/>
      <c r="W221" s="32"/>
      <c r="X221" s="32"/>
      <c r="Y221" s="32"/>
      <c r="Z221" s="32"/>
      <c r="AA221" s="32"/>
      <c r="AB221" s="32" t="s">
        <v>32</v>
      </c>
      <c r="AC221" s="32"/>
      <c r="AD221" s="32"/>
    </row>
    <row r="222" spans="2:30" s="25" customFormat="1" ht="30" x14ac:dyDescent="0.25">
      <c r="B222" s="39">
        <v>790</v>
      </c>
      <c r="C222" s="227" t="s">
        <v>548</v>
      </c>
      <c r="D222" s="41" t="str">
        <f>_xlfn.XLOOKUP(Kravtabell[[#This Row],[3 Siffer]],Bygningsdeler[Kombinert 3],Bygningsdeler[Kombinert 1],"",0,1)</f>
        <v>4 ELKRAFTINSTALLASJONER</v>
      </c>
      <c r="E222" s="41" t="str">
        <f>_xlfn.XLOOKUP(Kravtabell[[#This Row],[3 Siffer]],Bygningsdeler[Kombinert 3],Bygningsdeler[Kombinert 2],"",0,1)</f>
        <v>43 Lavspent forsyning</v>
      </c>
      <c r="F222" s="99" t="str">
        <f>_xlfn.XLOOKUP(Kravtabell[[#This Row],[3 sifret kode (for inntasting)
Slår opp bygningsdel]],Bygningsdeler[Siffer 3],Bygningsdeler[Kombinert 3],"FEIL",0,1)</f>
        <v xml:space="preserve">433 Elkraftfordeling til alminnelig forbruk </v>
      </c>
      <c r="G222" s="101">
        <v>433</v>
      </c>
      <c r="H222" s="41" t="s">
        <v>535</v>
      </c>
      <c r="I222" s="41"/>
      <c r="J222" s="41"/>
      <c r="K222" s="32"/>
      <c r="L222" s="32"/>
      <c r="M222" s="32" t="s">
        <v>32</v>
      </c>
      <c r="N222" s="32" t="s">
        <v>32</v>
      </c>
      <c r="O222" s="32"/>
      <c r="P222" s="32"/>
      <c r="Q222" s="32"/>
      <c r="R222" s="32"/>
      <c r="S222" s="32"/>
      <c r="T222" s="32"/>
      <c r="U222" s="32"/>
      <c r="V222" s="32"/>
      <c r="W222" s="32"/>
      <c r="X222" s="32"/>
      <c r="Y222" s="32"/>
      <c r="Z222" s="32"/>
      <c r="AA222" s="32"/>
      <c r="AB222" s="32" t="s">
        <v>32</v>
      </c>
      <c r="AC222" s="32"/>
      <c r="AD222" s="32"/>
    </row>
    <row r="223" spans="2:30" s="25" customFormat="1" ht="30" x14ac:dyDescent="0.25">
      <c r="B223" s="39">
        <v>791</v>
      </c>
      <c r="C223" s="227" t="s">
        <v>549</v>
      </c>
      <c r="D223" s="41" t="str">
        <f>_xlfn.XLOOKUP(Kravtabell[[#This Row],[3 Siffer]],Bygningsdeler[Kombinert 3],Bygningsdeler[Kombinert 1],"",0,1)</f>
        <v>4 ELKRAFTINSTALLASJONER</v>
      </c>
      <c r="E223" s="41" t="str">
        <f>_xlfn.XLOOKUP(Kravtabell[[#This Row],[3 Siffer]],Bygningsdeler[Kombinert 3],Bygningsdeler[Kombinert 2],"",0,1)</f>
        <v>43 Lavspent forsyning</v>
      </c>
      <c r="F223" s="99" t="str">
        <f>_xlfn.XLOOKUP(Kravtabell[[#This Row],[3 sifret kode (for inntasting)
Slår opp bygningsdel]],Bygningsdeler[Siffer 3],Bygningsdeler[Kombinert 3],"FEIL",0,1)</f>
        <v xml:space="preserve">433 Elkraftfordeling til alminnelig forbruk </v>
      </c>
      <c r="G223" s="101">
        <v>433</v>
      </c>
      <c r="H223" s="41" t="s">
        <v>550</v>
      </c>
      <c r="I223" s="41"/>
      <c r="J223" s="41"/>
      <c r="K223" s="32"/>
      <c r="L223" s="32"/>
      <c r="M223" s="32" t="s">
        <v>32</v>
      </c>
      <c r="N223" s="32"/>
      <c r="O223" s="32"/>
      <c r="P223" s="32"/>
      <c r="Q223" s="32"/>
      <c r="R223" s="32"/>
      <c r="S223" s="32"/>
      <c r="T223" s="32"/>
      <c r="U223" s="32"/>
      <c r="V223" s="32"/>
      <c r="W223" s="32"/>
      <c r="X223" s="32"/>
      <c r="Y223" s="32"/>
      <c r="Z223" s="32"/>
      <c r="AA223" s="32"/>
      <c r="AB223" s="32" t="s">
        <v>32</v>
      </c>
      <c r="AC223" s="32"/>
      <c r="AD223" s="32"/>
    </row>
    <row r="224" spans="2:30" s="25" customFormat="1" ht="30" x14ac:dyDescent="0.25">
      <c r="B224" s="39">
        <v>792</v>
      </c>
      <c r="C224" s="227" t="s">
        <v>551</v>
      </c>
      <c r="D224" s="41" t="str">
        <f>_xlfn.XLOOKUP(Kravtabell[[#This Row],[3 Siffer]],Bygningsdeler[Kombinert 3],Bygningsdeler[Kombinert 1],"",0,1)</f>
        <v>4 ELKRAFTINSTALLASJONER</v>
      </c>
      <c r="E224" s="41" t="str">
        <f>_xlfn.XLOOKUP(Kravtabell[[#This Row],[3 Siffer]],Bygningsdeler[Kombinert 3],Bygningsdeler[Kombinert 2],"",0,1)</f>
        <v>43 Lavspent forsyning</v>
      </c>
      <c r="F224" s="99" t="str">
        <f>_xlfn.XLOOKUP(Kravtabell[[#This Row],[3 sifret kode (for inntasting)
Slår opp bygningsdel]],Bygningsdeler[Siffer 3],Bygningsdeler[Kombinert 3],"FEIL",0,1)</f>
        <v xml:space="preserve">433 Elkraftfordeling til alminnelig forbruk </v>
      </c>
      <c r="G224" s="101">
        <v>433</v>
      </c>
      <c r="H224" s="41" t="s">
        <v>529</v>
      </c>
      <c r="I224" s="41"/>
      <c r="J224" s="41"/>
      <c r="K224" s="32"/>
      <c r="L224" s="32"/>
      <c r="M224" s="32" t="s">
        <v>32</v>
      </c>
      <c r="N224" s="32"/>
      <c r="O224" s="32"/>
      <c r="P224" s="32"/>
      <c r="Q224" s="32"/>
      <c r="R224" s="32"/>
      <c r="S224" s="32"/>
      <c r="T224" s="32"/>
      <c r="U224" s="32"/>
      <c r="V224" s="32"/>
      <c r="W224" s="32"/>
      <c r="X224" s="32"/>
      <c r="Y224" s="32"/>
      <c r="Z224" s="32"/>
      <c r="AA224" s="32"/>
      <c r="AB224" s="32" t="s">
        <v>32</v>
      </c>
      <c r="AC224" s="32"/>
      <c r="AD224" s="32"/>
    </row>
    <row r="225" spans="2:30" s="25" customFormat="1" ht="30" x14ac:dyDescent="0.25">
      <c r="B225" s="39">
        <v>793</v>
      </c>
      <c r="C225" s="227" t="s">
        <v>552</v>
      </c>
      <c r="D225" s="41" t="str">
        <f>_xlfn.XLOOKUP(Kravtabell[[#This Row],[3 Siffer]],Bygningsdeler[Kombinert 3],Bygningsdeler[Kombinert 1],"",0,1)</f>
        <v>4 ELKRAFTINSTALLASJONER</v>
      </c>
      <c r="E225" s="41" t="str">
        <f>_xlfn.XLOOKUP(Kravtabell[[#This Row],[3 Siffer]],Bygningsdeler[Kombinert 3],Bygningsdeler[Kombinert 2],"",0,1)</f>
        <v>43 Lavspent forsyning</v>
      </c>
      <c r="F225" s="99" t="str">
        <f>_xlfn.XLOOKUP(Kravtabell[[#This Row],[3 sifret kode (for inntasting)
Slår opp bygningsdel]],Bygningsdeler[Siffer 3],Bygningsdeler[Kombinert 3],"FEIL",0,1)</f>
        <v>434 Elkraftfordeling til driftstekniske installasjoner</v>
      </c>
      <c r="G225" s="101">
        <v>434</v>
      </c>
      <c r="H225" s="41" t="s">
        <v>553</v>
      </c>
      <c r="I225" s="41" t="s">
        <v>554</v>
      </c>
      <c r="J225" s="41"/>
      <c r="K225" s="32"/>
      <c r="L225" s="32" t="s">
        <v>32</v>
      </c>
      <c r="M225" s="32" t="s">
        <v>32</v>
      </c>
      <c r="N225" s="32" t="s">
        <v>32</v>
      </c>
      <c r="O225" s="32" t="s">
        <v>32</v>
      </c>
      <c r="P225" s="32"/>
      <c r="Q225" s="32"/>
      <c r="R225" s="32"/>
      <c r="S225" s="32"/>
      <c r="T225" s="32" t="s">
        <v>32</v>
      </c>
      <c r="U225" s="32"/>
      <c r="V225" s="32"/>
      <c r="W225" s="32"/>
      <c r="X225" s="32"/>
      <c r="Y225" s="32"/>
      <c r="Z225" s="32"/>
      <c r="AA225" s="32"/>
      <c r="AB225" s="32" t="s">
        <v>32</v>
      </c>
      <c r="AC225" s="32"/>
      <c r="AD225" s="32"/>
    </row>
    <row r="226" spans="2:30" ht="348" customHeight="1" x14ac:dyDescent="0.25">
      <c r="B226" s="39">
        <v>795</v>
      </c>
      <c r="C226" s="227" t="s">
        <v>555</v>
      </c>
      <c r="D226" s="41" t="str">
        <f>_xlfn.XLOOKUP(Kravtabell[[#This Row],[3 Siffer]],Bygningsdeler[Kombinert 3],Bygningsdeler[Kombinert 1],"",0,1)</f>
        <v>4 ELKRAFTINSTALLASJONER</v>
      </c>
      <c r="E226" s="41" t="str">
        <f>_xlfn.XLOOKUP(Kravtabell[[#This Row],[3 Siffer]],Bygningsdeler[Kombinert 3],Bygningsdeler[Kombinert 2],"",0,1)</f>
        <v>43 Lavspent forsyning</v>
      </c>
      <c r="F226" s="99" t="str">
        <f>_xlfn.XLOOKUP(Kravtabell[[#This Row],[3 sifret kode (for inntasting)
Slår opp bygningsdel]],Bygningsdeler[Siffer 3],Bygningsdeler[Kombinert 3],"FEIL",0,1)</f>
        <v>434 Elkraftfordeling til driftstekniske installasjoner</v>
      </c>
      <c r="G226" s="101">
        <v>434</v>
      </c>
      <c r="H226" s="97" t="s">
        <v>556</v>
      </c>
      <c r="I226" s="41"/>
      <c r="K226" s="32"/>
      <c r="L226" s="32"/>
      <c r="M226" s="32" t="s">
        <v>32</v>
      </c>
      <c r="N226" s="32" t="s">
        <v>32</v>
      </c>
      <c r="O226" s="32"/>
      <c r="P226" s="32"/>
      <c r="Q226" s="32"/>
      <c r="R226" s="32"/>
      <c r="S226" s="32"/>
      <c r="T226" s="32"/>
      <c r="U226" s="32"/>
      <c r="V226" s="32"/>
      <c r="W226" s="32"/>
      <c r="X226" s="32"/>
      <c r="Y226" s="32"/>
      <c r="Z226" s="32"/>
      <c r="AA226" s="32"/>
      <c r="AB226" s="32" t="s">
        <v>32</v>
      </c>
      <c r="AC226" s="33"/>
      <c r="AD226" s="32"/>
    </row>
    <row r="227" spans="2:30" ht="30" x14ac:dyDescent="0.25">
      <c r="B227" s="39">
        <v>796</v>
      </c>
      <c r="C227" s="227" t="s">
        <v>557</v>
      </c>
      <c r="D227" s="41" t="str">
        <f>_xlfn.XLOOKUP(Kravtabell[[#This Row],[3 Siffer]],Bygningsdeler[Kombinert 3],Bygningsdeler[Kombinert 1],"",0,1)</f>
        <v>4 ELKRAFTINSTALLASJONER</v>
      </c>
      <c r="E227" s="41" t="str">
        <f>_xlfn.XLOOKUP(Kravtabell[[#This Row],[3 Siffer]],Bygningsdeler[Kombinert 3],Bygningsdeler[Kombinert 2],"",0,1)</f>
        <v>43 Lavspent forsyning</v>
      </c>
      <c r="F227" s="99" t="str">
        <f>_xlfn.XLOOKUP(Kravtabell[[#This Row],[3 sifret kode (for inntasting)
Slår opp bygningsdel]],Bygningsdeler[Siffer 3],Bygningsdeler[Kombinert 3],"FEIL",0,1)</f>
        <v>434 Elkraftfordeling til driftstekniske installasjoner</v>
      </c>
      <c r="G227" s="101">
        <v>434</v>
      </c>
      <c r="H227" s="97" t="s">
        <v>529</v>
      </c>
      <c r="I227" s="41"/>
      <c r="K227" s="32"/>
      <c r="L227" s="32"/>
      <c r="M227" s="32" t="s">
        <v>32</v>
      </c>
      <c r="N227" s="32"/>
      <c r="O227" s="32"/>
      <c r="P227" s="32"/>
      <c r="Q227" s="32"/>
      <c r="R227" s="32"/>
      <c r="S227" s="32"/>
      <c r="T227" s="32"/>
      <c r="U227" s="32"/>
      <c r="V227" s="32"/>
      <c r="W227" s="32"/>
      <c r="X227" s="32"/>
      <c r="Y227" s="32"/>
      <c r="Z227" s="32"/>
      <c r="AA227" s="32"/>
      <c r="AB227" s="32" t="s">
        <v>32</v>
      </c>
      <c r="AC227" s="33"/>
      <c r="AD227" s="32"/>
    </row>
    <row r="228" spans="2:30" ht="45" x14ac:dyDescent="0.25">
      <c r="B228" s="39">
        <v>797</v>
      </c>
      <c r="C228" s="227" t="s">
        <v>558</v>
      </c>
      <c r="D228" s="41" t="str">
        <f>_xlfn.XLOOKUP(Kravtabell[[#This Row],[3 Siffer]],Bygningsdeler[Kombinert 3],Bygningsdeler[Kombinert 1],"",0,1)</f>
        <v>4 ELKRAFTINSTALLASJONER</v>
      </c>
      <c r="E228" s="41" t="str">
        <f>_xlfn.XLOOKUP(Kravtabell[[#This Row],[3 Siffer]],Bygningsdeler[Kombinert 3],Bygningsdeler[Kombinert 2],"",0,1)</f>
        <v>43 Lavspent forsyning</v>
      </c>
      <c r="F228" s="99" t="str">
        <f>_xlfn.XLOOKUP(Kravtabell[[#This Row],[3 sifret kode (for inntasting)
Slår opp bygningsdel]],Bygningsdeler[Siffer 3],Bygningsdeler[Kombinert 3],"FEIL",0,1)</f>
        <v xml:space="preserve">435 Elkraftfordeling til virksomhet </v>
      </c>
      <c r="G228" s="101">
        <v>435</v>
      </c>
      <c r="H228" s="97" t="s">
        <v>559</v>
      </c>
      <c r="I228" s="41"/>
      <c r="K228" s="32"/>
      <c r="L228" s="32"/>
      <c r="M228" s="32" t="s">
        <v>32</v>
      </c>
      <c r="N228" s="32"/>
      <c r="O228" s="32"/>
      <c r="P228" s="32"/>
      <c r="Q228" s="32"/>
      <c r="R228" s="32"/>
      <c r="S228" s="32"/>
      <c r="T228" s="32"/>
      <c r="U228" s="32"/>
      <c r="V228" s="32"/>
      <c r="W228" s="32"/>
      <c r="X228" s="32"/>
      <c r="Y228" s="32"/>
      <c r="Z228" s="32"/>
      <c r="AA228" s="32"/>
      <c r="AB228" s="32" t="s">
        <v>32</v>
      </c>
      <c r="AC228" s="33"/>
      <c r="AD228" s="32"/>
    </row>
    <row r="229" spans="2:30" ht="72.599999999999994" customHeight="1" x14ac:dyDescent="0.25">
      <c r="B229" s="39">
        <v>798</v>
      </c>
      <c r="C229" s="227" t="s">
        <v>560</v>
      </c>
      <c r="D229" s="41" t="str">
        <f>_xlfn.XLOOKUP(Kravtabell[[#This Row],[3 Siffer]],Bygningsdeler[Kombinert 3],Bygningsdeler[Kombinert 1],"",0,1)</f>
        <v>4 ELKRAFTINSTALLASJONER</v>
      </c>
      <c r="E229" s="41" t="str">
        <f>_xlfn.XLOOKUP(Kravtabell[[#This Row],[3 Siffer]],Bygningsdeler[Kombinert 3],Bygningsdeler[Kombinert 2],"",0,1)</f>
        <v>44 Lys</v>
      </c>
      <c r="F229" s="99" t="str">
        <f>_xlfn.XLOOKUP(Kravtabell[[#This Row],[3 sifret kode (for inntasting)
Slår opp bygningsdel]],Bygningsdeler[Siffer 3],Bygningsdeler[Kombinert 3],"FEIL",0,1)</f>
        <v>440 Lys, generelt</v>
      </c>
      <c r="G229" s="101">
        <v>440</v>
      </c>
      <c r="H229" s="97" t="s">
        <v>561</v>
      </c>
      <c r="I229" s="41"/>
      <c r="K229" s="32"/>
      <c r="L229" s="32"/>
      <c r="M229" s="32" t="s">
        <v>32</v>
      </c>
      <c r="N229" s="32"/>
      <c r="O229" s="32"/>
      <c r="P229" s="32"/>
      <c r="Q229" s="32"/>
      <c r="R229" s="32"/>
      <c r="S229" s="32"/>
      <c r="T229" s="32"/>
      <c r="U229" s="32"/>
      <c r="V229" s="32"/>
      <c r="W229" s="32"/>
      <c r="X229" s="32"/>
      <c r="Y229" s="32"/>
      <c r="Z229" s="32"/>
      <c r="AA229" s="32"/>
      <c r="AB229" s="32" t="s">
        <v>32</v>
      </c>
      <c r="AC229" s="33"/>
      <c r="AD229" s="32"/>
    </row>
    <row r="230" spans="2:30" ht="405.95" customHeight="1" x14ac:dyDescent="0.25">
      <c r="B230" s="39">
        <v>801</v>
      </c>
      <c r="C230" s="227" t="s">
        <v>562</v>
      </c>
      <c r="D230" s="41" t="str">
        <f>_xlfn.XLOOKUP(Kravtabell[[#This Row],[3 Siffer]],Bygningsdeler[Kombinert 3],Bygningsdeler[Kombinert 1],"",0,1)</f>
        <v>4 ELKRAFTINSTALLASJONER</v>
      </c>
      <c r="E230" s="41" t="str">
        <f>_xlfn.XLOOKUP(Kravtabell[[#This Row],[3 Siffer]],Bygningsdeler[Kombinert 3],Bygningsdeler[Kombinert 2],"",0,1)</f>
        <v>44 Lys</v>
      </c>
      <c r="F230" s="99" t="str">
        <f>_xlfn.XLOOKUP(Kravtabell[[#This Row],[3 sifret kode (for inntasting)
Slår opp bygningsdel]],Bygningsdeler[Siffer 3],Bygningsdeler[Kombinert 3],"FEIL",0,1)</f>
        <v>440 Lys, generelt</v>
      </c>
      <c r="G230" s="101">
        <v>440</v>
      </c>
      <c r="H230" s="97" t="s">
        <v>563</v>
      </c>
      <c r="I230" s="41"/>
      <c r="K230" s="32"/>
      <c r="L230" s="32"/>
      <c r="M230" s="32" t="s">
        <v>32</v>
      </c>
      <c r="N230" s="32"/>
      <c r="O230" s="32"/>
      <c r="P230" s="32"/>
      <c r="Q230" s="32"/>
      <c r="R230" s="32"/>
      <c r="S230" s="32"/>
      <c r="T230" s="32"/>
      <c r="U230" s="32"/>
      <c r="V230" s="32"/>
      <c r="W230" s="32"/>
      <c r="X230" s="32"/>
      <c r="Y230" s="32"/>
      <c r="Z230" s="32"/>
      <c r="AA230" s="32"/>
      <c r="AB230" s="32" t="s">
        <v>32</v>
      </c>
      <c r="AC230" s="33"/>
      <c r="AD230" s="32"/>
    </row>
    <row r="231" spans="2:30" ht="45" x14ac:dyDescent="0.25">
      <c r="B231" s="39"/>
      <c r="C231" s="227" t="s">
        <v>564</v>
      </c>
      <c r="D231" s="41" t="str">
        <f>_xlfn.XLOOKUP(Kravtabell[[#This Row],[3 Siffer]],Bygningsdeler[Kombinert 3],Bygningsdeler[Kombinert 1],"",0,1)</f>
        <v>4 ELKRAFTINSTALLASJONER</v>
      </c>
      <c r="E231" s="41" t="str">
        <f>_xlfn.XLOOKUP(Kravtabell[[#This Row],[3 Siffer]],Bygningsdeler[Kombinert 3],Bygningsdeler[Kombinert 2],"",0,1)</f>
        <v>44 Lys</v>
      </c>
      <c r="F231" s="99" t="str">
        <f>_xlfn.XLOOKUP(Kravtabell[[#This Row],[3 sifret kode (for inntasting)
Slår opp bygningsdel]],Bygningsdeler[Siffer 3],Bygningsdeler[Kombinert 3],"FEIL",0,1)</f>
        <v>440 Lys, generelt</v>
      </c>
      <c r="G231" s="101">
        <v>440</v>
      </c>
      <c r="H231" s="24" t="s">
        <v>565</v>
      </c>
      <c r="I231" s="41"/>
      <c r="J231" s="24"/>
      <c r="K231" s="32"/>
      <c r="L231" s="32"/>
      <c r="AB231" s="32"/>
      <c r="AC231" s="33"/>
      <c r="AD231" s="31"/>
    </row>
    <row r="232" spans="2:30" x14ac:dyDescent="0.25">
      <c r="B232" s="39">
        <v>803</v>
      </c>
      <c r="C232" s="227" t="s">
        <v>566</v>
      </c>
      <c r="D232" s="41" t="str">
        <f>_xlfn.XLOOKUP(Kravtabell[[#This Row],[3 Siffer]],Bygningsdeler[Kombinert 3],Bygningsdeler[Kombinert 1],"",0,1)</f>
        <v>4 ELKRAFTINSTALLASJONER</v>
      </c>
      <c r="E232" s="41" t="str">
        <f>_xlfn.XLOOKUP(Kravtabell[[#This Row],[3 Siffer]],Bygningsdeler[Kombinert 3],Bygningsdeler[Kombinert 2],"",0,1)</f>
        <v>44 Lys</v>
      </c>
      <c r="F232" s="99" t="str">
        <f>_xlfn.XLOOKUP(Kravtabell[[#This Row],[3 sifret kode (for inntasting)
Slår opp bygningsdel]],Bygningsdeler[Siffer 3],Bygningsdeler[Kombinert 3],"FEIL",0,1)</f>
        <v>442 Belysningsutstyr</v>
      </c>
      <c r="G232" s="101">
        <v>442</v>
      </c>
      <c r="H232" s="97" t="s">
        <v>567</v>
      </c>
      <c r="I232" s="41" t="s">
        <v>568</v>
      </c>
      <c r="J232" s="41"/>
      <c r="K232" s="32"/>
      <c r="L232" s="32"/>
      <c r="M232" s="32" t="s">
        <v>32</v>
      </c>
      <c r="N232" s="32"/>
      <c r="O232" s="32"/>
      <c r="P232" s="32"/>
      <c r="Q232" s="32"/>
      <c r="R232" s="32"/>
      <c r="S232" s="32"/>
      <c r="T232" s="32"/>
      <c r="U232" s="32"/>
      <c r="V232" s="32"/>
      <c r="W232" s="32"/>
      <c r="X232" s="32"/>
      <c r="Y232" s="32"/>
      <c r="Z232" s="32"/>
      <c r="AA232" s="32"/>
      <c r="AB232" s="32" t="s">
        <v>32</v>
      </c>
      <c r="AC232" s="33"/>
      <c r="AD232" s="32"/>
    </row>
    <row r="233" spans="2:30" ht="130.5" customHeight="1" x14ac:dyDescent="0.25">
      <c r="B233" s="39">
        <v>804</v>
      </c>
      <c r="C233" s="227" t="s">
        <v>569</v>
      </c>
      <c r="D233" s="41" t="str">
        <f>_xlfn.XLOOKUP(Kravtabell[[#This Row],[3 Siffer]],Bygningsdeler[Kombinert 3],Bygningsdeler[Kombinert 1],"",0,1)</f>
        <v>4 ELKRAFTINSTALLASJONER</v>
      </c>
      <c r="E233" s="41" t="str">
        <f>_xlfn.XLOOKUP(Kravtabell[[#This Row],[3 Siffer]],Bygningsdeler[Kombinert 3],Bygningsdeler[Kombinert 2],"",0,1)</f>
        <v>44 Lys</v>
      </c>
      <c r="F233" s="99" t="str">
        <f>_xlfn.XLOOKUP(Kravtabell[[#This Row],[3 sifret kode (for inntasting)
Slår opp bygningsdel]],Bygningsdeler[Siffer 3],Bygningsdeler[Kombinert 3],"FEIL",0,1)</f>
        <v>442 Belysningsutstyr</v>
      </c>
      <c r="G233" s="101">
        <v>442</v>
      </c>
      <c r="H233" s="97" t="s">
        <v>570</v>
      </c>
      <c r="I233" s="41"/>
      <c r="J233" s="41"/>
      <c r="K233" s="32"/>
      <c r="L233" s="32"/>
      <c r="M233" s="32" t="s">
        <v>32</v>
      </c>
      <c r="N233" s="32" t="s">
        <v>32</v>
      </c>
      <c r="O233" s="32"/>
      <c r="P233" s="32"/>
      <c r="Q233" s="32"/>
      <c r="R233" s="32"/>
      <c r="S233" s="32"/>
      <c r="T233" s="32"/>
      <c r="U233" s="32"/>
      <c r="V233" s="32"/>
      <c r="W233" s="32"/>
      <c r="X233" s="32"/>
      <c r="Y233" s="32"/>
      <c r="Z233" s="32"/>
      <c r="AA233" s="32"/>
      <c r="AB233" s="32" t="s">
        <v>32</v>
      </c>
      <c r="AC233" s="33"/>
      <c r="AD233" s="32"/>
    </row>
    <row r="234" spans="2:30" x14ac:dyDescent="0.25">
      <c r="B234" s="39">
        <v>806</v>
      </c>
      <c r="C234" s="227" t="s">
        <v>571</v>
      </c>
      <c r="D234" s="41" t="str">
        <f>_xlfn.XLOOKUP(Kravtabell[[#This Row],[3 Siffer]],Bygningsdeler[Kombinert 3],Bygningsdeler[Kombinert 1],"",0,1)</f>
        <v>4 ELKRAFTINSTALLASJONER</v>
      </c>
      <c r="E234" s="41" t="str">
        <f>_xlfn.XLOOKUP(Kravtabell[[#This Row],[3 Siffer]],Bygningsdeler[Kombinert 3],Bygningsdeler[Kombinert 2],"",0,1)</f>
        <v>44 Lys</v>
      </c>
      <c r="F234" s="99" t="str">
        <f>_xlfn.XLOOKUP(Kravtabell[[#This Row],[3 sifret kode (for inntasting)
Slår opp bygningsdel]],Bygningsdeler[Siffer 3],Bygningsdeler[Kombinert 3],"FEIL",0,1)</f>
        <v>442 Belysningsutstyr</v>
      </c>
      <c r="G234" s="101">
        <v>442</v>
      </c>
      <c r="H234" s="97" t="s">
        <v>572</v>
      </c>
      <c r="I234" s="41"/>
      <c r="K234" s="32"/>
      <c r="L234" s="32"/>
      <c r="M234" s="32" t="s">
        <v>32</v>
      </c>
      <c r="N234" s="32"/>
      <c r="O234" s="32"/>
      <c r="P234" s="32"/>
      <c r="Q234" s="32"/>
      <c r="R234" s="32"/>
      <c r="S234" s="32"/>
      <c r="T234" s="32" t="s">
        <v>32</v>
      </c>
      <c r="U234" s="32"/>
      <c r="V234" s="32"/>
      <c r="W234" s="32"/>
      <c r="X234" s="32"/>
      <c r="Y234" s="32"/>
      <c r="Z234" s="32"/>
      <c r="AA234" s="32"/>
      <c r="AB234" s="32" t="s">
        <v>32</v>
      </c>
      <c r="AC234" s="33"/>
      <c r="AD234" s="32"/>
    </row>
    <row r="235" spans="2:30" ht="110.1" customHeight="1" x14ac:dyDescent="0.25">
      <c r="B235" s="39">
        <v>808</v>
      </c>
      <c r="C235" s="227" t="s">
        <v>573</v>
      </c>
      <c r="D235" s="41" t="str">
        <f>_xlfn.XLOOKUP(Kravtabell[[#This Row],[3 Siffer]],Bygningsdeler[Kombinert 3],Bygningsdeler[Kombinert 1],"",0,1)</f>
        <v>4 ELKRAFTINSTALLASJONER</v>
      </c>
      <c r="E235" s="41" t="str">
        <f>_xlfn.XLOOKUP(Kravtabell[[#This Row],[3 Siffer]],Bygningsdeler[Kombinert 3],Bygningsdeler[Kombinert 2],"",0,1)</f>
        <v>44 Lys</v>
      </c>
      <c r="F235" s="99" t="str">
        <f>_xlfn.XLOOKUP(Kravtabell[[#This Row],[3 sifret kode (for inntasting)
Slår opp bygningsdel]],Bygningsdeler[Siffer 3],Bygningsdeler[Kombinert 3],"FEIL",0,1)</f>
        <v>442 Belysningsutstyr</v>
      </c>
      <c r="G235" s="101">
        <v>442</v>
      </c>
      <c r="H235" s="97" t="s">
        <v>574</v>
      </c>
      <c r="I235" s="41"/>
      <c r="K235" s="32"/>
      <c r="L235" s="32"/>
      <c r="M235" s="32" t="s">
        <v>32</v>
      </c>
      <c r="N235" s="32" t="s">
        <v>32</v>
      </c>
      <c r="O235" s="32"/>
      <c r="P235" s="32"/>
      <c r="Q235" s="32"/>
      <c r="R235" s="32"/>
      <c r="S235" s="32"/>
      <c r="T235" s="32" t="s">
        <v>32</v>
      </c>
      <c r="U235" s="32"/>
      <c r="V235" s="32"/>
      <c r="W235" s="32"/>
      <c r="X235" s="32"/>
      <c r="Y235" s="32"/>
      <c r="Z235" s="32"/>
      <c r="AA235" s="32"/>
      <c r="AB235" s="32" t="s">
        <v>32</v>
      </c>
      <c r="AC235" s="33"/>
      <c r="AD235" s="32"/>
    </row>
    <row r="236" spans="2:30" ht="45" x14ac:dyDescent="0.25">
      <c r="B236" s="39">
        <v>812</v>
      </c>
      <c r="C236" s="227" t="s">
        <v>575</v>
      </c>
      <c r="D236" s="41" t="str">
        <f>_xlfn.XLOOKUP(Kravtabell[[#This Row],[3 Siffer]],Bygningsdeler[Kombinert 3],Bygningsdeler[Kombinert 1],"",0,1)</f>
        <v>4 ELKRAFTINSTALLASJONER</v>
      </c>
      <c r="E236" s="41" t="str">
        <f>_xlfn.XLOOKUP(Kravtabell[[#This Row],[3 Siffer]],Bygningsdeler[Kombinert 3],Bygningsdeler[Kombinert 2],"",0,1)</f>
        <v>44 Lys</v>
      </c>
      <c r="F236" s="99" t="str">
        <f>_xlfn.XLOOKUP(Kravtabell[[#This Row],[3 sifret kode (for inntasting)
Slår opp bygningsdel]],Bygningsdeler[Siffer 3],Bygningsdeler[Kombinert 3],"FEIL",0,1)</f>
        <v>443 Nødlysutstyr</v>
      </c>
      <c r="G236" s="101">
        <v>443</v>
      </c>
      <c r="H236" s="97" t="s">
        <v>576</v>
      </c>
      <c r="I236" s="41"/>
      <c r="K236" s="32"/>
      <c r="L236" s="32"/>
      <c r="M236" s="32" t="s">
        <v>32</v>
      </c>
      <c r="N236" s="32"/>
      <c r="O236" s="32"/>
      <c r="P236" s="32"/>
      <c r="Q236" s="32"/>
      <c r="R236" s="32"/>
      <c r="S236" s="32"/>
      <c r="T236" s="32" t="s">
        <v>32</v>
      </c>
      <c r="U236" s="32"/>
      <c r="V236" s="32"/>
      <c r="W236" s="32"/>
      <c r="X236" s="32"/>
      <c r="Y236" s="32"/>
      <c r="Z236" s="32"/>
      <c r="AA236" s="32"/>
      <c r="AB236" s="32" t="s">
        <v>32</v>
      </c>
      <c r="AC236" s="33"/>
      <c r="AD236" s="32" t="s">
        <v>32</v>
      </c>
    </row>
    <row r="237" spans="2:30" ht="30" x14ac:dyDescent="0.25">
      <c r="B237" s="39">
        <v>814</v>
      </c>
      <c r="C237" s="227" t="s">
        <v>577</v>
      </c>
      <c r="D237" s="41" t="str">
        <f>_xlfn.XLOOKUP(Kravtabell[[#This Row],[3 Siffer]],Bygningsdeler[Kombinert 3],Bygningsdeler[Kombinert 1],"",0,1)</f>
        <v>4 ELKRAFTINSTALLASJONER</v>
      </c>
      <c r="E237" s="41" t="str">
        <f>_xlfn.XLOOKUP(Kravtabell[[#This Row],[3 Siffer]],Bygningsdeler[Kombinert 3],Bygningsdeler[Kombinert 2],"",0,1)</f>
        <v>44 Lys</v>
      </c>
      <c r="F237" s="99" t="str">
        <f>_xlfn.XLOOKUP(Kravtabell[[#This Row],[3 sifret kode (for inntasting)
Slår opp bygningsdel]],Bygningsdeler[Siffer 3],Bygningsdeler[Kombinert 3],"FEIL",0,1)</f>
        <v>443 Nødlysutstyr</v>
      </c>
      <c r="G237" s="101">
        <v>443</v>
      </c>
      <c r="H237" s="97" t="s">
        <v>578</v>
      </c>
      <c r="I237" s="41"/>
      <c r="K237" s="32"/>
      <c r="L237" s="32"/>
      <c r="M237" s="32" t="s">
        <v>32</v>
      </c>
      <c r="N237" s="32"/>
      <c r="O237" s="32"/>
      <c r="P237" s="32"/>
      <c r="Q237" s="32"/>
      <c r="R237" s="32"/>
      <c r="S237" s="32"/>
      <c r="T237" s="32" t="s">
        <v>32</v>
      </c>
      <c r="U237" s="32"/>
      <c r="V237" s="32"/>
      <c r="W237" s="32"/>
      <c r="X237" s="32"/>
      <c r="Y237" s="32"/>
      <c r="Z237" s="32"/>
      <c r="AA237" s="32"/>
      <c r="AB237" s="32" t="s">
        <v>32</v>
      </c>
      <c r="AC237" s="33"/>
      <c r="AD237" s="32" t="s">
        <v>32</v>
      </c>
    </row>
    <row r="238" spans="2:30" ht="90" x14ac:dyDescent="0.25">
      <c r="B238" s="39">
        <v>815</v>
      </c>
      <c r="C238" s="227" t="s">
        <v>579</v>
      </c>
      <c r="D238" s="41" t="str">
        <f>_xlfn.XLOOKUP(Kravtabell[[#This Row],[3 Siffer]],Bygningsdeler[Kombinert 3],Bygningsdeler[Kombinert 1],"",0,1)</f>
        <v>4 ELKRAFTINSTALLASJONER</v>
      </c>
      <c r="E238" s="41" t="str">
        <f>_xlfn.XLOOKUP(Kravtabell[[#This Row],[3 Siffer]],Bygningsdeler[Kombinert 3],Bygningsdeler[Kombinert 2],"",0,1)</f>
        <v>44 Lys</v>
      </c>
      <c r="F238" s="99" t="str">
        <f>_xlfn.XLOOKUP(Kravtabell[[#This Row],[3 sifret kode (for inntasting)
Slår opp bygningsdel]],Bygningsdeler[Siffer 3],Bygningsdeler[Kombinert 3],"FEIL",0,1)</f>
        <v>443 Nødlysutstyr</v>
      </c>
      <c r="G238" s="101">
        <v>443</v>
      </c>
      <c r="H238" s="266" t="s">
        <v>580</v>
      </c>
      <c r="I238" s="41"/>
      <c r="K238" s="32"/>
      <c r="L238" s="32"/>
      <c r="M238" s="32" t="s">
        <v>32</v>
      </c>
      <c r="N238" s="32"/>
      <c r="O238" s="32"/>
      <c r="P238" s="32"/>
      <c r="Q238" s="32"/>
      <c r="R238" s="32"/>
      <c r="S238" s="32"/>
      <c r="T238" s="32" t="s">
        <v>32</v>
      </c>
      <c r="U238" s="32"/>
      <c r="V238" s="32"/>
      <c r="W238" s="32"/>
      <c r="X238" s="32"/>
      <c r="Y238" s="32"/>
      <c r="Z238" s="32"/>
      <c r="AA238" s="32"/>
      <c r="AB238" s="32" t="s">
        <v>32</v>
      </c>
      <c r="AC238" s="33"/>
      <c r="AD238" s="32"/>
    </row>
    <row r="239" spans="2:30" ht="57.95" customHeight="1" x14ac:dyDescent="0.25">
      <c r="B239" s="39">
        <v>816</v>
      </c>
      <c r="C239" s="227" t="s">
        <v>581</v>
      </c>
      <c r="D239" s="41" t="str">
        <f>_xlfn.XLOOKUP(Kravtabell[[#This Row],[3 Siffer]],Bygningsdeler[Kombinert 3],Bygningsdeler[Kombinert 1],"",0,1)</f>
        <v>4 ELKRAFTINSTALLASJONER</v>
      </c>
      <c r="E239" s="41" t="str">
        <f>_xlfn.XLOOKUP(Kravtabell[[#This Row],[3 Siffer]],Bygningsdeler[Kombinert 3],Bygningsdeler[Kombinert 2],"",0,1)</f>
        <v>44 Lys</v>
      </c>
      <c r="F239" s="99" t="str">
        <f>_xlfn.XLOOKUP(Kravtabell[[#This Row],[3 sifret kode (for inntasting)
Slår opp bygningsdel]],Bygningsdeler[Siffer 3],Bygningsdeler[Kombinert 3],"FEIL",0,1)</f>
        <v>443 Nødlysutstyr</v>
      </c>
      <c r="G239" s="101">
        <v>443</v>
      </c>
      <c r="H239" s="97" t="s">
        <v>582</v>
      </c>
      <c r="I239" s="41" t="s">
        <v>583</v>
      </c>
      <c r="K239" s="32" t="s">
        <v>32</v>
      </c>
      <c r="L239" s="32"/>
      <c r="M239" s="32" t="s">
        <v>32</v>
      </c>
      <c r="N239" s="32"/>
      <c r="O239" s="32"/>
      <c r="P239" s="32"/>
      <c r="Q239" s="32"/>
      <c r="R239" s="32"/>
      <c r="S239" s="32"/>
      <c r="T239" s="32" t="s">
        <v>32</v>
      </c>
      <c r="U239" s="32"/>
      <c r="V239" s="32"/>
      <c r="W239" s="32"/>
      <c r="X239" s="32"/>
      <c r="Y239" s="32"/>
      <c r="Z239" s="32"/>
      <c r="AA239" s="32"/>
      <c r="AB239" s="32" t="s">
        <v>32</v>
      </c>
      <c r="AC239" s="33" t="s">
        <v>32</v>
      </c>
      <c r="AD239" s="32"/>
    </row>
    <row r="240" spans="2:30" ht="87" customHeight="1" x14ac:dyDescent="0.25">
      <c r="B240" s="39">
        <v>820</v>
      </c>
      <c r="C240" s="227" t="s">
        <v>584</v>
      </c>
      <c r="D240" s="41" t="str">
        <f>_xlfn.XLOOKUP(Kravtabell[[#This Row],[3 Siffer]],Bygningsdeler[Kombinert 3],Bygningsdeler[Kombinert 1],"",0,1)</f>
        <v>4 ELKRAFTINSTALLASJONER</v>
      </c>
      <c r="E240" s="41" t="str">
        <f>_xlfn.XLOOKUP(Kravtabell[[#This Row],[3 Siffer]],Bygningsdeler[Kombinert 3],Bygningsdeler[Kombinert 2],"",0,1)</f>
        <v>44 Lys</v>
      </c>
      <c r="F240" s="99" t="str">
        <f>_xlfn.XLOOKUP(Kravtabell[[#This Row],[3 sifret kode (for inntasting)
Slår opp bygningsdel]],Bygningsdeler[Siffer 3],Bygningsdeler[Kombinert 3],"FEIL",0,1)</f>
        <v>443 Nødlysutstyr</v>
      </c>
      <c r="G240" s="101">
        <v>443</v>
      </c>
      <c r="H240" s="97" t="s">
        <v>585</v>
      </c>
      <c r="I240" s="41"/>
      <c r="K240" s="32" t="s">
        <v>32</v>
      </c>
      <c r="L240" s="32"/>
      <c r="M240" s="32" t="s">
        <v>32</v>
      </c>
      <c r="N240" s="32"/>
      <c r="O240" s="32"/>
      <c r="P240" s="32"/>
      <c r="Q240" s="32"/>
      <c r="R240" s="32"/>
      <c r="S240" s="32"/>
      <c r="T240" s="32" t="s">
        <v>32</v>
      </c>
      <c r="U240" s="32"/>
      <c r="V240" s="32"/>
      <c r="W240" s="32"/>
      <c r="X240" s="32"/>
      <c r="Y240" s="32"/>
      <c r="Z240" s="32"/>
      <c r="AA240" s="32"/>
      <c r="AB240" s="32" t="s">
        <v>32</v>
      </c>
      <c r="AC240" s="33"/>
      <c r="AD240" s="32" t="s">
        <v>32</v>
      </c>
    </row>
    <row r="241" spans="2:30" x14ac:dyDescent="0.25">
      <c r="B241" s="39">
        <v>821</v>
      </c>
      <c r="C241" s="227" t="s">
        <v>586</v>
      </c>
      <c r="D241" s="41" t="str">
        <f>_xlfn.XLOOKUP(Kravtabell[[#This Row],[3 Siffer]],Bygningsdeler[Kombinert 3],Bygningsdeler[Kombinert 1],"",0,1)</f>
        <v>4 ELKRAFTINSTALLASJONER</v>
      </c>
      <c r="E241" s="41" t="str">
        <f>_xlfn.XLOOKUP(Kravtabell[[#This Row],[3 Siffer]],Bygningsdeler[Kombinert 3],Bygningsdeler[Kombinert 2],"",0,1)</f>
        <v>44 Lys</v>
      </c>
      <c r="F241" s="99" t="str">
        <f>_xlfn.XLOOKUP(Kravtabell[[#This Row],[3 sifret kode (for inntasting)
Slår opp bygningsdel]],Bygningsdeler[Siffer 3],Bygningsdeler[Kombinert 3],"FEIL",0,1)</f>
        <v>443 Nødlysutstyr</v>
      </c>
      <c r="G241" s="101">
        <v>443</v>
      </c>
      <c r="H241" s="41" t="s">
        <v>587</v>
      </c>
      <c r="I241" s="41"/>
      <c r="J241" s="41"/>
      <c r="K241" s="32"/>
      <c r="L241" s="32"/>
      <c r="M241" s="32" t="s">
        <v>32</v>
      </c>
      <c r="N241" s="32"/>
      <c r="O241" s="32"/>
      <c r="P241" s="32"/>
      <c r="Q241" s="32"/>
      <c r="R241" s="32"/>
      <c r="S241" s="32"/>
      <c r="T241" s="32" t="s">
        <v>32</v>
      </c>
      <c r="U241" s="32"/>
      <c r="V241" s="32"/>
      <c r="W241" s="32"/>
      <c r="X241" s="32"/>
      <c r="Y241" s="32"/>
      <c r="Z241" s="32"/>
      <c r="AA241" s="32"/>
      <c r="AB241" s="32" t="s">
        <v>32</v>
      </c>
      <c r="AC241" s="33"/>
      <c r="AD241" s="33"/>
    </row>
    <row r="242" spans="2:30" ht="105" x14ac:dyDescent="0.25">
      <c r="C242" s="240" t="s">
        <v>588</v>
      </c>
      <c r="D242" s="41" t="str">
        <f>_xlfn.XLOOKUP(Kravtabell[[#This Row],[3 Siffer]],Bygningsdeler[Kombinert 3],Bygningsdeler[Kombinert 1],"",0,1)</f>
        <v>4 ELKRAFTINSTALLASJONER</v>
      </c>
      <c r="E242" s="41" t="str">
        <f>_xlfn.XLOOKUP(Kravtabell[[#This Row],[3 Siffer]],Bygningsdeler[Kombinert 3],Bygningsdeler[Kombinert 2],"",0,1)</f>
        <v>45 Elvarme</v>
      </c>
      <c r="F242" s="99" t="str">
        <f>_xlfn.XLOOKUP(Kravtabell[[#This Row],[3 sifret kode (for inntasting)
Slår opp bygningsdel]],Bygningsdeler[Siffer 3],Bygningsdeler[Kombinert 3],"FEIL",0,1)</f>
        <v>450 Elvarme, generelt</v>
      </c>
      <c r="G242" s="101">
        <v>450</v>
      </c>
      <c r="H242" s="35" t="s">
        <v>589</v>
      </c>
      <c r="I242" s="41"/>
      <c r="J242" s="41"/>
      <c r="L242" s="32" t="s">
        <v>32</v>
      </c>
      <c r="M242" s="32" t="s">
        <v>32</v>
      </c>
      <c r="AB242" s="31" t="s">
        <v>32</v>
      </c>
      <c r="AC242" s="36"/>
      <c r="AD242" s="221"/>
    </row>
    <row r="243" spans="2:30" ht="60" x14ac:dyDescent="0.25">
      <c r="B243" s="39">
        <v>833</v>
      </c>
      <c r="C243" s="227" t="s">
        <v>590</v>
      </c>
      <c r="D243" s="41" t="str">
        <f>_xlfn.XLOOKUP(Kravtabell[[#This Row],[3 Siffer]],Bygningsdeler[Kombinert 3],Bygningsdeler[Kombinert 1],"",0,1)</f>
        <v>4 ELKRAFTINSTALLASJONER</v>
      </c>
      <c r="E243" s="41" t="str">
        <f>_xlfn.XLOOKUP(Kravtabell[[#This Row],[3 Siffer]],Bygningsdeler[Kombinert 3],Bygningsdeler[Kombinert 2],"",0,1)</f>
        <v>46 Reservekraft</v>
      </c>
      <c r="F243" s="99" t="str">
        <f>_xlfn.XLOOKUP(Kravtabell[[#This Row],[3 sifret kode (for inntasting)
Slår opp bygningsdel]],Bygningsdeler[Siffer 3],Bygningsdeler[Kombinert 3],"FEIL",0,1)</f>
        <v>460 Reservekraft, generelt</v>
      </c>
      <c r="G243" s="101">
        <v>460</v>
      </c>
      <c r="H243" s="267" t="s">
        <v>591</v>
      </c>
      <c r="I243" s="41"/>
      <c r="J243" s="41"/>
      <c r="K243" s="32"/>
      <c r="L243" s="32"/>
      <c r="M243" s="32" t="s">
        <v>32</v>
      </c>
      <c r="N243" s="32"/>
      <c r="O243" s="32"/>
      <c r="P243" s="32"/>
      <c r="Q243" s="32"/>
      <c r="R243" s="32"/>
      <c r="S243" s="32"/>
      <c r="T243" s="32" t="s">
        <v>32</v>
      </c>
      <c r="U243" s="32"/>
      <c r="V243" s="32"/>
      <c r="W243" s="32" t="s">
        <v>32</v>
      </c>
      <c r="X243" s="32"/>
      <c r="Y243" s="32"/>
      <c r="Z243" s="32" t="s">
        <v>32</v>
      </c>
      <c r="AA243" s="32"/>
      <c r="AB243" s="32"/>
      <c r="AC243" s="33"/>
      <c r="AD243" s="33"/>
    </row>
    <row r="244" spans="2:30" ht="30" x14ac:dyDescent="0.25">
      <c r="B244" s="39">
        <v>834</v>
      </c>
      <c r="C244" s="227" t="s">
        <v>592</v>
      </c>
      <c r="D244" s="41" t="str">
        <f>_xlfn.XLOOKUP(Kravtabell[[#This Row],[3 Siffer]],Bygningsdeler[Kombinert 3],Bygningsdeler[Kombinert 1],"",0,1)</f>
        <v>4 ELKRAFTINSTALLASJONER</v>
      </c>
      <c r="E244" s="41" t="str">
        <f>_xlfn.XLOOKUP(Kravtabell[[#This Row],[3 Siffer]],Bygningsdeler[Kombinert 3],Bygningsdeler[Kombinert 2],"",0,1)</f>
        <v>46 Reservekraft</v>
      </c>
      <c r="F244" s="99" t="str">
        <f>_xlfn.XLOOKUP(Kravtabell[[#This Row],[3 sifret kode (for inntasting)
Slår opp bygningsdel]],Bygningsdeler[Siffer 3],Bygningsdeler[Kombinert 3],"FEIL",0,1)</f>
        <v>462 Avbruddsfri kraftforsyning</v>
      </c>
      <c r="G244" s="101">
        <v>462</v>
      </c>
      <c r="H244" s="41" t="s">
        <v>593</v>
      </c>
      <c r="I244" s="41"/>
      <c r="J244" s="41"/>
      <c r="K244" s="32"/>
      <c r="L244" s="32"/>
      <c r="M244" s="32" t="s">
        <v>32</v>
      </c>
      <c r="N244" s="32"/>
      <c r="O244" s="32"/>
      <c r="P244" s="32"/>
      <c r="Q244" s="32"/>
      <c r="R244" s="32"/>
      <c r="S244" s="32"/>
      <c r="T244" s="32"/>
      <c r="U244" s="32"/>
      <c r="V244" s="32"/>
      <c r="W244" s="32"/>
      <c r="X244" s="32"/>
      <c r="Y244" s="32"/>
      <c r="Z244" s="32"/>
      <c r="AA244" s="32"/>
      <c r="AB244" s="32" t="s">
        <v>32</v>
      </c>
      <c r="AC244" s="33"/>
      <c r="AD244" s="33"/>
    </row>
    <row r="245" spans="2:30" ht="405.95" customHeight="1" x14ac:dyDescent="0.25">
      <c r="B245" s="39">
        <v>835</v>
      </c>
      <c r="C245" s="227" t="s">
        <v>594</v>
      </c>
      <c r="D245" s="41" t="str">
        <f>_xlfn.XLOOKUP(Kravtabell[[#This Row],[3 Siffer]],Bygningsdeler[Kombinert 3],Bygningsdeler[Kombinert 1],"",0,1)</f>
        <v>4 ELKRAFTINSTALLASJONER</v>
      </c>
      <c r="E245" s="41" t="str">
        <f>_xlfn.XLOOKUP(Kravtabell[[#This Row],[3 Siffer]],Bygningsdeler[Kombinert 3],Bygningsdeler[Kombinert 2],"",0,1)</f>
        <v>47 Lokal elkraftproduksjon</v>
      </c>
      <c r="F245" s="99" t="str">
        <f>_xlfn.XLOOKUP(Kravtabell[[#This Row],[3 sifret kode (for inntasting)
Slår opp bygningsdel]],Bygningsdeler[Siffer 3],Bygningsdeler[Kombinert 3],"FEIL",0,1)</f>
        <v>471 Solceller</v>
      </c>
      <c r="G245" s="101">
        <v>471</v>
      </c>
      <c r="H245" s="41" t="s">
        <v>595</v>
      </c>
      <c r="I245" s="41"/>
      <c r="J245" s="41"/>
      <c r="K245" s="32"/>
      <c r="L245" s="32"/>
      <c r="M245" s="32" t="s">
        <v>32</v>
      </c>
      <c r="N245" s="32" t="s">
        <v>32</v>
      </c>
      <c r="O245" s="32"/>
      <c r="P245" s="32"/>
      <c r="Q245" s="32"/>
      <c r="R245" s="32"/>
      <c r="S245" s="32"/>
      <c r="T245" s="32"/>
      <c r="U245" s="32"/>
      <c r="V245" s="32"/>
      <c r="W245" s="32"/>
      <c r="X245" s="32"/>
      <c r="Y245" s="32"/>
      <c r="Z245" s="32"/>
      <c r="AA245" s="32"/>
      <c r="AB245" s="32" t="s">
        <v>32</v>
      </c>
      <c r="AC245" s="36"/>
      <c r="AD245" s="36"/>
    </row>
    <row r="246" spans="2:30" ht="57.95" customHeight="1" x14ac:dyDescent="0.25">
      <c r="B246" s="39">
        <v>838</v>
      </c>
      <c r="C246" s="227" t="s">
        <v>596</v>
      </c>
      <c r="D246" s="41" t="str">
        <f>_xlfn.XLOOKUP(Kravtabell[[#This Row],[3 Siffer]],Bygningsdeler[Kombinert 3],Bygningsdeler[Kombinert 1],"",0,1)</f>
        <v>4 ELKRAFTINSTALLASJONER</v>
      </c>
      <c r="E246" s="41" t="str">
        <f>_xlfn.XLOOKUP(Kravtabell[[#This Row],[3 Siffer]],Bygningsdeler[Kombinert 3],Bygningsdeler[Kombinert 2],"",0,1)</f>
        <v>47 Lokal elkraftproduksjon</v>
      </c>
      <c r="F246" s="99" t="str">
        <f>_xlfn.XLOOKUP(Kravtabell[[#This Row],[3 sifret kode (for inntasting)
Slår opp bygningsdel]],Bygningsdeler[Siffer 3],Bygningsdeler[Kombinert 3],"FEIL",0,1)</f>
        <v>471 Solceller</v>
      </c>
      <c r="G246" s="101">
        <v>471</v>
      </c>
      <c r="H246" s="41" t="s">
        <v>597</v>
      </c>
      <c r="I246" s="41"/>
      <c r="J246" s="41"/>
      <c r="K246" s="32"/>
      <c r="L246" s="32"/>
      <c r="M246" s="32" t="s">
        <v>32</v>
      </c>
      <c r="N246" s="32"/>
      <c r="O246" s="32"/>
      <c r="P246" s="32"/>
      <c r="Q246" s="32"/>
      <c r="R246" s="32"/>
      <c r="S246" s="32"/>
      <c r="T246" s="32" t="s">
        <v>32</v>
      </c>
      <c r="U246" s="32"/>
      <c r="V246" s="32"/>
      <c r="W246" s="32"/>
      <c r="X246" s="32"/>
      <c r="Y246" s="32"/>
      <c r="Z246" s="32"/>
      <c r="AA246" s="32"/>
      <c r="AB246" s="32" t="s">
        <v>32</v>
      </c>
      <c r="AC246" s="36"/>
      <c r="AD246" s="36"/>
    </row>
    <row r="247" spans="2:30" ht="72.599999999999994" customHeight="1" x14ac:dyDescent="0.25">
      <c r="B247" s="39">
        <v>840</v>
      </c>
      <c r="C247" s="227" t="s">
        <v>598</v>
      </c>
      <c r="D247" s="41" t="str">
        <f>_xlfn.XLOOKUP(Kravtabell[[#This Row],[3 Siffer]],Bygningsdeler[Kombinert 3],Bygningsdeler[Kombinert 1],"",0,1)</f>
        <v>4 ELKRAFTINSTALLASJONER</v>
      </c>
      <c r="E247" s="41" t="str">
        <f>_xlfn.XLOOKUP(Kravtabell[[#This Row],[3 Siffer]],Bygningsdeler[Kombinert 3],Bygningsdeler[Kombinert 2],"",0,1)</f>
        <v>47 Lokal elkraftproduksjon</v>
      </c>
      <c r="F247" s="99" t="str">
        <f>_xlfn.XLOOKUP(Kravtabell[[#This Row],[3 sifret kode (for inntasting)
Slår opp bygningsdel]],Bygningsdeler[Siffer 3],Bygningsdeler[Kombinert 3],"FEIL",0,1)</f>
        <v>471 Solceller</v>
      </c>
      <c r="G247" s="101">
        <v>471</v>
      </c>
      <c r="H247" s="41" t="s">
        <v>599</v>
      </c>
      <c r="I247" s="41"/>
      <c r="J247" s="41"/>
      <c r="K247" s="32"/>
      <c r="L247" s="32"/>
      <c r="M247" s="32" t="s">
        <v>32</v>
      </c>
      <c r="N247" s="32"/>
      <c r="O247" s="32"/>
      <c r="P247" s="32"/>
      <c r="Q247" s="32"/>
      <c r="R247" s="32"/>
      <c r="S247" s="32" t="s">
        <v>32</v>
      </c>
      <c r="T247" s="32" t="s">
        <v>32</v>
      </c>
      <c r="U247" s="32"/>
      <c r="V247" s="32"/>
      <c r="W247" s="32"/>
      <c r="X247" s="32"/>
      <c r="Y247" s="32"/>
      <c r="Z247" s="32"/>
      <c r="AA247" s="32"/>
      <c r="AB247" s="32" t="s">
        <v>32</v>
      </c>
      <c r="AC247" s="36"/>
      <c r="AD247" s="31"/>
    </row>
    <row r="248" spans="2:30" ht="105" x14ac:dyDescent="0.25">
      <c r="B248" s="39">
        <v>841</v>
      </c>
      <c r="C248" s="227" t="s">
        <v>600</v>
      </c>
      <c r="D248" s="41" t="str">
        <f>_xlfn.XLOOKUP(Kravtabell[[#This Row],[3 Siffer]],Bygningsdeler[Kombinert 3],Bygningsdeler[Kombinert 1],"",0,1)</f>
        <v>4 ELKRAFTINSTALLASJONER</v>
      </c>
      <c r="E248" s="41" t="str">
        <f>_xlfn.XLOOKUP(Kravtabell[[#This Row],[3 Siffer]],Bygningsdeler[Kombinert 3],Bygningsdeler[Kombinert 2],"",0,1)</f>
        <v>47 Lokal elkraftproduksjon</v>
      </c>
      <c r="F248" s="99" t="str">
        <f>_xlfn.XLOOKUP(Kravtabell[[#This Row],[3 sifret kode (for inntasting)
Slår opp bygningsdel]],Bygningsdeler[Siffer 3],Bygningsdeler[Kombinert 3],"FEIL",0,1)</f>
        <v>471 Solceller</v>
      </c>
      <c r="G248" s="101">
        <v>471</v>
      </c>
      <c r="H248" s="41" t="s">
        <v>601</v>
      </c>
      <c r="I248" s="41" t="s">
        <v>602</v>
      </c>
      <c r="J248" s="41"/>
      <c r="K248" s="32"/>
      <c r="L248" s="32"/>
      <c r="M248" s="32" t="s">
        <v>32</v>
      </c>
      <c r="N248" s="32"/>
      <c r="O248" s="32"/>
      <c r="P248" s="32"/>
      <c r="Q248" s="32"/>
      <c r="R248" s="32"/>
      <c r="S248" s="32" t="s">
        <v>32</v>
      </c>
      <c r="T248" s="32" t="s">
        <v>32</v>
      </c>
      <c r="U248" s="32"/>
      <c r="V248" s="32"/>
      <c r="W248" s="32"/>
      <c r="X248" s="32"/>
      <c r="Y248" s="32"/>
      <c r="Z248" s="32"/>
      <c r="AA248" s="32"/>
      <c r="AB248" s="32" t="s">
        <v>32</v>
      </c>
      <c r="AC248" s="36"/>
      <c r="AD248" s="31"/>
    </row>
    <row r="249" spans="2:30" ht="60" x14ac:dyDescent="0.25">
      <c r="B249" s="39">
        <v>843</v>
      </c>
      <c r="C249" s="227" t="s">
        <v>603</v>
      </c>
      <c r="D249" s="41" t="str">
        <f>_xlfn.XLOOKUP(Kravtabell[[#This Row],[3 Siffer]],Bygningsdeler[Kombinert 3],Bygningsdeler[Kombinert 1],"",0,1)</f>
        <v>4 ELKRAFTINSTALLASJONER</v>
      </c>
      <c r="E249" s="41" t="str">
        <f>_xlfn.XLOOKUP(Kravtabell[[#This Row],[3 Siffer]],Bygningsdeler[Kombinert 3],Bygningsdeler[Kombinert 2],"",0,1)</f>
        <v>47 Lokal elkraftproduksjon</v>
      </c>
      <c r="F249" s="99" t="str">
        <f>_xlfn.XLOOKUP(Kravtabell[[#This Row],[3 sifret kode (for inntasting)
Slår opp bygningsdel]],Bygningsdeler[Siffer 3],Bygningsdeler[Kombinert 3],"FEIL",0,1)</f>
        <v>471 Solceller</v>
      </c>
      <c r="G249" s="101">
        <v>471</v>
      </c>
      <c r="H249" s="41" t="s">
        <v>604</v>
      </c>
      <c r="I249" s="41"/>
      <c r="J249" s="41"/>
      <c r="K249" s="32" t="s">
        <v>32</v>
      </c>
      <c r="L249" s="32"/>
      <c r="M249" s="32" t="s">
        <v>32</v>
      </c>
      <c r="N249" s="32"/>
      <c r="O249" s="32"/>
      <c r="P249" s="32"/>
      <c r="Q249" s="32"/>
      <c r="R249" s="32"/>
      <c r="S249" s="32" t="s">
        <v>32</v>
      </c>
      <c r="T249" s="32" t="s">
        <v>32</v>
      </c>
      <c r="U249" s="32"/>
      <c r="V249" s="32"/>
      <c r="W249" s="32"/>
      <c r="X249" s="32"/>
      <c r="Y249" s="32"/>
      <c r="Z249" s="32"/>
      <c r="AA249" s="32"/>
      <c r="AB249" s="32" t="s">
        <v>32</v>
      </c>
      <c r="AC249" s="36"/>
      <c r="AD249" s="31"/>
    </row>
    <row r="250" spans="2:30" ht="30" x14ac:dyDescent="0.25">
      <c r="B250" s="39">
        <v>1207</v>
      </c>
      <c r="C250" s="227" t="s">
        <v>605</v>
      </c>
      <c r="D250" s="41" t="str">
        <f>_xlfn.XLOOKUP(Kravtabell[[#This Row],[3 Siffer]],Bygningsdeler[Kombinert 3],Bygningsdeler[Kombinert 1],"",0,1)</f>
        <v>4 ELKRAFTINSTALLASJONER</v>
      </c>
      <c r="E250" s="41" t="str">
        <f>_xlfn.XLOOKUP(Kravtabell[[#This Row],[3 Siffer]],Bygningsdeler[Kombinert 3],Bygningsdeler[Kombinert 2],"",0,1)</f>
        <v>47 Lokal elkraftproduksjon</v>
      </c>
      <c r="F250" s="99" t="str">
        <f>_xlfn.XLOOKUP(Kravtabell[[#This Row],[3 sifret kode (for inntasting)
Slår opp bygningsdel]],Bygningsdeler[Siffer 3],Bygningsdeler[Kombinert 3],"FEIL",0,1)</f>
        <v>471 Solceller</v>
      </c>
      <c r="G250" s="101">
        <v>471</v>
      </c>
      <c r="H250" s="41" t="s">
        <v>606</v>
      </c>
      <c r="I250" s="41"/>
      <c r="J250" s="35"/>
      <c r="K250" s="32"/>
      <c r="L250" s="32"/>
      <c r="M250" s="32" t="s">
        <v>32</v>
      </c>
      <c r="N250" s="32" t="s">
        <v>32</v>
      </c>
      <c r="O250" s="32"/>
      <c r="P250" s="32"/>
      <c r="Q250" s="32"/>
      <c r="R250" s="32"/>
      <c r="S250" s="32"/>
      <c r="T250" s="32"/>
      <c r="U250" s="32"/>
      <c r="V250" s="32"/>
      <c r="W250" s="32"/>
      <c r="X250" s="32"/>
      <c r="Y250" s="32"/>
      <c r="Z250" s="32"/>
      <c r="AA250" s="32"/>
      <c r="AB250" s="32" t="s">
        <v>32</v>
      </c>
      <c r="AC250" s="33"/>
      <c r="AD250" s="31"/>
    </row>
    <row r="251" spans="2:30" ht="130.5" customHeight="1" x14ac:dyDescent="0.25">
      <c r="B251" s="39">
        <v>848</v>
      </c>
      <c r="C251" s="227" t="s">
        <v>607</v>
      </c>
      <c r="D251" s="41" t="str">
        <f>_xlfn.XLOOKUP(Kravtabell[[#This Row],[3 Siffer]],Bygningsdeler[Kombinert 3],Bygningsdeler[Kombinert 1],"",0,1)</f>
        <v>5 TELE- OG AUTOMATISERING</v>
      </c>
      <c r="E251" s="41" t="str">
        <f>_xlfn.XLOOKUP(Kravtabell[[#This Row],[3 Siffer]],Bygningsdeler[Kombinert 3],Bygningsdeler[Kombinert 2],"",0,1)</f>
        <v>50 Tele- og automatisering, generelt</v>
      </c>
      <c r="F251" s="99" t="str">
        <f>_xlfn.XLOOKUP(Kravtabell[[#This Row],[3 sifret kode (for inntasting)
Slår opp bygningsdel]],Bygningsdeler[Siffer 3],Bygningsdeler[Kombinert 3],"FEIL",0,1)</f>
        <v>500 Tele- og automatisering, generelt</v>
      </c>
      <c r="G251" s="101">
        <v>500</v>
      </c>
      <c r="H251" s="41" t="s">
        <v>608</v>
      </c>
      <c r="I251" s="220" t="s">
        <v>609</v>
      </c>
      <c r="J251" s="26"/>
      <c r="K251" s="32"/>
      <c r="L251" s="32"/>
      <c r="M251" s="32" t="s">
        <v>32</v>
      </c>
      <c r="N251" s="32"/>
      <c r="O251" s="32"/>
      <c r="P251" s="32"/>
      <c r="Q251" s="32"/>
      <c r="R251" s="32"/>
      <c r="S251" s="32"/>
      <c r="T251" s="32"/>
      <c r="U251" s="32"/>
      <c r="V251" s="32"/>
      <c r="W251" s="32"/>
      <c r="X251" s="32"/>
      <c r="Y251" s="32"/>
      <c r="Z251" s="32"/>
      <c r="AA251" s="32"/>
      <c r="AB251" s="32" t="s">
        <v>32</v>
      </c>
      <c r="AC251" s="33"/>
      <c r="AD251" s="32"/>
    </row>
    <row r="252" spans="2:30" ht="150" x14ac:dyDescent="0.25">
      <c r="B252" s="39">
        <v>1056</v>
      </c>
      <c r="C252" s="227" t="s">
        <v>610</v>
      </c>
      <c r="D252" s="41" t="str">
        <f>_xlfn.XLOOKUP(Kravtabell[[#This Row],[3 Siffer]],Bygningsdeler[Kombinert 3],Bygningsdeler[Kombinert 1],"",0,1)</f>
        <v>5 TELE- OG AUTOMATISERING</v>
      </c>
      <c r="E252" s="41" t="str">
        <f>_xlfn.XLOOKUP(Kravtabell[[#This Row],[3 Siffer]],Bygningsdeler[Kombinert 3],Bygningsdeler[Kombinert 2],"",0,1)</f>
        <v>52 Integrert kommunikasjon</v>
      </c>
      <c r="F252" s="99" t="str">
        <f>_xlfn.XLOOKUP(Kravtabell[[#This Row],[3 sifret kode (for inntasting)
Slår opp bygningsdel]],Bygningsdeler[Siffer 3],Bygningsdeler[Kombinert 3],"FEIL",0,1)</f>
        <v>522 Nettutstyr</v>
      </c>
      <c r="G252" s="237">
        <v>522</v>
      </c>
      <c r="H252" s="41" t="s">
        <v>611</v>
      </c>
      <c r="I252" s="41" t="s">
        <v>612</v>
      </c>
      <c r="J252" s="35" t="s">
        <v>612</v>
      </c>
      <c r="K252" s="32" t="s">
        <v>612</v>
      </c>
      <c r="L252" s="32" t="s">
        <v>612</v>
      </c>
      <c r="M252" s="32" t="s">
        <v>612</v>
      </c>
      <c r="N252" s="32" t="s">
        <v>32</v>
      </c>
      <c r="O252" s="32" t="s">
        <v>612</v>
      </c>
      <c r="P252" s="32" t="s">
        <v>612</v>
      </c>
      <c r="Q252" s="32"/>
      <c r="R252" s="32"/>
      <c r="S252" s="32"/>
      <c r="T252" s="32"/>
      <c r="U252" s="32"/>
      <c r="V252" s="32"/>
      <c r="W252" s="32"/>
      <c r="X252" s="32"/>
      <c r="Y252" s="32"/>
      <c r="Z252" s="32"/>
      <c r="AA252" s="32"/>
      <c r="AB252" s="32" t="s">
        <v>32</v>
      </c>
      <c r="AC252" s="33"/>
      <c r="AD252" s="31"/>
    </row>
    <row r="253" spans="2:30" x14ac:dyDescent="0.25">
      <c r="B253" s="39">
        <v>1208</v>
      </c>
      <c r="C253" s="227" t="s">
        <v>613</v>
      </c>
      <c r="D253" s="41" t="str">
        <f>_xlfn.XLOOKUP(Kravtabell[[#This Row],[3 Siffer]],Bygningsdeler[Kombinert 3],Bygningsdeler[Kombinert 1],"",0,1)</f>
        <v>5 TELE- OG AUTOMATISERING</v>
      </c>
      <c r="E253" s="41" t="str">
        <f>_xlfn.XLOOKUP(Kravtabell[[#This Row],[3 Siffer]],Bygningsdeler[Kombinert 3],Bygningsdeler[Kombinert 2],"",0,1)</f>
        <v>52 Integrert kommunikasjon</v>
      </c>
      <c r="F253" s="99" t="str">
        <f>_xlfn.XLOOKUP(Kravtabell[[#This Row],[3 sifret kode (for inntasting)
Slår opp bygningsdel]],Bygningsdeler[Siffer 3],Bygningsdeler[Kombinert 3],"FEIL",0,1)</f>
        <v>522 Nettutstyr</v>
      </c>
      <c r="G253" s="101">
        <v>522</v>
      </c>
      <c r="H253" s="41" t="s">
        <v>614</v>
      </c>
      <c r="I253" s="41"/>
      <c r="J253" s="35"/>
      <c r="K253" s="32"/>
      <c r="L253" s="32"/>
      <c r="M253" s="32" t="s">
        <v>32</v>
      </c>
      <c r="N253" s="32" t="s">
        <v>32</v>
      </c>
      <c r="O253" s="32" t="s">
        <v>32</v>
      </c>
      <c r="P253" s="32"/>
      <c r="Q253" s="32"/>
      <c r="R253" s="32"/>
      <c r="S253" s="32"/>
      <c r="T253" s="32"/>
      <c r="U253" s="32"/>
      <c r="V253" s="32"/>
      <c r="W253" s="32"/>
      <c r="X253" s="32"/>
      <c r="Y253" s="32"/>
      <c r="Z253" s="32"/>
      <c r="AA253" s="32"/>
      <c r="AB253" s="32" t="s">
        <v>32</v>
      </c>
      <c r="AC253" s="33"/>
      <c r="AD253" s="31"/>
    </row>
    <row r="254" spans="2:30" ht="30" x14ac:dyDescent="0.25">
      <c r="B254" s="39">
        <v>849</v>
      </c>
      <c r="C254" s="227" t="s">
        <v>615</v>
      </c>
      <c r="D254" s="41" t="str">
        <f>_xlfn.XLOOKUP(Kravtabell[[#This Row],[3 Siffer]],Bygningsdeler[Kombinert 3],Bygningsdeler[Kombinert 1],"",0,1)</f>
        <v>5 TELE- OG AUTOMATISERING</v>
      </c>
      <c r="E254" s="41" t="str">
        <f>_xlfn.XLOOKUP(Kravtabell[[#This Row],[3 Siffer]],Bygningsdeler[Kombinert 3],Bygningsdeler[Kombinert 2],"",0,1)</f>
        <v>54 Alarm- og signal</v>
      </c>
      <c r="F254" s="99" t="str">
        <f>_xlfn.XLOOKUP(Kravtabell[[#This Row],[3 sifret kode (for inntasting)
Slår opp bygningsdel]],Bygningsdeler[Siffer 3],Bygningsdeler[Kombinert 3],"FEIL",0,1)</f>
        <v>542 Brannalarm</v>
      </c>
      <c r="G254" s="101">
        <v>542</v>
      </c>
      <c r="H254" s="41" t="s">
        <v>616</v>
      </c>
      <c r="I254" s="41"/>
      <c r="J254" s="41"/>
      <c r="K254" s="32"/>
      <c r="L254" s="32"/>
      <c r="M254" s="32" t="s">
        <v>32</v>
      </c>
      <c r="N254" s="32"/>
      <c r="O254" s="32"/>
      <c r="P254" s="32"/>
      <c r="Q254" s="32"/>
      <c r="R254" s="32"/>
      <c r="S254" s="32"/>
      <c r="T254" s="32" t="s">
        <v>32</v>
      </c>
      <c r="U254" s="32"/>
      <c r="V254" s="32"/>
      <c r="W254" s="32"/>
      <c r="X254" s="32"/>
      <c r="Y254" s="32"/>
      <c r="Z254" s="32"/>
      <c r="AA254" s="32"/>
      <c r="AB254" s="32" t="s">
        <v>32</v>
      </c>
      <c r="AC254" s="33"/>
      <c r="AD254" s="32"/>
    </row>
    <row r="255" spans="2:30" ht="116.1" customHeight="1" x14ac:dyDescent="0.25">
      <c r="B255" s="39">
        <v>850</v>
      </c>
      <c r="C255" s="227" t="s">
        <v>617</v>
      </c>
      <c r="D255" s="41" t="str">
        <f>_xlfn.XLOOKUP(Kravtabell[[#This Row],[3 Siffer]],Bygningsdeler[Kombinert 3],Bygningsdeler[Kombinert 1],"",0,1)</f>
        <v>5 TELE- OG AUTOMATISERING</v>
      </c>
      <c r="E255" s="41" t="str">
        <f>_xlfn.XLOOKUP(Kravtabell[[#This Row],[3 Siffer]],Bygningsdeler[Kombinert 3],Bygningsdeler[Kombinert 2],"",0,1)</f>
        <v>54 Alarm- og signal</v>
      </c>
      <c r="F255" s="99" t="str">
        <f>_xlfn.XLOOKUP(Kravtabell[[#This Row],[3 sifret kode (for inntasting)
Slår opp bygningsdel]],Bygningsdeler[Siffer 3],Bygningsdeler[Kombinert 3],"FEIL",0,1)</f>
        <v>542 Brannalarm</v>
      </c>
      <c r="G255" s="101">
        <v>542</v>
      </c>
      <c r="H255" s="41" t="s">
        <v>618</v>
      </c>
      <c r="I255" s="41"/>
      <c r="J255" s="41"/>
      <c r="K255" s="32"/>
      <c r="L255" s="32"/>
      <c r="M255" s="32" t="s">
        <v>32</v>
      </c>
      <c r="N255" s="32"/>
      <c r="O255" s="32"/>
      <c r="P255" s="32"/>
      <c r="Q255" s="32"/>
      <c r="R255" s="32"/>
      <c r="S255" s="32"/>
      <c r="T255" s="32" t="s">
        <v>32</v>
      </c>
      <c r="U255" s="32"/>
      <c r="V255" s="32"/>
      <c r="W255" s="32"/>
      <c r="X255" s="32"/>
      <c r="Y255" s="32"/>
      <c r="Z255" s="32"/>
      <c r="AA255" s="32"/>
      <c r="AB255" s="32" t="s">
        <v>32</v>
      </c>
      <c r="AC255" s="33" t="s">
        <v>32</v>
      </c>
      <c r="AD255" s="32"/>
    </row>
    <row r="256" spans="2:30" ht="30" x14ac:dyDescent="0.25">
      <c r="B256" s="39">
        <v>853</v>
      </c>
      <c r="C256" s="227" t="s">
        <v>619</v>
      </c>
      <c r="D256" s="41" t="str">
        <f>_xlfn.XLOOKUP(Kravtabell[[#This Row],[3 Siffer]],Bygningsdeler[Kombinert 3],Bygningsdeler[Kombinert 1],"",0,1)</f>
        <v>5 TELE- OG AUTOMATISERING</v>
      </c>
      <c r="E256" s="41" t="str">
        <f>_xlfn.XLOOKUP(Kravtabell[[#This Row],[3 Siffer]],Bygningsdeler[Kombinert 3],Bygningsdeler[Kombinert 2],"",0,1)</f>
        <v>54 Alarm- og signal</v>
      </c>
      <c r="F256" s="99" t="str">
        <f>_xlfn.XLOOKUP(Kravtabell[[#This Row],[3 sifret kode (for inntasting)
Slår opp bygningsdel]],Bygningsdeler[Siffer 3],Bygningsdeler[Kombinert 3],"FEIL",0,1)</f>
        <v>542 Brannalarm</v>
      </c>
      <c r="G256" s="101">
        <v>542</v>
      </c>
      <c r="H256" s="41" t="s">
        <v>620</v>
      </c>
      <c r="I256" s="41"/>
      <c r="J256" s="41"/>
      <c r="K256" s="32"/>
      <c r="L256" s="32"/>
      <c r="M256" s="32" t="s">
        <v>32</v>
      </c>
      <c r="N256" s="32"/>
      <c r="O256" s="32"/>
      <c r="P256" s="32"/>
      <c r="Q256" s="32"/>
      <c r="R256" s="32"/>
      <c r="S256" s="32"/>
      <c r="T256" s="32" t="s">
        <v>32</v>
      </c>
      <c r="U256" s="32"/>
      <c r="V256" s="32"/>
      <c r="W256" s="32"/>
      <c r="X256" s="32"/>
      <c r="Y256" s="32"/>
      <c r="Z256" s="32"/>
      <c r="AA256" s="32"/>
      <c r="AB256" s="32" t="s">
        <v>32</v>
      </c>
      <c r="AC256" s="33"/>
      <c r="AD256" s="32"/>
    </row>
    <row r="257" spans="2:30" ht="90" x14ac:dyDescent="0.25">
      <c r="B257" s="39">
        <v>855</v>
      </c>
      <c r="C257" s="227" t="s">
        <v>621</v>
      </c>
      <c r="D257" s="41" t="str">
        <f>_xlfn.XLOOKUP(Kravtabell[[#This Row],[3 Siffer]],Bygningsdeler[Kombinert 3],Bygningsdeler[Kombinert 1],"",0,1)</f>
        <v>5 TELE- OG AUTOMATISERING</v>
      </c>
      <c r="E257" s="41" t="str">
        <f>_xlfn.XLOOKUP(Kravtabell[[#This Row],[3 Siffer]],Bygningsdeler[Kombinert 3],Bygningsdeler[Kombinert 2],"",0,1)</f>
        <v>54 Alarm- og signal</v>
      </c>
      <c r="F257" s="99" t="str">
        <f>_xlfn.XLOOKUP(Kravtabell[[#This Row],[3 sifret kode (for inntasting)
Slår opp bygningsdel]],Bygningsdeler[Siffer 3],Bygningsdeler[Kombinert 3],"FEIL",0,1)</f>
        <v>542 Brannalarm</v>
      </c>
      <c r="G257" s="101">
        <v>542</v>
      </c>
      <c r="H257" s="41" t="s">
        <v>622</v>
      </c>
      <c r="I257" s="41"/>
      <c r="J257" s="41"/>
      <c r="K257" s="32" t="s">
        <v>32</v>
      </c>
      <c r="L257" s="32"/>
      <c r="M257" s="32" t="s">
        <v>32</v>
      </c>
      <c r="N257" s="32"/>
      <c r="O257" s="32"/>
      <c r="P257" s="32" t="s">
        <v>32</v>
      </c>
      <c r="Q257" s="32" t="s">
        <v>32</v>
      </c>
      <c r="R257" s="32"/>
      <c r="S257" s="32"/>
      <c r="T257" s="32" t="s">
        <v>32</v>
      </c>
      <c r="U257" s="32"/>
      <c r="V257" s="32"/>
      <c r="W257" s="32"/>
      <c r="X257" s="32"/>
      <c r="Y257" s="32"/>
      <c r="Z257" s="32"/>
      <c r="AA257" s="32"/>
      <c r="AB257" s="32" t="s">
        <v>32</v>
      </c>
      <c r="AC257" s="33"/>
      <c r="AD257" s="32"/>
    </row>
    <row r="258" spans="2:30" ht="75" x14ac:dyDescent="0.25">
      <c r="B258" s="39">
        <v>860</v>
      </c>
      <c r="C258" s="227" t="s">
        <v>623</v>
      </c>
      <c r="D258" s="41" t="str">
        <f>_xlfn.XLOOKUP(Kravtabell[[#This Row],[3 Siffer]],Bygningsdeler[Kombinert 3],Bygningsdeler[Kombinert 1],"",0,1)</f>
        <v>5 TELE- OG AUTOMATISERING</v>
      </c>
      <c r="E258" s="41" t="str">
        <f>_xlfn.XLOOKUP(Kravtabell[[#This Row],[3 Siffer]],Bygningsdeler[Kombinert 3],Bygningsdeler[Kombinert 2],"",0,1)</f>
        <v>54 Alarm- og signal</v>
      </c>
      <c r="F258" s="99" t="str">
        <f>_xlfn.XLOOKUP(Kravtabell[[#This Row],[3 sifret kode (for inntasting)
Slår opp bygningsdel]],Bygningsdeler[Siffer 3],Bygningsdeler[Kombinert 3],"FEIL",0,1)</f>
        <v>542 Brannalarm</v>
      </c>
      <c r="G258" s="101">
        <v>542</v>
      </c>
      <c r="H258" s="41" t="s">
        <v>624</v>
      </c>
      <c r="I258" s="41"/>
      <c r="J258" s="41"/>
      <c r="K258" s="32" t="s">
        <v>32</v>
      </c>
      <c r="L258" s="32"/>
      <c r="M258" s="32" t="s">
        <v>32</v>
      </c>
      <c r="N258" s="32"/>
      <c r="O258" s="32"/>
      <c r="P258" s="32" t="s">
        <v>32</v>
      </c>
      <c r="Q258" s="32"/>
      <c r="R258" s="32"/>
      <c r="S258" s="32"/>
      <c r="T258" s="32" t="s">
        <v>32</v>
      </c>
      <c r="U258" s="32"/>
      <c r="V258" s="32"/>
      <c r="W258" s="32"/>
      <c r="X258" s="32"/>
      <c r="Y258" s="32"/>
      <c r="Z258" s="32"/>
      <c r="AA258" s="32"/>
      <c r="AB258" s="32" t="s">
        <v>32</v>
      </c>
      <c r="AC258" s="33"/>
      <c r="AD258" s="32"/>
    </row>
    <row r="259" spans="2:30" x14ac:dyDescent="0.25">
      <c r="B259" s="39">
        <v>863</v>
      </c>
      <c r="C259" s="227" t="s">
        <v>625</v>
      </c>
      <c r="D259" s="41" t="str">
        <f>_xlfn.XLOOKUP(Kravtabell[[#This Row],[3 Siffer]],Bygningsdeler[Kombinert 3],Bygningsdeler[Kombinert 1],"",0,1)</f>
        <v>5 TELE- OG AUTOMATISERING</v>
      </c>
      <c r="E259" s="41" t="str">
        <f>_xlfn.XLOOKUP(Kravtabell[[#This Row],[3 Siffer]],Bygningsdeler[Kombinert 3],Bygningsdeler[Kombinert 2],"",0,1)</f>
        <v>54 Alarm- og signal</v>
      </c>
      <c r="F259" s="99" t="str">
        <f>_xlfn.XLOOKUP(Kravtabell[[#This Row],[3 sifret kode (for inntasting)
Slår opp bygningsdel]],Bygningsdeler[Siffer 3],Bygningsdeler[Kombinert 3],"FEIL",0,1)</f>
        <v>542 Brannalarm</v>
      </c>
      <c r="G259" s="101">
        <v>542</v>
      </c>
      <c r="H259" s="41" t="s">
        <v>626</v>
      </c>
      <c r="I259" s="41"/>
      <c r="J259" s="41"/>
      <c r="K259" s="32"/>
      <c r="L259" s="32" t="s">
        <v>32</v>
      </c>
      <c r="M259" s="32" t="s">
        <v>32</v>
      </c>
      <c r="N259" s="32"/>
      <c r="O259" s="32"/>
      <c r="P259" s="32"/>
      <c r="Q259" s="32"/>
      <c r="R259" s="32"/>
      <c r="S259" s="32"/>
      <c r="T259" s="32" t="s">
        <v>32</v>
      </c>
      <c r="U259" s="32"/>
      <c r="V259" s="32"/>
      <c r="W259" s="32"/>
      <c r="X259" s="32"/>
      <c r="Y259" s="32"/>
      <c r="Z259" s="32"/>
      <c r="AA259" s="32"/>
      <c r="AB259" s="32" t="s">
        <v>32</v>
      </c>
      <c r="AC259" s="33"/>
      <c r="AD259" s="32" t="s">
        <v>32</v>
      </c>
    </row>
    <row r="260" spans="2:30" ht="30" x14ac:dyDescent="0.25">
      <c r="B260" s="39">
        <v>865</v>
      </c>
      <c r="C260" s="227" t="s">
        <v>627</v>
      </c>
      <c r="D260" s="41" t="str">
        <f>_xlfn.XLOOKUP(Kravtabell[[#This Row],[3 Siffer]],Bygningsdeler[Kombinert 3],Bygningsdeler[Kombinert 1],"",0,1)</f>
        <v>5 TELE- OG AUTOMATISERING</v>
      </c>
      <c r="E260" s="41" t="str">
        <f>_xlfn.XLOOKUP(Kravtabell[[#This Row],[3 Siffer]],Bygningsdeler[Kombinert 3],Bygningsdeler[Kombinert 2],"",0,1)</f>
        <v>54 Alarm- og signal</v>
      </c>
      <c r="F260" s="99" t="str">
        <f>_xlfn.XLOOKUP(Kravtabell[[#This Row],[3 sifret kode (for inntasting)
Slår opp bygningsdel]],Bygningsdeler[Siffer 3],Bygningsdeler[Kombinert 3],"FEIL",0,1)</f>
        <v>542 Brannalarm</v>
      </c>
      <c r="G260" s="101">
        <v>542</v>
      </c>
      <c r="H260" s="41" t="s">
        <v>628</v>
      </c>
      <c r="I260" s="41"/>
      <c r="J260" s="41"/>
      <c r="K260" s="32"/>
      <c r="L260" s="32"/>
      <c r="M260" s="32" t="s">
        <v>32</v>
      </c>
      <c r="N260" s="32"/>
      <c r="O260" s="32"/>
      <c r="P260" s="32"/>
      <c r="Q260" s="32"/>
      <c r="R260" s="32"/>
      <c r="S260" s="32"/>
      <c r="T260" s="32" t="s">
        <v>32</v>
      </c>
      <c r="U260" s="32"/>
      <c r="V260" s="32"/>
      <c r="W260" s="32"/>
      <c r="X260" s="32"/>
      <c r="Y260" s="32"/>
      <c r="Z260" s="32"/>
      <c r="AA260" s="32"/>
      <c r="AB260" s="32" t="s">
        <v>32</v>
      </c>
      <c r="AC260" s="33"/>
      <c r="AD260" s="32" t="s">
        <v>32</v>
      </c>
    </row>
    <row r="261" spans="2:30" ht="30" x14ac:dyDescent="0.25">
      <c r="B261" s="39">
        <v>866</v>
      </c>
      <c r="C261" s="227" t="s">
        <v>629</v>
      </c>
      <c r="D261" s="41" t="str">
        <f>_xlfn.XLOOKUP(Kravtabell[[#This Row],[3 Siffer]],Bygningsdeler[Kombinert 3],Bygningsdeler[Kombinert 1],"",0,1)</f>
        <v>5 TELE- OG AUTOMATISERING</v>
      </c>
      <c r="E261" s="41" t="str">
        <f>_xlfn.XLOOKUP(Kravtabell[[#This Row],[3 Siffer]],Bygningsdeler[Kombinert 3],Bygningsdeler[Kombinert 2],"",0,1)</f>
        <v>54 Alarm- og signal</v>
      </c>
      <c r="F261" s="99" t="str">
        <f>_xlfn.XLOOKUP(Kravtabell[[#This Row],[3 sifret kode (for inntasting)
Slår opp bygningsdel]],Bygningsdeler[Siffer 3],Bygningsdeler[Kombinert 3],"FEIL",0,1)</f>
        <v>542 Brannalarm</v>
      </c>
      <c r="G261" s="101">
        <v>542</v>
      </c>
      <c r="H261" s="41" t="s">
        <v>630</v>
      </c>
      <c r="I261" s="41"/>
      <c r="J261" s="41"/>
      <c r="K261" s="32"/>
      <c r="L261" s="32"/>
      <c r="M261" s="32" t="s">
        <v>32</v>
      </c>
      <c r="N261" s="32"/>
      <c r="O261" s="32"/>
      <c r="P261" s="32"/>
      <c r="Q261" s="32"/>
      <c r="R261" s="32"/>
      <c r="S261" s="32"/>
      <c r="T261" s="32" t="s">
        <v>32</v>
      </c>
      <c r="U261" s="32"/>
      <c r="V261" s="32"/>
      <c r="W261" s="32"/>
      <c r="X261" s="32"/>
      <c r="Y261" s="32"/>
      <c r="Z261" s="32"/>
      <c r="AA261" s="32"/>
      <c r="AB261" s="32" t="s">
        <v>32</v>
      </c>
      <c r="AC261" s="33"/>
      <c r="AD261" s="32"/>
    </row>
    <row r="262" spans="2:30" x14ac:dyDescent="0.25">
      <c r="B262" s="39">
        <v>870</v>
      </c>
      <c r="C262" s="227" t="s">
        <v>631</v>
      </c>
      <c r="D262" s="41" t="str">
        <f>_xlfn.XLOOKUP(Kravtabell[[#This Row],[3 Siffer]],Bygningsdeler[Kombinert 3],Bygningsdeler[Kombinert 1],"",0,1)</f>
        <v>5 TELE- OG AUTOMATISERING</v>
      </c>
      <c r="E262" s="41" t="str">
        <f>_xlfn.XLOOKUP(Kravtabell[[#This Row],[3 Siffer]],Bygningsdeler[Kombinert 3],Bygningsdeler[Kombinert 2],"",0,1)</f>
        <v>54 Alarm- og signal</v>
      </c>
      <c r="F262" s="99" t="str">
        <f>_xlfn.XLOOKUP(Kravtabell[[#This Row],[3 sifret kode (for inntasting)
Slår opp bygningsdel]],Bygningsdeler[Siffer 3],Bygningsdeler[Kombinert 3],"FEIL",0,1)</f>
        <v>542 Brannalarm</v>
      </c>
      <c r="G262" s="101">
        <v>542</v>
      </c>
      <c r="H262" s="41" t="s">
        <v>632</v>
      </c>
      <c r="I262" s="41"/>
      <c r="J262" s="41"/>
      <c r="K262" s="32"/>
      <c r="L262" s="32"/>
      <c r="M262" s="32" t="s">
        <v>32</v>
      </c>
      <c r="N262" s="32"/>
      <c r="O262" s="32"/>
      <c r="P262" s="32"/>
      <c r="Q262" s="32"/>
      <c r="R262" s="32"/>
      <c r="S262" s="32"/>
      <c r="T262" s="32" t="s">
        <v>32</v>
      </c>
      <c r="U262" s="32"/>
      <c r="V262" s="32"/>
      <c r="W262" s="32"/>
      <c r="X262" s="32"/>
      <c r="Y262" s="32"/>
      <c r="Z262" s="32"/>
      <c r="AA262" s="32"/>
      <c r="AB262" s="32" t="s">
        <v>32</v>
      </c>
      <c r="AC262" s="33"/>
      <c r="AD262" s="32"/>
    </row>
    <row r="263" spans="2:30" ht="45" x14ac:dyDescent="0.25">
      <c r="B263" s="39">
        <v>874</v>
      </c>
      <c r="C263" s="227" t="s">
        <v>633</v>
      </c>
      <c r="D263" s="41" t="str">
        <f>_xlfn.XLOOKUP(Kravtabell[[#This Row],[3 Siffer]],Bygningsdeler[Kombinert 3],Bygningsdeler[Kombinert 1],"",0,1)</f>
        <v>5 TELE- OG AUTOMATISERING</v>
      </c>
      <c r="E263" s="41" t="str">
        <f>_xlfn.XLOOKUP(Kravtabell[[#This Row],[3 Siffer]],Bygningsdeler[Kombinert 3],Bygningsdeler[Kombinert 2],"",0,1)</f>
        <v>54 Alarm- og signal</v>
      </c>
      <c r="F263" s="99" t="str">
        <f>_xlfn.XLOOKUP(Kravtabell[[#This Row],[3 sifret kode (for inntasting)
Slår opp bygningsdel]],Bygningsdeler[Siffer 3],Bygningsdeler[Kombinert 3],"FEIL",0,1)</f>
        <v>542 Brannalarm</v>
      </c>
      <c r="G263" s="101">
        <v>542</v>
      </c>
      <c r="H263" s="41" t="s">
        <v>634</v>
      </c>
      <c r="I263" s="41"/>
      <c r="J263" s="41"/>
      <c r="K263" s="32"/>
      <c r="L263" s="32"/>
      <c r="M263" s="32" t="s">
        <v>32</v>
      </c>
      <c r="N263" s="32"/>
      <c r="O263" s="32"/>
      <c r="P263" s="32"/>
      <c r="Q263" s="32"/>
      <c r="R263" s="32"/>
      <c r="S263" s="32"/>
      <c r="T263" s="32" t="s">
        <v>32</v>
      </c>
      <c r="U263" s="32"/>
      <c r="V263" s="32"/>
      <c r="W263" s="32"/>
      <c r="X263" s="32"/>
      <c r="Y263" s="32"/>
      <c r="Z263" s="32"/>
      <c r="AA263" s="32"/>
      <c r="AB263" s="32" t="s">
        <v>32</v>
      </c>
      <c r="AC263" s="36"/>
      <c r="AD263" s="36"/>
    </row>
    <row r="264" spans="2:30" ht="72.599999999999994" customHeight="1" x14ac:dyDescent="0.25">
      <c r="B264" s="39">
        <v>876</v>
      </c>
      <c r="C264" s="227" t="s">
        <v>635</v>
      </c>
      <c r="D264" s="41" t="str">
        <f>_xlfn.XLOOKUP(Kravtabell[[#This Row],[3 Siffer]],Bygningsdeler[Kombinert 3],Bygningsdeler[Kombinert 1],"",0,1)</f>
        <v>5 TELE- OG AUTOMATISERING</v>
      </c>
      <c r="E264" s="41" t="str">
        <f>_xlfn.XLOOKUP(Kravtabell[[#This Row],[3 Siffer]],Bygningsdeler[Kombinert 3],Bygningsdeler[Kombinert 2],"",0,1)</f>
        <v>54 Alarm- og signal</v>
      </c>
      <c r="F264" s="99" t="str">
        <f>_xlfn.XLOOKUP(Kravtabell[[#This Row],[3 sifret kode (for inntasting)
Slår opp bygningsdel]],Bygningsdeler[Siffer 3],Bygningsdeler[Kombinert 3],"FEIL",0,1)</f>
        <v>542 Brannalarm</v>
      </c>
      <c r="G264" s="101">
        <v>542</v>
      </c>
      <c r="H264" s="41" t="s">
        <v>636</v>
      </c>
      <c r="I264" s="41"/>
      <c r="J264" s="41"/>
      <c r="K264" s="32"/>
      <c r="L264" s="32"/>
      <c r="M264" s="32" t="s">
        <v>32</v>
      </c>
      <c r="N264" s="32"/>
      <c r="O264" s="32"/>
      <c r="P264" s="32"/>
      <c r="Q264" s="32"/>
      <c r="R264" s="32"/>
      <c r="S264" s="32"/>
      <c r="T264" s="32" t="s">
        <v>32</v>
      </c>
      <c r="U264" s="32"/>
      <c r="V264" s="32"/>
      <c r="W264" s="32"/>
      <c r="X264" s="32"/>
      <c r="Y264" s="32"/>
      <c r="Z264" s="32"/>
      <c r="AA264" s="32"/>
      <c r="AB264" s="32" t="s">
        <v>32</v>
      </c>
      <c r="AC264" s="36"/>
      <c r="AD264" s="36"/>
    </row>
    <row r="265" spans="2:30" ht="30" x14ac:dyDescent="0.25">
      <c r="B265" s="39">
        <v>877</v>
      </c>
      <c r="C265" s="227" t="s">
        <v>637</v>
      </c>
      <c r="D265" s="41" t="str">
        <f>_xlfn.XLOOKUP(Kravtabell[[#This Row],[3 Siffer]],Bygningsdeler[Kombinert 3],Bygningsdeler[Kombinert 1],"",0,1)</f>
        <v>5 TELE- OG AUTOMATISERING</v>
      </c>
      <c r="E265" s="41" t="str">
        <f>_xlfn.XLOOKUP(Kravtabell[[#This Row],[3 Siffer]],Bygningsdeler[Kombinert 3],Bygningsdeler[Kombinert 2],"",0,1)</f>
        <v>54 Alarm- og signal</v>
      </c>
      <c r="F265" s="99" t="str">
        <f>_xlfn.XLOOKUP(Kravtabell[[#This Row],[3 sifret kode (for inntasting)
Slår opp bygningsdel]],Bygningsdeler[Siffer 3],Bygningsdeler[Kombinert 3],"FEIL",0,1)</f>
        <v>542 Brannalarm</v>
      </c>
      <c r="G265" s="101">
        <v>542</v>
      </c>
      <c r="H265" s="41" t="s">
        <v>638</v>
      </c>
      <c r="I265" s="41"/>
      <c r="J265" s="41"/>
      <c r="K265" s="32" t="s">
        <v>32</v>
      </c>
      <c r="L265" s="32"/>
      <c r="M265" s="32" t="s">
        <v>32</v>
      </c>
      <c r="N265" s="32"/>
      <c r="O265" s="32"/>
      <c r="P265" s="32"/>
      <c r="Q265" s="32"/>
      <c r="R265" s="32"/>
      <c r="S265" s="32"/>
      <c r="T265" s="32" t="s">
        <v>32</v>
      </c>
      <c r="U265" s="32"/>
      <c r="V265" s="32"/>
      <c r="W265" s="32"/>
      <c r="X265" s="32"/>
      <c r="Y265" s="32"/>
      <c r="Z265" s="32"/>
      <c r="AA265" s="32"/>
      <c r="AB265" s="32" t="s">
        <v>32</v>
      </c>
      <c r="AC265" s="36"/>
      <c r="AD265" s="36"/>
    </row>
    <row r="266" spans="2:30" ht="105" x14ac:dyDescent="0.25">
      <c r="B266" s="39">
        <v>878</v>
      </c>
      <c r="C266" s="227" t="s">
        <v>639</v>
      </c>
      <c r="D266" s="41" t="str">
        <f>_xlfn.XLOOKUP(Kravtabell[[#This Row],[3 Siffer]],Bygningsdeler[Kombinert 3],Bygningsdeler[Kombinert 1],"",0,1)</f>
        <v>5 TELE- OG AUTOMATISERING</v>
      </c>
      <c r="E266" s="41" t="str">
        <f>_xlfn.XLOOKUP(Kravtabell[[#This Row],[3 Siffer]],Bygningsdeler[Kombinert 3],Bygningsdeler[Kombinert 2],"",0,1)</f>
        <v>54 Alarm- og signal</v>
      </c>
      <c r="F266" s="99" t="str">
        <f>_xlfn.XLOOKUP(Kravtabell[[#This Row],[3 sifret kode (for inntasting)
Slår opp bygningsdel]],Bygningsdeler[Siffer 3],Bygningsdeler[Kombinert 3],"FEIL",0,1)</f>
        <v xml:space="preserve">543 Adgangskontroll, innbrudds- og overfallsalarm </v>
      </c>
      <c r="G266" s="101">
        <v>543</v>
      </c>
      <c r="H266" s="261" t="s">
        <v>640</v>
      </c>
      <c r="I266" s="261"/>
      <c r="J266" s="41"/>
      <c r="K266" s="32"/>
      <c r="L266" s="32"/>
      <c r="M266" s="32" t="s">
        <v>32</v>
      </c>
      <c r="N266" s="32"/>
      <c r="O266" s="32"/>
      <c r="P266" s="32" t="s">
        <v>32</v>
      </c>
      <c r="Q266" s="32" t="s">
        <v>32</v>
      </c>
      <c r="R266" s="32"/>
      <c r="S266" s="32"/>
      <c r="T266" s="32"/>
      <c r="U266" s="32"/>
      <c r="V266" s="32"/>
      <c r="W266" s="32"/>
      <c r="X266" s="32"/>
      <c r="Y266" s="32"/>
      <c r="Z266" s="32"/>
      <c r="AA266" s="32"/>
      <c r="AB266" s="32" t="s">
        <v>32</v>
      </c>
      <c r="AC266" s="36"/>
      <c r="AD266" s="36"/>
    </row>
    <row r="267" spans="2:30" ht="195" x14ac:dyDescent="0.25">
      <c r="B267" s="39">
        <v>879</v>
      </c>
      <c r="C267" s="227" t="s">
        <v>641</v>
      </c>
      <c r="D267" s="97" t="str">
        <f>_xlfn.XLOOKUP(Kravtabell[[#This Row],[3 Siffer]],Bygningsdeler[Kombinert 3],Bygningsdeler[Kombinert 1],"",0,1)</f>
        <v>5 TELE- OG AUTOMATISERING</v>
      </c>
      <c r="E267" s="97" t="str">
        <f>_xlfn.XLOOKUP(Kravtabell[[#This Row],[3 Siffer]],Bygningsdeler[Kombinert 3],Bygningsdeler[Kombinert 2],"",0,1)</f>
        <v>54 Alarm- og signal</v>
      </c>
      <c r="F267" s="98" t="str">
        <f>_xlfn.XLOOKUP(Kravtabell[[#This Row],[3 sifret kode (for inntasting)
Slår opp bygningsdel]],Bygningsdeler[Siffer 3],Bygningsdeler[Kombinert 3],"FEIL",0,1)</f>
        <v xml:space="preserve">543 Adgangskontroll, innbrudds- og overfallsalarm </v>
      </c>
      <c r="G267" s="100">
        <v>543</v>
      </c>
      <c r="H267" s="261" t="s">
        <v>642</v>
      </c>
      <c r="I267" s="259"/>
      <c r="J267" s="41"/>
      <c r="K267" s="33"/>
      <c r="L267" s="32"/>
      <c r="M267" s="32" t="s">
        <v>32</v>
      </c>
      <c r="N267" s="32"/>
      <c r="O267" s="32"/>
      <c r="P267" s="33" t="s">
        <v>32</v>
      </c>
      <c r="Q267" s="33" t="s">
        <v>32</v>
      </c>
      <c r="R267" s="33"/>
      <c r="S267" s="32"/>
      <c r="T267" s="32"/>
      <c r="U267" s="32"/>
      <c r="V267" s="32"/>
      <c r="W267" s="32"/>
      <c r="X267" s="32"/>
      <c r="Y267" s="32"/>
      <c r="Z267" s="32"/>
      <c r="AA267" s="32"/>
      <c r="AB267" s="32" t="s">
        <v>32</v>
      </c>
      <c r="AD267" s="223"/>
    </row>
    <row r="268" spans="2:30" ht="225" x14ac:dyDescent="0.25">
      <c r="B268" s="39">
        <v>880</v>
      </c>
      <c r="C268" s="227" t="s">
        <v>643</v>
      </c>
      <c r="D268" s="97" t="str">
        <f>_xlfn.XLOOKUP(Kravtabell[[#This Row],[3 Siffer]],Bygningsdeler[Kombinert 3],Bygningsdeler[Kombinert 1],"",0,1)</f>
        <v>5 TELE- OG AUTOMATISERING</v>
      </c>
      <c r="E268" s="97" t="str">
        <f>_xlfn.XLOOKUP(Kravtabell[[#This Row],[3 Siffer]],Bygningsdeler[Kombinert 3],Bygningsdeler[Kombinert 2],"",0,1)</f>
        <v>54 Alarm- og signal</v>
      </c>
      <c r="F268" s="98" t="str">
        <f>_xlfn.XLOOKUP(Kravtabell[[#This Row],[3 sifret kode (for inntasting)
Slår opp bygningsdel]],Bygningsdeler[Siffer 3],Bygningsdeler[Kombinert 3],"FEIL",0,1)</f>
        <v xml:space="preserve">543 Adgangskontroll, innbrudds- og overfallsalarm </v>
      </c>
      <c r="G268" s="100">
        <v>543</v>
      </c>
      <c r="H268" s="261" t="s">
        <v>644</v>
      </c>
      <c r="I268" s="259"/>
      <c r="K268" s="33"/>
      <c r="L268" s="32"/>
      <c r="M268" s="32" t="s">
        <v>32</v>
      </c>
      <c r="N268" s="32"/>
      <c r="O268" s="32"/>
      <c r="P268" s="33" t="s">
        <v>32</v>
      </c>
      <c r="Q268" s="33" t="s">
        <v>32</v>
      </c>
      <c r="R268" s="33"/>
      <c r="S268" s="32"/>
      <c r="T268" s="32"/>
      <c r="U268" s="32"/>
      <c r="V268" s="32"/>
      <c r="W268" s="32"/>
      <c r="X268" s="32"/>
      <c r="Y268" s="32"/>
      <c r="Z268" s="32"/>
      <c r="AA268" s="32"/>
      <c r="AB268" s="32" t="s">
        <v>32</v>
      </c>
      <c r="AD268" s="223"/>
    </row>
    <row r="269" spans="2:30" ht="135" x14ac:dyDescent="0.25">
      <c r="B269" s="39">
        <v>881</v>
      </c>
      <c r="C269" s="39" t="s">
        <v>645</v>
      </c>
      <c r="D269" s="97" t="str">
        <f>_xlfn.XLOOKUP(Kravtabell[[#This Row],[3 Siffer]],Bygningsdeler[Kombinert 3],Bygningsdeler[Kombinert 1],"",0,1)</f>
        <v>5 TELE- OG AUTOMATISERING</v>
      </c>
      <c r="E269" s="97" t="str">
        <f>_xlfn.XLOOKUP(Kravtabell[[#This Row],[3 Siffer]],Bygningsdeler[Kombinert 3],Bygningsdeler[Kombinert 2],"",0,1)</f>
        <v>54 Alarm- og signal</v>
      </c>
      <c r="F269" s="98" t="str">
        <f>_xlfn.XLOOKUP(Kravtabell[[#This Row],[3 sifret kode (for inntasting)
Slår opp bygningsdel]],Bygningsdeler[Siffer 3],Bygningsdeler[Kombinert 3],"FEIL",0,1)</f>
        <v xml:space="preserve">543 Adgangskontroll, innbrudds- og overfallsalarm </v>
      </c>
      <c r="G269" s="100">
        <v>543</v>
      </c>
      <c r="H269" s="41" t="s">
        <v>646</v>
      </c>
      <c r="K269" s="33"/>
      <c r="L269" s="32"/>
      <c r="M269" s="32" t="s">
        <v>32</v>
      </c>
      <c r="N269" s="32"/>
      <c r="O269" s="32"/>
      <c r="P269" s="33" t="s">
        <v>32</v>
      </c>
      <c r="Q269" s="33" t="s">
        <v>32</v>
      </c>
      <c r="R269" s="33"/>
      <c r="S269" s="32"/>
      <c r="T269" s="32"/>
      <c r="U269" s="32"/>
      <c r="V269" s="32"/>
      <c r="W269" s="32"/>
      <c r="X269" s="32"/>
      <c r="Y269" s="32"/>
      <c r="Z269" s="32"/>
      <c r="AA269" s="32"/>
      <c r="AB269" s="32" t="s">
        <v>32</v>
      </c>
      <c r="AC269" s="31" t="s">
        <v>32</v>
      </c>
      <c r="AD269" s="223"/>
    </row>
    <row r="270" spans="2:30" ht="120" x14ac:dyDescent="0.25">
      <c r="B270" s="39">
        <v>882</v>
      </c>
      <c r="C270" s="39" t="s">
        <v>647</v>
      </c>
      <c r="D270" s="41" t="str">
        <f>_xlfn.XLOOKUP(Kravtabell[[#This Row],[3 Siffer]],Bygningsdeler[Kombinert 3],Bygningsdeler[Kombinert 1],"",0,1)</f>
        <v>5 TELE- OG AUTOMATISERING</v>
      </c>
      <c r="E270" s="41" t="str">
        <f>_xlfn.XLOOKUP(Kravtabell[[#This Row],[3 Siffer]],Bygningsdeler[Kombinert 3],Bygningsdeler[Kombinert 2],"",0,1)</f>
        <v>54 Alarm- og signal</v>
      </c>
      <c r="F270" s="99" t="str">
        <f>_xlfn.XLOOKUP(Kravtabell[[#This Row],[3 sifret kode (for inntasting)
Slår opp bygningsdel]],Bygningsdeler[Siffer 3],Bygningsdeler[Kombinert 3],"FEIL",0,1)</f>
        <v xml:space="preserve">543 Adgangskontroll, innbrudds- og overfallsalarm </v>
      </c>
      <c r="G270" s="101">
        <v>543</v>
      </c>
      <c r="H270" s="236" t="s">
        <v>648</v>
      </c>
      <c r="I270" s="41"/>
      <c r="J270" s="41"/>
      <c r="K270" s="32"/>
      <c r="L270" s="32"/>
      <c r="M270" s="32" t="s">
        <v>32</v>
      </c>
      <c r="N270" s="32"/>
      <c r="O270" s="32"/>
      <c r="P270" s="32" t="s">
        <v>32</v>
      </c>
      <c r="Q270" s="32" t="s">
        <v>32</v>
      </c>
      <c r="R270" s="32"/>
      <c r="S270" s="32"/>
      <c r="T270" s="32"/>
      <c r="U270" s="32"/>
      <c r="V270" s="32"/>
      <c r="W270" s="32"/>
      <c r="X270" s="32"/>
      <c r="Y270" s="32"/>
      <c r="Z270" s="32"/>
      <c r="AA270" s="32"/>
      <c r="AB270" s="32" t="s">
        <v>32</v>
      </c>
      <c r="AC270" s="37"/>
      <c r="AD270" s="37"/>
    </row>
    <row r="271" spans="2:30" ht="285" x14ac:dyDescent="0.25">
      <c r="B271" s="39">
        <v>883</v>
      </c>
      <c r="C271" s="39" t="s">
        <v>649</v>
      </c>
      <c r="D271" s="97" t="str">
        <f>_xlfn.XLOOKUP(Kravtabell[[#This Row],[3 Siffer]],Bygningsdeler[Kombinert 3],Bygningsdeler[Kombinert 1],"",0,1)</f>
        <v>5 TELE- OG AUTOMATISERING</v>
      </c>
      <c r="E271" s="97" t="str">
        <f>_xlfn.XLOOKUP(Kravtabell[[#This Row],[3 Siffer]],Bygningsdeler[Kombinert 3],Bygningsdeler[Kombinert 2],"",0,1)</f>
        <v>54 Alarm- og signal</v>
      </c>
      <c r="F271" s="98" t="str">
        <f>_xlfn.XLOOKUP(Kravtabell[[#This Row],[3 sifret kode (for inntasting)
Slår opp bygningsdel]],Bygningsdeler[Siffer 3],Bygningsdeler[Kombinert 3],"FEIL",0,1)</f>
        <v xml:space="preserve">543 Adgangskontroll, innbrudds- og overfallsalarm </v>
      </c>
      <c r="G271" s="100">
        <v>543</v>
      </c>
      <c r="H271" s="41" t="s">
        <v>650</v>
      </c>
      <c r="I271" s="41"/>
      <c r="J271" s="41"/>
      <c r="K271" s="32"/>
      <c r="L271" s="32"/>
      <c r="M271" s="32" t="s">
        <v>32</v>
      </c>
      <c r="N271" s="32"/>
      <c r="O271" s="32"/>
      <c r="P271" s="32" t="s">
        <v>32</v>
      </c>
      <c r="Q271" s="32" t="s">
        <v>32</v>
      </c>
      <c r="R271" s="32"/>
      <c r="S271" s="32"/>
      <c r="T271" s="32"/>
      <c r="U271" s="32"/>
      <c r="V271" s="32"/>
      <c r="W271" s="32"/>
      <c r="X271" s="32"/>
      <c r="Y271" s="32"/>
      <c r="Z271" s="32"/>
      <c r="AA271" s="32"/>
      <c r="AB271" s="32" t="s">
        <v>32</v>
      </c>
      <c r="AD271" s="223"/>
    </row>
    <row r="272" spans="2:30" ht="165" x14ac:dyDescent="0.25">
      <c r="B272" s="39">
        <v>884</v>
      </c>
      <c r="C272" s="39" t="s">
        <v>651</v>
      </c>
      <c r="D272" s="97" t="str">
        <f>_xlfn.XLOOKUP(Kravtabell[[#This Row],[3 Siffer]],Bygningsdeler[Kombinert 3],Bygningsdeler[Kombinert 1],"",0,1)</f>
        <v>5 TELE- OG AUTOMATISERING</v>
      </c>
      <c r="E272" s="97" t="str">
        <f>_xlfn.XLOOKUP(Kravtabell[[#This Row],[3 Siffer]],Bygningsdeler[Kombinert 3],Bygningsdeler[Kombinert 2],"",0,1)</f>
        <v>54 Alarm- og signal</v>
      </c>
      <c r="F272" s="98" t="str">
        <f>_xlfn.XLOOKUP(Kravtabell[[#This Row],[3 sifret kode (for inntasting)
Slår opp bygningsdel]],Bygningsdeler[Siffer 3],Bygningsdeler[Kombinert 3],"FEIL",0,1)</f>
        <v xml:space="preserve">543 Adgangskontroll, innbrudds- og overfallsalarm </v>
      </c>
      <c r="G272" s="100">
        <v>543</v>
      </c>
      <c r="H272" s="220" t="s">
        <v>652</v>
      </c>
      <c r="I272" s="41"/>
      <c r="J272" s="41"/>
      <c r="K272" s="32"/>
      <c r="L272" s="32"/>
      <c r="M272" s="32" t="s">
        <v>32</v>
      </c>
      <c r="N272" s="32"/>
      <c r="O272" s="32"/>
      <c r="P272" s="32" t="s">
        <v>32</v>
      </c>
      <c r="Q272" s="32" t="s">
        <v>32</v>
      </c>
      <c r="R272" s="32"/>
      <c r="S272" s="32"/>
      <c r="T272" s="32"/>
      <c r="U272" s="32"/>
      <c r="V272" s="32"/>
      <c r="W272" s="32"/>
      <c r="X272" s="32"/>
      <c r="Y272" s="32"/>
      <c r="Z272" s="32"/>
      <c r="AA272" s="32"/>
      <c r="AB272" s="32" t="s">
        <v>32</v>
      </c>
      <c r="AD272" s="175"/>
    </row>
    <row r="273" spans="2:30" ht="150" x14ac:dyDescent="0.25">
      <c r="B273" s="39">
        <v>885</v>
      </c>
      <c r="C273" s="39" t="s">
        <v>653</v>
      </c>
      <c r="D273" s="97" t="str">
        <f>_xlfn.XLOOKUP(Kravtabell[[#This Row],[3 Siffer]],Bygningsdeler[Kombinert 3],Bygningsdeler[Kombinert 1],"",0,1)</f>
        <v>5 TELE- OG AUTOMATISERING</v>
      </c>
      <c r="E273" s="97" t="str">
        <f>_xlfn.XLOOKUP(Kravtabell[[#This Row],[3 Siffer]],Bygningsdeler[Kombinert 3],Bygningsdeler[Kombinert 2],"",0,1)</f>
        <v>54 Alarm- og signal</v>
      </c>
      <c r="F273" s="98" t="str">
        <f>_xlfn.XLOOKUP(Kravtabell[[#This Row],[3 sifret kode (for inntasting)
Slår opp bygningsdel]],Bygningsdeler[Siffer 3],Bygningsdeler[Kombinert 3],"FEIL",0,1)</f>
        <v xml:space="preserve">543 Adgangskontroll, innbrudds- og overfallsalarm </v>
      </c>
      <c r="G273" s="100">
        <v>543</v>
      </c>
      <c r="H273" s="220" t="s">
        <v>654</v>
      </c>
      <c r="I273" s="41"/>
      <c r="J273" s="41"/>
      <c r="K273" s="32"/>
      <c r="L273" s="32"/>
      <c r="M273" s="32" t="s">
        <v>32</v>
      </c>
      <c r="N273" s="32"/>
      <c r="O273" s="32"/>
      <c r="P273" s="32" t="s">
        <v>32</v>
      </c>
      <c r="Q273" s="32" t="s">
        <v>32</v>
      </c>
      <c r="R273" s="32"/>
      <c r="S273" s="32"/>
      <c r="T273" s="32"/>
      <c r="U273" s="32"/>
      <c r="V273" s="32"/>
      <c r="W273" s="32"/>
      <c r="X273" s="32"/>
      <c r="Y273" s="32"/>
      <c r="Z273" s="32"/>
      <c r="AA273" s="32"/>
      <c r="AB273" s="32" t="s">
        <v>32</v>
      </c>
      <c r="AD273" s="175"/>
    </row>
    <row r="274" spans="2:30" ht="120" x14ac:dyDescent="0.25">
      <c r="B274" s="39">
        <v>886</v>
      </c>
      <c r="C274" s="39" t="s">
        <v>655</v>
      </c>
      <c r="D274" s="97" t="str">
        <f>_xlfn.XLOOKUP(Kravtabell[[#This Row],[3 Siffer]],Bygningsdeler[Kombinert 3],Bygningsdeler[Kombinert 1],"",0,1)</f>
        <v>5 TELE- OG AUTOMATISERING</v>
      </c>
      <c r="E274" s="97" t="str">
        <f>_xlfn.XLOOKUP(Kravtabell[[#This Row],[3 Siffer]],Bygningsdeler[Kombinert 3],Bygningsdeler[Kombinert 2],"",0,1)</f>
        <v>54 Alarm- og signal</v>
      </c>
      <c r="F274" s="98" t="str">
        <f>_xlfn.XLOOKUP(Kravtabell[[#This Row],[3 sifret kode (for inntasting)
Slår opp bygningsdel]],Bygningsdeler[Siffer 3],Bygningsdeler[Kombinert 3],"FEIL",0,1)</f>
        <v xml:space="preserve">543 Adgangskontroll, innbrudds- og overfallsalarm </v>
      </c>
      <c r="G274" s="100">
        <v>543</v>
      </c>
      <c r="H274" s="41" t="s">
        <v>656</v>
      </c>
      <c r="I274" s="41"/>
      <c r="J274" s="41"/>
      <c r="K274" s="32"/>
      <c r="L274" s="32"/>
      <c r="M274" s="32" t="s">
        <v>32</v>
      </c>
      <c r="N274" s="32"/>
      <c r="O274" s="32"/>
      <c r="P274" s="32" t="s">
        <v>32</v>
      </c>
      <c r="Q274" s="32" t="s">
        <v>32</v>
      </c>
      <c r="R274" s="32"/>
      <c r="S274" s="32"/>
      <c r="T274" s="32"/>
      <c r="U274" s="32"/>
      <c r="V274" s="32"/>
      <c r="W274" s="32"/>
      <c r="X274" s="32"/>
      <c r="Y274" s="32"/>
      <c r="Z274" s="32"/>
      <c r="AA274" s="32"/>
      <c r="AB274" s="32" t="s">
        <v>32</v>
      </c>
      <c r="AD274" s="223"/>
    </row>
    <row r="275" spans="2:30" ht="270" x14ac:dyDescent="0.25">
      <c r="B275" s="39">
        <v>887</v>
      </c>
      <c r="C275" s="39" t="s">
        <v>657</v>
      </c>
      <c r="D275" s="97" t="str">
        <f>_xlfn.XLOOKUP(Kravtabell[[#This Row],[3 Siffer]],Bygningsdeler[Kombinert 3],Bygningsdeler[Kombinert 1],"",0,1)</f>
        <v>5 TELE- OG AUTOMATISERING</v>
      </c>
      <c r="E275" s="97" t="str">
        <f>_xlfn.XLOOKUP(Kravtabell[[#This Row],[3 Siffer]],Bygningsdeler[Kombinert 3],Bygningsdeler[Kombinert 2],"",0,1)</f>
        <v>54 Alarm- og signal</v>
      </c>
      <c r="F275" s="98" t="str">
        <f>_xlfn.XLOOKUP(Kravtabell[[#This Row],[3 sifret kode (for inntasting)
Slår opp bygningsdel]],Bygningsdeler[Siffer 3],Bygningsdeler[Kombinert 3],"FEIL",0,1)</f>
        <v xml:space="preserve">543 Adgangskontroll, innbrudds- og overfallsalarm </v>
      </c>
      <c r="G275" s="100">
        <v>543</v>
      </c>
      <c r="H275" s="41" t="s">
        <v>658</v>
      </c>
      <c r="I275" s="41"/>
      <c r="J275" s="41"/>
      <c r="K275" s="32"/>
      <c r="L275" s="32"/>
      <c r="M275" s="32" t="s">
        <v>32</v>
      </c>
      <c r="N275" s="32"/>
      <c r="O275" s="32"/>
      <c r="P275" s="32" t="s">
        <v>32</v>
      </c>
      <c r="Q275" s="32" t="s">
        <v>32</v>
      </c>
      <c r="R275" s="32"/>
      <c r="S275" s="32"/>
      <c r="T275" s="32" t="s">
        <v>32</v>
      </c>
      <c r="U275" s="32"/>
      <c r="V275" s="32"/>
      <c r="W275" s="32"/>
      <c r="X275" s="32"/>
      <c r="Y275" s="32"/>
      <c r="Z275" s="32"/>
      <c r="AA275" s="32"/>
      <c r="AB275" s="32" t="s">
        <v>32</v>
      </c>
      <c r="AD275" s="223"/>
    </row>
    <row r="276" spans="2:30" ht="210" x14ac:dyDescent="0.25">
      <c r="B276" s="39">
        <v>888</v>
      </c>
      <c r="C276" s="39" t="s">
        <v>659</v>
      </c>
      <c r="D276" s="97" t="str">
        <f>_xlfn.XLOOKUP(Kravtabell[[#This Row],[3 Siffer]],Bygningsdeler[Kombinert 3],Bygningsdeler[Kombinert 1],"",0,1)</f>
        <v>5 TELE- OG AUTOMATISERING</v>
      </c>
      <c r="E276" s="97" t="str">
        <f>_xlfn.XLOOKUP(Kravtabell[[#This Row],[3 Siffer]],Bygningsdeler[Kombinert 3],Bygningsdeler[Kombinert 2],"",0,1)</f>
        <v>54 Alarm- og signal</v>
      </c>
      <c r="F276" s="98" t="str">
        <f>_xlfn.XLOOKUP(Kravtabell[[#This Row],[3 sifret kode (for inntasting)
Slår opp bygningsdel]],Bygningsdeler[Siffer 3],Bygningsdeler[Kombinert 3],"FEIL",0,1)</f>
        <v xml:space="preserve">543 Adgangskontroll, innbrudds- og overfallsalarm </v>
      </c>
      <c r="G276" s="100">
        <v>543</v>
      </c>
      <c r="H276" s="41" t="s">
        <v>660</v>
      </c>
      <c r="I276" s="41"/>
      <c r="J276" s="41"/>
      <c r="K276" s="32"/>
      <c r="L276" s="32"/>
      <c r="M276" s="32" t="s">
        <v>32</v>
      </c>
      <c r="N276" s="32"/>
      <c r="O276" s="32"/>
      <c r="P276" s="32" t="s">
        <v>32</v>
      </c>
      <c r="Q276" s="32" t="s">
        <v>32</v>
      </c>
      <c r="R276" s="32"/>
      <c r="S276" s="32"/>
      <c r="T276" s="32"/>
      <c r="U276" s="32"/>
      <c r="V276" s="32"/>
      <c r="W276" s="32"/>
      <c r="X276" s="32"/>
      <c r="Y276" s="32"/>
      <c r="Z276" s="32"/>
      <c r="AA276" s="32"/>
      <c r="AB276" s="32" t="s">
        <v>32</v>
      </c>
      <c r="AD276" s="223"/>
    </row>
    <row r="277" spans="2:30" ht="360" x14ac:dyDescent="0.25">
      <c r="B277" s="39">
        <v>889</v>
      </c>
      <c r="C277" s="39" t="s">
        <v>661</v>
      </c>
      <c r="D277" s="97" t="str">
        <f>_xlfn.XLOOKUP(Kravtabell[[#This Row],[3 Siffer]],Bygningsdeler[Kombinert 3],Bygningsdeler[Kombinert 1],"",0,1)</f>
        <v>5 TELE- OG AUTOMATISERING</v>
      </c>
      <c r="E277" s="97" t="str">
        <f>_xlfn.XLOOKUP(Kravtabell[[#This Row],[3 Siffer]],Bygningsdeler[Kombinert 3],Bygningsdeler[Kombinert 2],"",0,1)</f>
        <v>54 Alarm- og signal</v>
      </c>
      <c r="F277" s="98" t="str">
        <f>_xlfn.XLOOKUP(Kravtabell[[#This Row],[3 sifret kode (for inntasting)
Slår opp bygningsdel]],Bygningsdeler[Siffer 3],Bygningsdeler[Kombinert 3],"FEIL",0,1)</f>
        <v xml:space="preserve">543 Adgangskontroll, innbrudds- og overfallsalarm </v>
      </c>
      <c r="G277" s="100">
        <v>543</v>
      </c>
      <c r="H277" s="41" t="s">
        <v>662</v>
      </c>
      <c r="I277" s="41"/>
      <c r="J277" s="41"/>
      <c r="K277" s="32"/>
      <c r="L277" s="32"/>
      <c r="M277" s="32" t="s">
        <v>32</v>
      </c>
      <c r="N277" s="32"/>
      <c r="O277" s="32"/>
      <c r="P277" s="32" t="s">
        <v>32</v>
      </c>
      <c r="Q277" s="32" t="s">
        <v>32</v>
      </c>
      <c r="R277" s="32"/>
      <c r="S277" s="32"/>
      <c r="T277" s="32"/>
      <c r="U277" s="32"/>
      <c r="V277" s="32"/>
      <c r="W277" s="32"/>
      <c r="X277" s="32"/>
      <c r="Y277" s="32"/>
      <c r="Z277" s="32"/>
      <c r="AA277" s="32"/>
      <c r="AB277" s="32" t="s">
        <v>32</v>
      </c>
      <c r="AD277" s="223"/>
    </row>
    <row r="278" spans="2:30" ht="165" x14ac:dyDescent="0.25">
      <c r="B278" s="39">
        <v>890</v>
      </c>
      <c r="C278" s="39" t="s">
        <v>663</v>
      </c>
      <c r="D278" s="97" t="str">
        <f>_xlfn.XLOOKUP(Kravtabell[[#This Row],[3 Siffer]],Bygningsdeler[Kombinert 3],Bygningsdeler[Kombinert 1],"",0,1)</f>
        <v>5 TELE- OG AUTOMATISERING</v>
      </c>
      <c r="E278" s="97" t="str">
        <f>_xlfn.XLOOKUP(Kravtabell[[#This Row],[3 Siffer]],Bygningsdeler[Kombinert 3],Bygningsdeler[Kombinert 2],"",0,1)</f>
        <v>54 Alarm- og signal</v>
      </c>
      <c r="F278" s="98" t="str">
        <f>_xlfn.XLOOKUP(Kravtabell[[#This Row],[3 sifret kode (for inntasting)
Slår opp bygningsdel]],Bygningsdeler[Siffer 3],Bygningsdeler[Kombinert 3],"FEIL",0,1)</f>
        <v xml:space="preserve">543 Adgangskontroll, innbrudds- og overfallsalarm </v>
      </c>
      <c r="G278" s="100">
        <v>543</v>
      </c>
      <c r="H278" s="41" t="s">
        <v>664</v>
      </c>
      <c r="I278" s="41"/>
      <c r="J278" s="41"/>
      <c r="K278" s="32"/>
      <c r="L278" s="32"/>
      <c r="M278" s="32" t="s">
        <v>32</v>
      </c>
      <c r="N278" s="32"/>
      <c r="O278" s="32"/>
      <c r="P278" s="32" t="s">
        <v>32</v>
      </c>
      <c r="Q278" s="32" t="s">
        <v>32</v>
      </c>
      <c r="R278" s="32"/>
      <c r="S278" s="32"/>
      <c r="T278" s="32"/>
      <c r="U278" s="32"/>
      <c r="V278" s="32"/>
      <c r="W278" s="32"/>
      <c r="X278" s="32"/>
      <c r="Y278" s="32"/>
      <c r="Z278" s="32"/>
      <c r="AA278" s="32"/>
      <c r="AB278" s="32" t="s">
        <v>32</v>
      </c>
      <c r="AD278" s="223"/>
    </row>
    <row r="279" spans="2:30" ht="90" x14ac:dyDescent="0.25">
      <c r="B279" s="39">
        <v>891</v>
      </c>
      <c r="C279" s="39" t="s">
        <v>665</v>
      </c>
      <c r="D279" s="97" t="str">
        <f>_xlfn.XLOOKUP(Kravtabell[[#This Row],[3 Siffer]],Bygningsdeler[Kombinert 3],Bygningsdeler[Kombinert 1],"",0,1)</f>
        <v>5 TELE- OG AUTOMATISERING</v>
      </c>
      <c r="E279" s="97" t="str">
        <f>_xlfn.XLOOKUP(Kravtabell[[#This Row],[3 Siffer]],Bygningsdeler[Kombinert 3],Bygningsdeler[Kombinert 2],"",0,1)</f>
        <v>54 Alarm- og signal</v>
      </c>
      <c r="F279" s="98" t="str">
        <f>_xlfn.XLOOKUP(Kravtabell[[#This Row],[3 sifret kode (for inntasting)
Slår opp bygningsdel]],Bygningsdeler[Siffer 3],Bygningsdeler[Kombinert 3],"FEIL",0,1)</f>
        <v xml:space="preserve">543 Adgangskontroll, innbrudds- og overfallsalarm </v>
      </c>
      <c r="G279" s="100">
        <v>543</v>
      </c>
      <c r="H279" s="41" t="s">
        <v>666</v>
      </c>
      <c r="I279" s="41"/>
      <c r="J279" s="41"/>
      <c r="K279" s="32"/>
      <c r="L279" s="32"/>
      <c r="M279" s="32" t="s">
        <v>32</v>
      </c>
      <c r="N279" s="32"/>
      <c r="O279" s="32"/>
      <c r="P279" s="32" t="s">
        <v>32</v>
      </c>
      <c r="Q279" s="32" t="s">
        <v>32</v>
      </c>
      <c r="R279" s="32"/>
      <c r="S279" s="32"/>
      <c r="T279" s="32"/>
      <c r="U279" s="32"/>
      <c r="V279" s="32"/>
      <c r="W279" s="32"/>
      <c r="X279" s="32"/>
      <c r="Y279" s="32"/>
      <c r="Z279" s="32"/>
      <c r="AA279" s="32"/>
      <c r="AB279" s="32" t="s">
        <v>32</v>
      </c>
      <c r="AD279" s="223"/>
    </row>
    <row r="280" spans="2:30" ht="135" x14ac:dyDescent="0.25">
      <c r="B280" s="39">
        <v>892</v>
      </c>
      <c r="C280" s="39" t="s">
        <v>667</v>
      </c>
      <c r="D280" s="97" t="str">
        <f>_xlfn.XLOOKUP(Kravtabell[[#This Row],[3 Siffer]],Bygningsdeler[Kombinert 3],Bygningsdeler[Kombinert 1],"",0,1)</f>
        <v>5 TELE- OG AUTOMATISERING</v>
      </c>
      <c r="E280" s="97" t="str">
        <f>_xlfn.XLOOKUP(Kravtabell[[#This Row],[3 Siffer]],Bygningsdeler[Kombinert 3],Bygningsdeler[Kombinert 2],"",0,1)</f>
        <v>54 Alarm- og signal</v>
      </c>
      <c r="F280" s="98" t="str">
        <f>_xlfn.XLOOKUP(Kravtabell[[#This Row],[3 sifret kode (for inntasting)
Slår opp bygningsdel]],Bygningsdeler[Siffer 3],Bygningsdeler[Kombinert 3],"FEIL",0,1)</f>
        <v xml:space="preserve">543 Adgangskontroll, innbrudds- og overfallsalarm </v>
      </c>
      <c r="G280" s="100">
        <v>543</v>
      </c>
      <c r="H280" s="41" t="s">
        <v>668</v>
      </c>
      <c r="I280" s="41"/>
      <c r="J280" s="41"/>
      <c r="K280" s="32"/>
      <c r="L280" s="32"/>
      <c r="M280" s="32" t="s">
        <v>32</v>
      </c>
      <c r="N280" s="32"/>
      <c r="O280" s="32"/>
      <c r="P280" s="32" t="s">
        <v>32</v>
      </c>
      <c r="Q280" s="32" t="s">
        <v>32</v>
      </c>
      <c r="R280" s="32"/>
      <c r="S280" s="32"/>
      <c r="T280" s="32"/>
      <c r="U280" s="32"/>
      <c r="V280" s="32"/>
      <c r="W280" s="32"/>
      <c r="X280" s="32"/>
      <c r="Y280" s="32"/>
      <c r="Z280" s="32"/>
      <c r="AA280" s="32"/>
      <c r="AB280" s="32" t="s">
        <v>32</v>
      </c>
      <c r="AD280" s="223"/>
    </row>
    <row r="281" spans="2:30" ht="210" x14ac:dyDescent="0.25">
      <c r="B281" s="39">
        <v>893</v>
      </c>
      <c r="C281" s="39" t="s">
        <v>669</v>
      </c>
      <c r="D281" s="97" t="str">
        <f>_xlfn.XLOOKUP(Kravtabell[[#This Row],[3 Siffer]],Bygningsdeler[Kombinert 3],Bygningsdeler[Kombinert 1],"",0,1)</f>
        <v>5 TELE- OG AUTOMATISERING</v>
      </c>
      <c r="E281" s="97" t="str">
        <f>_xlfn.XLOOKUP(Kravtabell[[#This Row],[3 Siffer]],Bygningsdeler[Kombinert 3],Bygningsdeler[Kombinert 2],"",0,1)</f>
        <v>54 Alarm- og signal</v>
      </c>
      <c r="F281" s="98" t="str">
        <f>_xlfn.XLOOKUP(Kravtabell[[#This Row],[3 sifret kode (for inntasting)
Slår opp bygningsdel]],Bygningsdeler[Siffer 3],Bygningsdeler[Kombinert 3],"FEIL",0,1)</f>
        <v xml:space="preserve">543 Adgangskontroll, innbrudds- og overfallsalarm </v>
      </c>
      <c r="G281" s="100">
        <v>543</v>
      </c>
      <c r="H281" s="41" t="s">
        <v>670</v>
      </c>
      <c r="I281" s="41"/>
      <c r="J281" s="41"/>
      <c r="K281" s="32"/>
      <c r="L281" s="32"/>
      <c r="M281" s="32" t="s">
        <v>32</v>
      </c>
      <c r="N281" s="32"/>
      <c r="O281" s="32"/>
      <c r="P281" s="32" t="s">
        <v>32</v>
      </c>
      <c r="Q281" s="32" t="s">
        <v>32</v>
      </c>
      <c r="R281" s="32"/>
      <c r="S281" s="32"/>
      <c r="T281" s="32"/>
      <c r="U281" s="32"/>
      <c r="V281" s="32"/>
      <c r="W281" s="32"/>
      <c r="X281" s="32"/>
      <c r="Y281" s="32"/>
      <c r="Z281" s="32"/>
      <c r="AA281" s="32"/>
      <c r="AB281" s="32" t="s">
        <v>32</v>
      </c>
      <c r="AD281" s="223"/>
    </row>
    <row r="282" spans="2:30" ht="45" x14ac:dyDescent="0.25">
      <c r="B282" s="39">
        <v>180</v>
      </c>
      <c r="C282" s="39" t="s">
        <v>671</v>
      </c>
      <c r="D282" s="97" t="str">
        <f>_xlfn.XLOOKUP(Kravtabell[[#This Row],[3 Siffer]],Bygningsdeler[Kombinert 3],Bygningsdeler[Kombinert 1],"",0,1)</f>
        <v>5 TELE- OG AUTOMATISERING</v>
      </c>
      <c r="E282" s="97" t="str">
        <f>_xlfn.XLOOKUP(Kravtabell[[#This Row],[3 Siffer]],Bygningsdeler[Kombinert 3],Bygningsdeler[Kombinert 2],"",0,1)</f>
        <v>54 Alarm- og signal</v>
      </c>
      <c r="F282" s="98" t="s">
        <v>672</v>
      </c>
      <c r="G282" s="100">
        <v>234</v>
      </c>
      <c r="H282" s="41" t="s">
        <v>673</v>
      </c>
      <c r="I282" s="41" t="s">
        <v>674</v>
      </c>
      <c r="J282" s="41"/>
      <c r="K282" s="32" t="s">
        <v>32</v>
      </c>
      <c r="L282" s="32"/>
      <c r="M282" s="32" t="s">
        <v>32</v>
      </c>
      <c r="N282" s="32"/>
      <c r="O282" s="32"/>
      <c r="P282" s="32" t="s">
        <v>32</v>
      </c>
      <c r="Q282" s="32" t="s">
        <v>32</v>
      </c>
      <c r="R282" s="32"/>
      <c r="S282" s="32"/>
      <c r="T282" s="32"/>
      <c r="U282" s="32"/>
      <c r="V282" s="32"/>
      <c r="W282" s="32" t="s">
        <v>32</v>
      </c>
      <c r="X282" s="32"/>
      <c r="Y282" s="32"/>
      <c r="Z282" s="32"/>
      <c r="AA282" s="32"/>
      <c r="AB282" s="32"/>
      <c r="AD282" s="223"/>
    </row>
    <row r="283" spans="2:30" ht="45" x14ac:dyDescent="0.25">
      <c r="B283" s="39">
        <v>183</v>
      </c>
      <c r="C283" s="39" t="s">
        <v>675</v>
      </c>
      <c r="D283" s="97" t="str">
        <f>_xlfn.XLOOKUP(Kravtabell[[#This Row],[3 Siffer]],Bygningsdeler[Kombinert 3],Bygningsdeler[Kombinert 1],"",0,1)</f>
        <v>5 TELE- OG AUTOMATISERING</v>
      </c>
      <c r="E283" s="97" t="str">
        <f>_xlfn.XLOOKUP(Kravtabell[[#This Row],[3 Siffer]],Bygningsdeler[Kombinert 3],Bygningsdeler[Kombinert 2],"",0,1)</f>
        <v>54 Alarm- og signal</v>
      </c>
      <c r="F283" s="98" t="s">
        <v>672</v>
      </c>
      <c r="G283" s="100">
        <v>234</v>
      </c>
      <c r="H283" s="41" t="s">
        <v>676</v>
      </c>
      <c r="I283" s="41" t="s">
        <v>677</v>
      </c>
      <c r="J283" s="41"/>
      <c r="K283" s="32" t="s">
        <v>32</v>
      </c>
      <c r="L283" s="32"/>
      <c r="M283" s="32" t="s">
        <v>32</v>
      </c>
      <c r="N283" s="32"/>
      <c r="O283" s="32"/>
      <c r="P283" s="32" t="s">
        <v>32</v>
      </c>
      <c r="Q283" s="32" t="s">
        <v>32</v>
      </c>
      <c r="R283" s="32"/>
      <c r="S283" s="32"/>
      <c r="T283" s="32"/>
      <c r="U283" s="32"/>
      <c r="V283" s="32"/>
      <c r="W283" s="32" t="s">
        <v>32</v>
      </c>
      <c r="X283" s="32"/>
      <c r="Y283" s="32"/>
      <c r="Z283" s="32"/>
      <c r="AA283" s="32"/>
      <c r="AB283" s="32"/>
      <c r="AD283" s="223"/>
    </row>
    <row r="284" spans="2:30" ht="45" x14ac:dyDescent="0.25">
      <c r="B284" s="39">
        <v>184</v>
      </c>
      <c r="C284" s="39" t="s">
        <v>678</v>
      </c>
      <c r="D284" s="97" t="str">
        <f>_xlfn.XLOOKUP(Kravtabell[[#This Row],[3 Siffer]],Bygningsdeler[Kombinert 3],Bygningsdeler[Kombinert 1],"",0,1)</f>
        <v>5 TELE- OG AUTOMATISERING</v>
      </c>
      <c r="E284" s="97" t="str">
        <f>_xlfn.XLOOKUP(Kravtabell[[#This Row],[3 Siffer]],Bygningsdeler[Kombinert 3],Bygningsdeler[Kombinert 2],"",0,1)</f>
        <v>54 Alarm- og signal</v>
      </c>
      <c r="F284" s="98" t="s">
        <v>672</v>
      </c>
      <c r="G284" s="100">
        <v>234</v>
      </c>
      <c r="H284" s="41" t="s">
        <v>679</v>
      </c>
      <c r="I284" s="41" t="s">
        <v>680</v>
      </c>
      <c r="J284" s="41"/>
      <c r="K284" s="32" t="s">
        <v>32</v>
      </c>
      <c r="L284" s="32"/>
      <c r="M284" s="32"/>
      <c r="N284" s="32"/>
      <c r="O284" s="32"/>
      <c r="P284" s="32" t="s">
        <v>32</v>
      </c>
      <c r="Q284" s="32" t="s">
        <v>32</v>
      </c>
      <c r="R284" s="32"/>
      <c r="S284" s="32"/>
      <c r="T284" s="32" t="s">
        <v>32</v>
      </c>
      <c r="U284" s="32"/>
      <c r="V284" s="32"/>
      <c r="W284" s="32"/>
      <c r="X284" s="32"/>
      <c r="Y284" s="32"/>
      <c r="Z284" s="32"/>
      <c r="AA284" s="32"/>
      <c r="AB284" s="32" t="s">
        <v>32</v>
      </c>
      <c r="AD284" s="223"/>
    </row>
    <row r="285" spans="2:30" ht="285" x14ac:dyDescent="0.25">
      <c r="B285" s="39">
        <v>894</v>
      </c>
      <c r="C285" s="39" t="s">
        <v>681</v>
      </c>
      <c r="D285" s="97" t="str">
        <f>_xlfn.XLOOKUP(Kravtabell[[#This Row],[3 Siffer]],Bygningsdeler[Kombinert 3],Bygningsdeler[Kombinert 1],"",0,1)</f>
        <v>5 TELE- OG AUTOMATISERING</v>
      </c>
      <c r="E285" s="97" t="str">
        <f>_xlfn.XLOOKUP(Kravtabell[[#This Row],[3 Siffer]],Bygningsdeler[Kombinert 3],Bygningsdeler[Kombinert 2],"",0,1)</f>
        <v>55 Lyd- og bilde</v>
      </c>
      <c r="F285" s="98" t="str">
        <f>_xlfn.XLOOKUP(Kravtabell[[#This Row],[3 sifret kode (for inntasting)
Slår opp bygningsdel]],Bygningsdeler[Siffer 3],Bygningsdeler[Kombinert 3],"FEIL",0,1)</f>
        <v>554 Lyddistribusjonsanlegg</v>
      </c>
      <c r="G285" s="100">
        <v>554</v>
      </c>
      <c r="H285" s="41" t="s">
        <v>682</v>
      </c>
      <c r="I285" s="41"/>
      <c r="J285" s="41"/>
      <c r="K285" s="32"/>
      <c r="L285" s="32"/>
      <c r="M285" s="32" t="s">
        <v>32</v>
      </c>
      <c r="N285" s="32"/>
      <c r="O285" s="32"/>
      <c r="P285" s="32"/>
      <c r="Q285" s="32"/>
      <c r="S285" s="32"/>
      <c r="T285" s="32"/>
      <c r="U285" s="32" t="s">
        <v>32</v>
      </c>
      <c r="V285" s="32" t="s">
        <v>32</v>
      </c>
      <c r="W285" s="32"/>
      <c r="X285" s="32"/>
      <c r="Y285" s="32"/>
      <c r="Z285" s="32" t="s">
        <v>32</v>
      </c>
      <c r="AA285" s="32"/>
      <c r="AB285" s="32"/>
      <c r="AD285" s="223"/>
    </row>
    <row r="286" spans="2:30" ht="30" x14ac:dyDescent="0.25">
      <c r="B286" s="39">
        <v>897</v>
      </c>
      <c r="C286" s="39" t="s">
        <v>683</v>
      </c>
      <c r="D286" s="97" t="str">
        <f>_xlfn.XLOOKUP(Kravtabell[[#This Row],[3 Siffer]],Bygningsdeler[Kombinert 3],Bygningsdeler[Kombinert 1],"",0,1)</f>
        <v>5 TELE- OG AUTOMATISERING</v>
      </c>
      <c r="E286" s="97" t="str">
        <f>_xlfn.XLOOKUP(Kravtabell[[#This Row],[3 Siffer]],Bygningsdeler[Kombinert 3],Bygningsdeler[Kombinert 2],"",0,1)</f>
        <v>56 Automatisering</v>
      </c>
      <c r="F286" s="98" t="str">
        <f>_xlfn.XLOOKUP(Kravtabell[[#This Row],[3 sifret kode (for inntasting)
Slår opp bygningsdel]],Bygningsdeler[Siffer 3],Bygningsdeler[Kombinert 3],"FEIL",0,1)</f>
        <v>560 Automatisering, generelt</v>
      </c>
      <c r="G286" s="100">
        <v>560</v>
      </c>
      <c r="H286" s="41" t="s">
        <v>684</v>
      </c>
      <c r="I286" s="41"/>
      <c r="J286" s="41"/>
      <c r="K286" s="32"/>
      <c r="L286" s="32" t="s">
        <v>32</v>
      </c>
      <c r="M286" s="32" t="s">
        <v>32</v>
      </c>
      <c r="N286" s="32" t="s">
        <v>32</v>
      </c>
      <c r="O286" s="32"/>
      <c r="P286" s="32"/>
      <c r="Q286" s="32"/>
      <c r="R286" s="32"/>
      <c r="S286" s="32"/>
      <c r="T286" s="32"/>
      <c r="U286" s="32"/>
      <c r="V286" s="32"/>
      <c r="W286" s="32"/>
      <c r="X286" s="32"/>
      <c r="Y286" s="32"/>
      <c r="Z286" s="32"/>
      <c r="AA286" s="32"/>
      <c r="AB286" s="32" t="s">
        <v>32</v>
      </c>
      <c r="AD286" s="223"/>
    </row>
    <row r="287" spans="2:30" ht="30" x14ac:dyDescent="0.25">
      <c r="B287" s="39">
        <v>900</v>
      </c>
      <c r="C287" s="39" t="s">
        <v>685</v>
      </c>
      <c r="D287" s="97" t="str">
        <f>_xlfn.XLOOKUP(Kravtabell[[#This Row],[3 Siffer]],Bygningsdeler[Kombinert 3],Bygningsdeler[Kombinert 1],"",0,1)</f>
        <v>5 TELE- OG AUTOMATISERING</v>
      </c>
      <c r="E287" s="97" t="str">
        <f>_xlfn.XLOOKUP(Kravtabell[[#This Row],[3 Siffer]],Bygningsdeler[Kombinert 3],Bygningsdeler[Kombinert 2],"",0,1)</f>
        <v>56 Automatisering</v>
      </c>
      <c r="F287" s="98" t="str">
        <f>_xlfn.XLOOKUP(Kravtabell[[#This Row],[3 sifret kode (for inntasting)
Slår opp bygningsdel]],Bygningsdeler[Siffer 3],Bygningsdeler[Kombinert 3],"FEIL",0,1)</f>
        <v>560 Automatisering, generelt</v>
      </c>
      <c r="G287" s="100">
        <v>560</v>
      </c>
      <c r="H287" s="41" t="s">
        <v>686</v>
      </c>
      <c r="I287" s="41"/>
      <c r="J287" s="41"/>
      <c r="K287" s="32"/>
      <c r="L287" s="32"/>
      <c r="M287" s="32"/>
      <c r="N287" s="32" t="s">
        <v>32</v>
      </c>
      <c r="O287" s="32"/>
      <c r="P287" s="32"/>
      <c r="Q287" s="32"/>
      <c r="R287" s="32"/>
      <c r="S287" s="32"/>
      <c r="T287" s="32"/>
      <c r="U287" s="32"/>
      <c r="V287" s="32"/>
      <c r="W287" s="32"/>
      <c r="X287" s="32"/>
      <c r="Y287" s="32"/>
      <c r="Z287" s="32"/>
      <c r="AA287" s="32"/>
      <c r="AB287" s="32" t="s">
        <v>32</v>
      </c>
      <c r="AD287" s="223"/>
    </row>
    <row r="288" spans="2:30" ht="30" x14ac:dyDescent="0.25">
      <c r="B288" s="39">
        <v>904</v>
      </c>
      <c r="C288" s="39" t="s">
        <v>687</v>
      </c>
      <c r="D288" s="97" t="str">
        <f>_xlfn.XLOOKUP(Kravtabell[[#This Row],[3 Siffer]],Bygningsdeler[Kombinert 3],Bygningsdeler[Kombinert 1],"",0,1)</f>
        <v>5 TELE- OG AUTOMATISERING</v>
      </c>
      <c r="E288" s="97" t="str">
        <f>_xlfn.XLOOKUP(Kravtabell[[#This Row],[3 Siffer]],Bygningsdeler[Kombinert 3],Bygningsdeler[Kombinert 2],"",0,1)</f>
        <v>56 Automatisering</v>
      </c>
      <c r="F288" s="98" t="str">
        <f>_xlfn.XLOOKUP(Kravtabell[[#This Row],[3 sifret kode (for inntasting)
Slår opp bygningsdel]],Bygningsdeler[Siffer 3],Bygningsdeler[Kombinert 3],"FEIL",0,1)</f>
        <v>560 Automatisering, generelt</v>
      </c>
      <c r="G288" s="100">
        <v>560</v>
      </c>
      <c r="H288" s="41" t="s">
        <v>688</v>
      </c>
      <c r="I288" s="41"/>
      <c r="J288" s="41"/>
      <c r="K288" s="32"/>
      <c r="L288" s="32"/>
      <c r="M288" s="32" t="s">
        <v>32</v>
      </c>
      <c r="N288" s="32" t="s">
        <v>32</v>
      </c>
      <c r="O288" s="32"/>
      <c r="P288" s="32"/>
      <c r="Q288" s="32"/>
      <c r="R288" s="32"/>
      <c r="S288" s="32"/>
      <c r="T288" s="32"/>
      <c r="U288" s="32"/>
      <c r="V288" s="32"/>
      <c r="W288" s="32"/>
      <c r="X288" s="32"/>
      <c r="Y288" s="32"/>
      <c r="Z288" s="32"/>
      <c r="AA288" s="32"/>
      <c r="AB288" s="32" t="s">
        <v>32</v>
      </c>
      <c r="AD288" s="223"/>
    </row>
    <row r="289" spans="2:30" ht="120" x14ac:dyDescent="0.25">
      <c r="B289" s="39">
        <v>906</v>
      </c>
      <c r="C289" s="39" t="s">
        <v>689</v>
      </c>
      <c r="D289" s="97" t="str">
        <f>_xlfn.XLOOKUP(Kravtabell[[#This Row],[3 Siffer]],Bygningsdeler[Kombinert 3],Bygningsdeler[Kombinert 1],"",0,1)</f>
        <v>5 TELE- OG AUTOMATISERING</v>
      </c>
      <c r="E289" s="97" t="str">
        <f>_xlfn.XLOOKUP(Kravtabell[[#This Row],[3 Siffer]],Bygningsdeler[Kombinert 3],Bygningsdeler[Kombinert 2],"",0,1)</f>
        <v>56 Automatisering</v>
      </c>
      <c r="F289" s="98" t="str">
        <f>_xlfn.XLOOKUP(Kravtabell[[#This Row],[3 sifret kode (for inntasting)
Slår opp bygningsdel]],Bygningsdeler[Siffer 3],Bygningsdeler[Kombinert 3],"FEIL",0,1)</f>
        <v>560 Automatisering, generelt</v>
      </c>
      <c r="G289" s="100">
        <v>560</v>
      </c>
      <c r="H289" s="41" t="s">
        <v>690</v>
      </c>
      <c r="I289" s="41"/>
      <c r="J289" s="41"/>
      <c r="K289" s="32"/>
      <c r="L289" s="32" t="s">
        <v>32</v>
      </c>
      <c r="M289" s="32"/>
      <c r="N289" s="32" t="s">
        <v>32</v>
      </c>
      <c r="O289" s="32"/>
      <c r="P289" s="32"/>
      <c r="Q289" s="32"/>
      <c r="R289" s="32"/>
      <c r="S289" s="32"/>
      <c r="T289" s="32"/>
      <c r="U289" s="32"/>
      <c r="V289" s="32"/>
      <c r="W289" s="32"/>
      <c r="X289" s="32"/>
      <c r="Y289" s="32"/>
      <c r="Z289" s="32"/>
      <c r="AA289" s="32"/>
      <c r="AB289" s="32" t="s">
        <v>32</v>
      </c>
      <c r="AD289" s="223"/>
    </row>
    <row r="290" spans="2:30" ht="30" x14ac:dyDescent="0.25">
      <c r="B290" s="39">
        <v>909</v>
      </c>
      <c r="C290" s="39" t="s">
        <v>691</v>
      </c>
      <c r="D290" s="97" t="str">
        <f>_xlfn.XLOOKUP(Kravtabell[[#This Row],[3 Siffer]],Bygningsdeler[Kombinert 3],Bygningsdeler[Kombinert 1],"",0,1)</f>
        <v>5 TELE- OG AUTOMATISERING</v>
      </c>
      <c r="E290" s="97" t="str">
        <f>_xlfn.XLOOKUP(Kravtabell[[#This Row],[3 Siffer]],Bygningsdeler[Kombinert 3],Bygningsdeler[Kombinert 2],"",0,1)</f>
        <v>56 Automatisering</v>
      </c>
      <c r="F290" s="98" t="str">
        <f>_xlfn.XLOOKUP(Kravtabell[[#This Row],[3 sifret kode (for inntasting)
Slår opp bygningsdel]],Bygningsdeler[Siffer 3],Bygningsdeler[Kombinert 3],"FEIL",0,1)</f>
        <v>560 Automatisering, generelt</v>
      </c>
      <c r="G290" s="100">
        <v>560</v>
      </c>
      <c r="H290" s="41" t="s">
        <v>692</v>
      </c>
      <c r="I290" s="41"/>
      <c r="J290" s="41"/>
      <c r="K290" s="32"/>
      <c r="L290" s="32"/>
      <c r="M290" s="32"/>
      <c r="N290" s="32" t="s">
        <v>32</v>
      </c>
      <c r="O290" s="32"/>
      <c r="P290" s="32"/>
      <c r="Q290" s="32"/>
      <c r="R290" s="32"/>
      <c r="S290" s="32"/>
      <c r="T290" s="32"/>
      <c r="U290" s="32"/>
      <c r="V290" s="32"/>
      <c r="W290" s="32"/>
      <c r="X290" s="32"/>
      <c r="Y290" s="32"/>
      <c r="Z290" s="32"/>
      <c r="AA290" s="32"/>
      <c r="AB290" s="32" t="s">
        <v>32</v>
      </c>
      <c r="AD290" s="223"/>
    </row>
    <row r="291" spans="2:30" ht="30" x14ac:dyDescent="0.25">
      <c r="B291" s="39">
        <v>911</v>
      </c>
      <c r="C291" s="39" t="s">
        <v>693</v>
      </c>
      <c r="D291" s="97" t="str">
        <f>_xlfn.XLOOKUP(Kravtabell[[#This Row],[3 Siffer]],Bygningsdeler[Kombinert 3],Bygningsdeler[Kombinert 1],"",0,1)</f>
        <v>5 TELE- OG AUTOMATISERING</v>
      </c>
      <c r="E291" s="97" t="str">
        <f>_xlfn.XLOOKUP(Kravtabell[[#This Row],[3 Siffer]],Bygningsdeler[Kombinert 3],Bygningsdeler[Kombinert 2],"",0,1)</f>
        <v>56 Automatisering</v>
      </c>
      <c r="F291" s="98" t="str">
        <f>_xlfn.XLOOKUP(Kravtabell[[#This Row],[3 sifret kode (for inntasting)
Slår opp bygningsdel]],Bygningsdeler[Siffer 3],Bygningsdeler[Kombinert 3],"FEIL",0,1)</f>
        <v>560 Automatisering, generelt</v>
      </c>
      <c r="G291" s="100">
        <v>560</v>
      </c>
      <c r="H291" s="41" t="s">
        <v>694</v>
      </c>
      <c r="I291" s="41"/>
      <c r="J291" s="41"/>
      <c r="K291" s="32"/>
      <c r="L291" s="32"/>
      <c r="M291" s="32"/>
      <c r="N291" s="32" t="s">
        <v>32</v>
      </c>
      <c r="O291" s="32"/>
      <c r="P291" s="32"/>
      <c r="Q291" s="32"/>
      <c r="R291" s="32"/>
      <c r="S291" s="32"/>
      <c r="T291" s="32"/>
      <c r="U291" s="32"/>
      <c r="V291" s="32"/>
      <c r="W291" s="32"/>
      <c r="X291" s="32"/>
      <c r="Y291" s="32"/>
      <c r="Z291" s="32"/>
      <c r="AA291" s="32"/>
      <c r="AB291" s="32" t="s">
        <v>32</v>
      </c>
      <c r="AD291" s="223"/>
    </row>
    <row r="292" spans="2:30" ht="45" x14ac:dyDescent="0.25">
      <c r="B292" s="39">
        <v>912</v>
      </c>
      <c r="C292" s="39" t="s">
        <v>695</v>
      </c>
      <c r="D292" s="97" t="str">
        <f>_xlfn.XLOOKUP(Kravtabell[[#This Row],[3 Siffer]],Bygningsdeler[Kombinert 3],Bygningsdeler[Kombinert 1],"",0,1)</f>
        <v>5 TELE- OG AUTOMATISERING</v>
      </c>
      <c r="E292" s="97" t="str">
        <f>_xlfn.XLOOKUP(Kravtabell[[#This Row],[3 Siffer]],Bygningsdeler[Kombinert 3],Bygningsdeler[Kombinert 2],"",0,1)</f>
        <v>56 Automatisering</v>
      </c>
      <c r="F292" s="98" t="str">
        <f>_xlfn.XLOOKUP(Kravtabell[[#This Row],[3 sifret kode (for inntasting)
Slår opp bygningsdel]],Bygningsdeler[Siffer 3],Bygningsdeler[Kombinert 3],"FEIL",0,1)</f>
        <v>560 Automatisering, generelt</v>
      </c>
      <c r="G292" s="100">
        <v>560</v>
      </c>
      <c r="H292" s="41" t="s">
        <v>696</v>
      </c>
      <c r="I292" s="41" t="s">
        <v>697</v>
      </c>
      <c r="J292" s="41"/>
      <c r="K292" s="32"/>
      <c r="L292" s="32"/>
      <c r="M292" s="32"/>
      <c r="N292" s="32" t="s">
        <v>32</v>
      </c>
      <c r="O292" s="32"/>
      <c r="P292" s="32"/>
      <c r="Q292" s="32"/>
      <c r="R292" s="32"/>
      <c r="S292" s="32"/>
      <c r="T292" s="32"/>
      <c r="U292" s="32"/>
      <c r="V292" s="32"/>
      <c r="W292" s="32"/>
      <c r="X292" s="32"/>
      <c r="Y292" s="32"/>
      <c r="Z292" s="32"/>
      <c r="AA292" s="32"/>
      <c r="AB292" s="32" t="s">
        <v>32</v>
      </c>
      <c r="AD292" s="223"/>
    </row>
    <row r="293" spans="2:30" ht="45" x14ac:dyDescent="0.25">
      <c r="B293" s="39">
        <v>913</v>
      </c>
      <c r="C293" s="39" t="s">
        <v>698</v>
      </c>
      <c r="D293" s="97" t="str">
        <f>_xlfn.XLOOKUP(Kravtabell[[#This Row],[3 Siffer]],Bygningsdeler[Kombinert 3],Bygningsdeler[Kombinert 1],"",0,1)</f>
        <v>5 TELE- OG AUTOMATISERING</v>
      </c>
      <c r="E293" s="97" t="str">
        <f>_xlfn.XLOOKUP(Kravtabell[[#This Row],[3 Siffer]],Bygningsdeler[Kombinert 3],Bygningsdeler[Kombinert 2],"",0,1)</f>
        <v>56 Automatisering</v>
      </c>
      <c r="F293" s="98" t="str">
        <f>_xlfn.XLOOKUP(Kravtabell[[#This Row],[3 sifret kode (for inntasting)
Slår opp bygningsdel]],Bygningsdeler[Siffer 3],Bygningsdeler[Kombinert 3],"FEIL",0,1)</f>
        <v>560 Automatisering, generelt</v>
      </c>
      <c r="G293" s="100">
        <v>560</v>
      </c>
      <c r="H293" s="41" t="s">
        <v>699</v>
      </c>
      <c r="I293" s="41"/>
      <c r="J293" s="41"/>
      <c r="K293" s="32"/>
      <c r="L293" s="32"/>
      <c r="M293" s="32"/>
      <c r="N293" s="32" t="s">
        <v>32</v>
      </c>
      <c r="O293" s="32"/>
      <c r="P293" s="32"/>
      <c r="Q293" s="32"/>
      <c r="R293" s="32"/>
      <c r="S293" s="32"/>
      <c r="T293" s="32"/>
      <c r="U293" s="32"/>
      <c r="V293" s="32"/>
      <c r="W293" s="32"/>
      <c r="X293" s="32"/>
      <c r="Y293" s="32"/>
      <c r="Z293" s="32"/>
      <c r="AA293" s="32"/>
      <c r="AB293" s="32" t="s">
        <v>32</v>
      </c>
      <c r="AD293" s="223"/>
    </row>
    <row r="294" spans="2:30" ht="30" x14ac:dyDescent="0.25">
      <c r="B294" s="39">
        <v>915</v>
      </c>
      <c r="C294" s="39" t="s">
        <v>700</v>
      </c>
      <c r="D294" s="97" t="str">
        <f>_xlfn.XLOOKUP(Kravtabell[[#This Row],[3 Siffer]],Bygningsdeler[Kombinert 3],Bygningsdeler[Kombinert 1],"",0,1)</f>
        <v>5 TELE- OG AUTOMATISERING</v>
      </c>
      <c r="E294" s="97" t="str">
        <f>_xlfn.XLOOKUP(Kravtabell[[#This Row],[3 Siffer]],Bygningsdeler[Kombinert 3],Bygningsdeler[Kombinert 2],"",0,1)</f>
        <v>56 Automatisering</v>
      </c>
      <c r="F294" s="98" t="str">
        <f>_xlfn.XLOOKUP(Kravtabell[[#This Row],[3 sifret kode (for inntasting)
Slår opp bygningsdel]],Bygningsdeler[Siffer 3],Bygningsdeler[Kombinert 3],"FEIL",0,1)</f>
        <v>560 Automatisering, generelt</v>
      </c>
      <c r="G294" s="100">
        <v>560</v>
      </c>
      <c r="H294" s="41" t="s">
        <v>701</v>
      </c>
      <c r="I294" s="41"/>
      <c r="J294" s="41"/>
      <c r="K294" s="32"/>
      <c r="L294" s="32"/>
      <c r="M294" s="32"/>
      <c r="N294" s="32" t="s">
        <v>32</v>
      </c>
      <c r="O294" s="32"/>
      <c r="P294" s="32"/>
      <c r="Q294" s="32"/>
      <c r="R294" s="32"/>
      <c r="S294" s="32"/>
      <c r="T294" s="32"/>
      <c r="U294" s="32"/>
      <c r="V294" s="32"/>
      <c r="W294" s="32"/>
      <c r="X294" s="32"/>
      <c r="Y294" s="32"/>
      <c r="Z294" s="32"/>
      <c r="AA294" s="32"/>
      <c r="AB294" s="32" t="s">
        <v>32</v>
      </c>
      <c r="AD294" s="223"/>
    </row>
    <row r="295" spans="2:30" ht="45" x14ac:dyDescent="0.25">
      <c r="B295" s="39">
        <v>916</v>
      </c>
      <c r="C295" s="39" t="s">
        <v>702</v>
      </c>
      <c r="D295" s="97" t="str">
        <f>_xlfn.XLOOKUP(Kravtabell[[#This Row],[3 Siffer]],Bygningsdeler[Kombinert 3],Bygningsdeler[Kombinert 1],"",0,1)</f>
        <v>5 TELE- OG AUTOMATISERING</v>
      </c>
      <c r="E295" s="97" t="str">
        <f>_xlfn.XLOOKUP(Kravtabell[[#This Row],[3 Siffer]],Bygningsdeler[Kombinert 3],Bygningsdeler[Kombinert 2],"",0,1)</f>
        <v>56 Automatisering</v>
      </c>
      <c r="F295" s="98" t="str">
        <f>_xlfn.XLOOKUP(Kravtabell[[#This Row],[3 sifret kode (for inntasting)
Slår opp bygningsdel]],Bygningsdeler[Siffer 3],Bygningsdeler[Kombinert 3],"FEIL",0,1)</f>
        <v>560 Automatisering, generelt</v>
      </c>
      <c r="G295" s="100">
        <v>560</v>
      </c>
      <c r="H295" s="41" t="s">
        <v>703</v>
      </c>
      <c r="I295" s="41"/>
      <c r="J295" s="41"/>
      <c r="K295" s="32"/>
      <c r="L295" s="32"/>
      <c r="M295" s="32"/>
      <c r="N295" s="32" t="s">
        <v>32</v>
      </c>
      <c r="O295" s="32"/>
      <c r="P295" s="32"/>
      <c r="Q295" s="32"/>
      <c r="R295" s="32"/>
      <c r="S295" s="32"/>
      <c r="T295" s="32"/>
      <c r="U295" s="32"/>
      <c r="V295" s="32"/>
      <c r="W295" s="32"/>
      <c r="X295" s="32"/>
      <c r="Y295" s="32"/>
      <c r="Z295" s="32"/>
      <c r="AA295" s="32"/>
      <c r="AB295" s="32" t="s">
        <v>32</v>
      </c>
      <c r="AD295" s="223"/>
    </row>
    <row r="296" spans="2:30" ht="45" x14ac:dyDescent="0.25">
      <c r="B296" s="39">
        <v>1021</v>
      </c>
      <c r="C296" s="39" t="s">
        <v>704</v>
      </c>
      <c r="D296" s="97" t="str">
        <f>_xlfn.XLOOKUP(Kravtabell[[#This Row],[3 Siffer]],Bygningsdeler[Kombinert 3],Bygningsdeler[Kombinert 1],"",0,1)</f>
        <v>5 TELE- OG AUTOMATISERING</v>
      </c>
      <c r="E296" s="97" t="str">
        <f>_xlfn.XLOOKUP(Kravtabell[[#This Row],[3 Siffer]],Bygningsdeler[Kombinert 3],Bygningsdeler[Kombinert 2],"",0,1)</f>
        <v>56 Automatisering</v>
      </c>
      <c r="F296" s="98" t="str">
        <f>_xlfn.XLOOKUP(Kravtabell[[#This Row],[3 sifret kode (for inntasting)
Slår opp bygningsdel]],Bygningsdeler[Siffer 3],Bygningsdeler[Kombinert 3],"FEIL",0,1)</f>
        <v>560 Automatisering, generelt</v>
      </c>
      <c r="G296" s="100">
        <v>560</v>
      </c>
      <c r="H296" s="41" t="s">
        <v>705</v>
      </c>
      <c r="I296" s="41"/>
      <c r="J296" s="41" t="s">
        <v>706</v>
      </c>
      <c r="K296" s="32"/>
      <c r="L296" s="32"/>
      <c r="M296" s="32"/>
      <c r="N296" s="32" t="s">
        <v>32</v>
      </c>
      <c r="O296" s="32"/>
      <c r="P296" s="32"/>
      <c r="Q296" s="32"/>
      <c r="S296" s="32"/>
      <c r="T296" s="32"/>
      <c r="U296" s="32"/>
      <c r="V296" s="32"/>
      <c r="W296" s="32"/>
      <c r="X296" s="32"/>
      <c r="Y296" s="32"/>
      <c r="Z296" s="32"/>
      <c r="AA296" s="32"/>
      <c r="AB296" s="32" t="s">
        <v>32</v>
      </c>
      <c r="AC296" s="32"/>
      <c r="AD296" s="175"/>
    </row>
    <row r="297" spans="2:30" ht="60" x14ac:dyDescent="0.25">
      <c r="B297" s="39">
        <v>1023</v>
      </c>
      <c r="C297" s="39" t="s">
        <v>707</v>
      </c>
      <c r="D297" s="97" t="str">
        <f>_xlfn.XLOOKUP(Kravtabell[[#This Row],[3 Siffer]],Bygningsdeler[Kombinert 3],Bygningsdeler[Kombinert 1],"",0,1)</f>
        <v>5 TELE- OG AUTOMATISERING</v>
      </c>
      <c r="E297" s="97" t="str">
        <f>_xlfn.XLOOKUP(Kravtabell[[#This Row],[3 Siffer]],Bygningsdeler[Kombinert 3],Bygningsdeler[Kombinert 2],"",0,1)</f>
        <v>56 Automatisering</v>
      </c>
      <c r="F297" s="98" t="str">
        <f>_xlfn.XLOOKUP(Kravtabell[[#This Row],[3 sifret kode (for inntasting)
Slår opp bygningsdel]],Bygningsdeler[Siffer 3],Bygningsdeler[Kombinert 3],"FEIL",0,1)</f>
        <v>560 Automatisering, generelt</v>
      </c>
      <c r="G297" s="100">
        <v>560</v>
      </c>
      <c r="H297" s="35" t="s">
        <v>708</v>
      </c>
      <c r="I297" s="41"/>
      <c r="J297" s="35"/>
      <c r="K297" s="32"/>
      <c r="L297" s="32" t="s">
        <v>32</v>
      </c>
      <c r="M297" s="32" t="s">
        <v>32</v>
      </c>
      <c r="N297" s="32" t="s">
        <v>32</v>
      </c>
      <c r="O297" s="32"/>
      <c r="P297" s="32"/>
      <c r="Q297" s="32"/>
      <c r="S297" s="32"/>
      <c r="T297" s="32"/>
      <c r="U297" s="32"/>
      <c r="V297" s="32"/>
      <c r="W297" s="32"/>
      <c r="X297" s="32"/>
      <c r="Y297" s="32"/>
      <c r="Z297" s="32"/>
      <c r="AA297" s="32"/>
      <c r="AB297" s="32" t="s">
        <v>32</v>
      </c>
      <c r="AC297" s="32"/>
      <c r="AD297" s="175"/>
    </row>
    <row r="298" spans="2:30" ht="30" x14ac:dyDescent="0.25">
      <c r="B298" s="39">
        <v>1045</v>
      </c>
      <c r="C298" s="39" t="s">
        <v>709</v>
      </c>
      <c r="D298" s="97" t="str">
        <f>_xlfn.XLOOKUP(Kravtabell[[#This Row],[3 Siffer]],Bygningsdeler[Kombinert 3],Bygningsdeler[Kombinert 1],"",0,1)</f>
        <v>5 TELE- OG AUTOMATISERING</v>
      </c>
      <c r="E298" s="97" t="str">
        <f>_xlfn.XLOOKUP(Kravtabell[[#This Row],[3 Siffer]],Bygningsdeler[Kombinert 3],Bygningsdeler[Kombinert 2],"",0,1)</f>
        <v>56 Automatisering</v>
      </c>
      <c r="F298" s="98" t="str">
        <f>_xlfn.XLOOKUP(Kravtabell[[#This Row],[3 sifret kode (for inntasting)
Slår opp bygningsdel]],Bygningsdeler[Siffer 3],Bygningsdeler[Kombinert 3],"FEIL",0,1)</f>
        <v>560 Automatisering, generelt</v>
      </c>
      <c r="G298" s="222">
        <v>560</v>
      </c>
      <c r="H298" s="41" t="s">
        <v>710</v>
      </c>
      <c r="I298" s="41"/>
      <c r="J298" s="35" t="s">
        <v>612</v>
      </c>
      <c r="K298" s="32" t="s">
        <v>612</v>
      </c>
      <c r="L298" s="32" t="s">
        <v>612</v>
      </c>
      <c r="M298" s="32" t="s">
        <v>612</v>
      </c>
      <c r="N298" s="32" t="s">
        <v>32</v>
      </c>
      <c r="O298" s="32" t="s">
        <v>612</v>
      </c>
      <c r="P298" s="32" t="s">
        <v>612</v>
      </c>
      <c r="Q298" s="32"/>
      <c r="R298" s="32"/>
      <c r="S298" s="32"/>
      <c r="T298" s="32"/>
      <c r="U298" s="32"/>
      <c r="V298" s="32"/>
      <c r="W298" s="32"/>
      <c r="X298" s="32"/>
      <c r="Y298" s="32"/>
      <c r="Z298" s="32"/>
      <c r="AA298" s="32"/>
      <c r="AB298" s="32" t="s">
        <v>32</v>
      </c>
      <c r="AC298" s="32"/>
      <c r="AD298" s="223"/>
    </row>
    <row r="299" spans="2:30" ht="75" x14ac:dyDescent="0.25">
      <c r="B299" s="39">
        <v>1095</v>
      </c>
      <c r="C299" s="39" t="s">
        <v>711</v>
      </c>
      <c r="D299" s="97" t="str">
        <f>_xlfn.XLOOKUP(Kravtabell[[#This Row],[3 Siffer]],Bygningsdeler[Kombinert 3],Bygningsdeler[Kombinert 1],"",0,1)</f>
        <v>5 TELE- OG AUTOMATISERING</v>
      </c>
      <c r="E299" s="97" t="str">
        <f>_xlfn.XLOOKUP(Kravtabell[[#This Row],[3 Siffer]],Bygningsdeler[Kombinert 3],Bygningsdeler[Kombinert 2],"",0,1)</f>
        <v>56 Automatisering</v>
      </c>
      <c r="F299" s="98" t="str">
        <f>_xlfn.XLOOKUP(Kravtabell[[#This Row],[3 sifret kode (for inntasting)
Slår opp bygningsdel]],Bygningsdeler[Siffer 3],Bygningsdeler[Kombinert 3],"FEIL",0,1)</f>
        <v>560 Automatisering, generelt</v>
      </c>
      <c r="G299" s="222">
        <v>560</v>
      </c>
      <c r="H299" s="41" t="s">
        <v>712</v>
      </c>
      <c r="I299" s="41" t="s">
        <v>612</v>
      </c>
      <c r="J299" s="35" t="s">
        <v>612</v>
      </c>
      <c r="K299" s="32" t="s">
        <v>612</v>
      </c>
      <c r="L299" s="32" t="s">
        <v>612</v>
      </c>
      <c r="M299" s="32" t="s">
        <v>612</v>
      </c>
      <c r="N299" s="32" t="s">
        <v>32</v>
      </c>
      <c r="O299" s="32" t="s">
        <v>612</v>
      </c>
      <c r="P299" s="32" t="s">
        <v>612</v>
      </c>
      <c r="Q299" s="32"/>
      <c r="R299" s="32"/>
      <c r="S299" s="32"/>
      <c r="T299" s="32"/>
      <c r="U299" s="32"/>
      <c r="V299" s="32"/>
      <c r="W299" s="32"/>
      <c r="X299" s="32"/>
      <c r="Y299" s="32"/>
      <c r="Z299" s="32"/>
      <c r="AA299" s="32"/>
      <c r="AB299" s="32" t="s">
        <v>32</v>
      </c>
      <c r="AC299" s="32"/>
      <c r="AD299" s="223"/>
    </row>
    <row r="300" spans="2:30" ht="60" x14ac:dyDescent="0.25">
      <c r="B300" s="39">
        <v>1121</v>
      </c>
      <c r="C300" s="39" t="s">
        <v>713</v>
      </c>
      <c r="D300" s="97" t="str">
        <f>_xlfn.XLOOKUP(Kravtabell[[#This Row],[3 Siffer]],Bygningsdeler[Kombinert 3],Bygningsdeler[Kombinert 1],"",0,1)</f>
        <v>5 TELE- OG AUTOMATISERING</v>
      </c>
      <c r="E300" s="97" t="str">
        <f>_xlfn.XLOOKUP(Kravtabell[[#This Row],[3 Siffer]],Bygningsdeler[Kombinert 3],Bygningsdeler[Kombinert 2],"",0,1)</f>
        <v>56 Automatisering</v>
      </c>
      <c r="F300" s="98" t="str">
        <f>_xlfn.XLOOKUP(Kravtabell[[#This Row],[3 sifret kode (for inntasting)
Slår opp bygningsdel]],Bygningsdeler[Siffer 3],Bygningsdeler[Kombinert 3],"FEIL",0,1)</f>
        <v>560 Automatisering, generelt</v>
      </c>
      <c r="G300" s="222">
        <v>560</v>
      </c>
      <c r="H300" s="41" t="s">
        <v>714</v>
      </c>
      <c r="I300" s="41" t="s">
        <v>612</v>
      </c>
      <c r="J300" s="35" t="s">
        <v>612</v>
      </c>
      <c r="K300" s="32" t="s">
        <v>612</v>
      </c>
      <c r="L300" s="32" t="s">
        <v>612</v>
      </c>
      <c r="M300" s="32" t="s">
        <v>612</v>
      </c>
      <c r="N300" s="32" t="s">
        <v>32</v>
      </c>
      <c r="O300" s="32" t="s">
        <v>612</v>
      </c>
      <c r="P300" s="32" t="s">
        <v>612</v>
      </c>
      <c r="Q300" s="32"/>
      <c r="R300" s="32"/>
      <c r="S300" s="32"/>
      <c r="T300" s="32"/>
      <c r="U300" s="32"/>
      <c r="V300" s="32"/>
      <c r="W300" s="32"/>
      <c r="X300" s="32"/>
      <c r="Y300" s="32"/>
      <c r="Z300" s="32"/>
      <c r="AA300" s="32"/>
      <c r="AB300" s="32" t="s">
        <v>32</v>
      </c>
      <c r="AC300" s="32"/>
      <c r="AD300" s="223"/>
    </row>
    <row r="301" spans="2:30" ht="45" x14ac:dyDescent="0.25">
      <c r="B301" s="39">
        <v>1125</v>
      </c>
      <c r="C301" s="39" t="s">
        <v>715</v>
      </c>
      <c r="D301" s="97" t="str">
        <f>_xlfn.XLOOKUP(Kravtabell[[#This Row],[3 Siffer]],Bygningsdeler[Kombinert 3],Bygningsdeler[Kombinert 1],"",0,1)</f>
        <v>5 TELE- OG AUTOMATISERING</v>
      </c>
      <c r="E301" s="97" t="str">
        <f>_xlfn.XLOOKUP(Kravtabell[[#This Row],[3 Siffer]],Bygningsdeler[Kombinert 3],Bygningsdeler[Kombinert 2],"",0,1)</f>
        <v>56 Automatisering</v>
      </c>
      <c r="F301" s="98" t="str">
        <f>_xlfn.XLOOKUP(Kravtabell[[#This Row],[3 sifret kode (for inntasting)
Slår opp bygningsdel]],Bygningsdeler[Siffer 3],Bygningsdeler[Kombinert 3],"FEIL",0,1)</f>
        <v>560 Automatisering, generelt</v>
      </c>
      <c r="G301" s="222">
        <v>560</v>
      </c>
      <c r="H301" s="41" t="s">
        <v>716</v>
      </c>
      <c r="I301" s="41" t="s">
        <v>612</v>
      </c>
      <c r="J301" s="35" t="s">
        <v>612</v>
      </c>
      <c r="K301" s="32" t="s">
        <v>612</v>
      </c>
      <c r="L301" s="32" t="s">
        <v>612</v>
      </c>
      <c r="M301" s="32" t="s">
        <v>612</v>
      </c>
      <c r="N301" s="32" t="s">
        <v>32</v>
      </c>
      <c r="O301" s="32" t="s">
        <v>612</v>
      </c>
      <c r="P301" s="32" t="s">
        <v>612</v>
      </c>
      <c r="Q301" s="32"/>
      <c r="R301" s="32"/>
      <c r="S301" s="32"/>
      <c r="T301" s="32"/>
      <c r="U301" s="32"/>
      <c r="V301" s="32"/>
      <c r="W301" s="32"/>
      <c r="X301" s="32"/>
      <c r="Y301" s="32"/>
      <c r="Z301" s="32"/>
      <c r="AA301" s="32"/>
      <c r="AB301" s="32" t="s">
        <v>32</v>
      </c>
      <c r="AC301" s="32"/>
      <c r="AD301" s="223"/>
    </row>
    <row r="302" spans="2:30" ht="150" x14ac:dyDescent="0.25">
      <c r="B302" s="39">
        <v>1129</v>
      </c>
      <c r="C302" s="39" t="s">
        <v>717</v>
      </c>
      <c r="D302" s="97" t="str">
        <f>_xlfn.XLOOKUP(Kravtabell[[#This Row],[3 Siffer]],Bygningsdeler[Kombinert 3],Bygningsdeler[Kombinert 1],"",0,1)</f>
        <v>5 TELE- OG AUTOMATISERING</v>
      </c>
      <c r="E302" s="97" t="str">
        <f>_xlfn.XLOOKUP(Kravtabell[[#This Row],[3 Siffer]],Bygningsdeler[Kombinert 3],Bygningsdeler[Kombinert 2],"",0,1)</f>
        <v>56 Automatisering</v>
      </c>
      <c r="F302" s="98" t="str">
        <f>_xlfn.XLOOKUP(Kravtabell[[#This Row],[3 sifret kode (for inntasting)
Slår opp bygningsdel]],Bygningsdeler[Siffer 3],Bygningsdeler[Kombinert 3],"FEIL",0,1)</f>
        <v>560 Automatisering, generelt</v>
      </c>
      <c r="G302" s="222">
        <v>560</v>
      </c>
      <c r="H302" s="35" t="s">
        <v>718</v>
      </c>
      <c r="I302" s="41" t="s">
        <v>612</v>
      </c>
      <c r="J302" s="35" t="s">
        <v>612</v>
      </c>
      <c r="K302" s="32" t="s">
        <v>612</v>
      </c>
      <c r="L302" s="32" t="s">
        <v>612</v>
      </c>
      <c r="M302" s="32" t="s">
        <v>612</v>
      </c>
      <c r="N302" s="32" t="s">
        <v>32</v>
      </c>
      <c r="O302" s="32" t="s">
        <v>612</v>
      </c>
      <c r="P302" s="32" t="s">
        <v>612</v>
      </c>
      <c r="Q302" s="32"/>
      <c r="R302" s="32"/>
      <c r="S302" s="32"/>
      <c r="T302" s="32"/>
      <c r="U302" s="32"/>
      <c r="V302" s="32"/>
      <c r="W302" s="32"/>
      <c r="X302" s="32"/>
      <c r="Y302" s="32"/>
      <c r="Z302" s="32"/>
      <c r="AA302" s="32"/>
      <c r="AB302" s="32" t="s">
        <v>32</v>
      </c>
      <c r="AC302" s="32"/>
      <c r="AD302" s="223"/>
    </row>
    <row r="303" spans="2:30" ht="30" x14ac:dyDescent="0.25">
      <c r="B303" s="39">
        <v>1131</v>
      </c>
      <c r="C303" s="39" t="s">
        <v>719</v>
      </c>
      <c r="D303" s="97" t="str">
        <f>_xlfn.XLOOKUP(Kravtabell[[#This Row],[3 Siffer]],Bygningsdeler[Kombinert 3],Bygningsdeler[Kombinert 1],"",0,1)</f>
        <v>5 TELE- OG AUTOMATISERING</v>
      </c>
      <c r="E303" s="97" t="str">
        <f>_xlfn.XLOOKUP(Kravtabell[[#This Row],[3 Siffer]],Bygningsdeler[Kombinert 3],Bygningsdeler[Kombinert 2],"",0,1)</f>
        <v>56 Automatisering</v>
      </c>
      <c r="F303" s="98" t="str">
        <f>_xlfn.XLOOKUP(Kravtabell[[#This Row],[3 sifret kode (for inntasting)
Slår opp bygningsdel]],Bygningsdeler[Siffer 3],Bygningsdeler[Kombinert 3],"FEIL",0,1)</f>
        <v>560 Automatisering, generelt</v>
      </c>
      <c r="G303" s="222">
        <v>560</v>
      </c>
      <c r="H303" s="41" t="s">
        <v>720</v>
      </c>
      <c r="I303" s="41"/>
      <c r="J303" s="35" t="s">
        <v>612</v>
      </c>
      <c r="K303" s="32" t="s">
        <v>612</v>
      </c>
      <c r="L303" s="32" t="s">
        <v>612</v>
      </c>
      <c r="M303" s="32" t="s">
        <v>612</v>
      </c>
      <c r="N303" s="32" t="s">
        <v>32</v>
      </c>
      <c r="O303" s="32" t="s">
        <v>612</v>
      </c>
      <c r="P303" s="32" t="s">
        <v>612</v>
      </c>
      <c r="Q303" s="32"/>
      <c r="R303" s="32"/>
      <c r="S303" s="32"/>
      <c r="T303" s="32"/>
      <c r="U303" s="32"/>
      <c r="V303" s="32"/>
      <c r="W303" s="32"/>
      <c r="X303" s="32"/>
      <c r="Y303" s="32"/>
      <c r="Z303" s="32"/>
      <c r="AA303" s="32"/>
      <c r="AB303" s="32" t="s">
        <v>32</v>
      </c>
      <c r="AC303" s="32"/>
      <c r="AD303" s="223"/>
    </row>
    <row r="304" spans="2:30" ht="60" x14ac:dyDescent="0.25">
      <c r="B304" s="39">
        <v>1142</v>
      </c>
      <c r="C304" s="39" t="s">
        <v>721</v>
      </c>
      <c r="D304" s="97" t="str">
        <f>_xlfn.XLOOKUP(Kravtabell[[#This Row],[3 Siffer]],Bygningsdeler[Kombinert 3],Bygningsdeler[Kombinert 1],"",0,1)</f>
        <v>5 TELE- OG AUTOMATISERING</v>
      </c>
      <c r="E304" s="97" t="str">
        <f>_xlfn.XLOOKUP(Kravtabell[[#This Row],[3 Siffer]],Bygningsdeler[Kombinert 3],Bygningsdeler[Kombinert 2],"",0,1)</f>
        <v>56 Automatisering</v>
      </c>
      <c r="F304" s="98" t="str">
        <f>_xlfn.XLOOKUP(Kravtabell[[#This Row],[3 sifret kode (for inntasting)
Slår opp bygningsdel]],Bygningsdeler[Siffer 3],Bygningsdeler[Kombinert 3],"FEIL",0,1)</f>
        <v>560 Automatisering, generelt</v>
      </c>
      <c r="G304" s="100">
        <v>560</v>
      </c>
      <c r="H304" s="41" t="s">
        <v>722</v>
      </c>
      <c r="I304" s="41"/>
      <c r="J304" s="35"/>
      <c r="K304" s="32"/>
      <c r="L304" s="32"/>
      <c r="M304" s="32"/>
      <c r="N304" s="32" t="s">
        <v>32</v>
      </c>
      <c r="O304" s="32"/>
      <c r="P304" s="32"/>
      <c r="Q304" s="32"/>
      <c r="R304" s="32"/>
      <c r="S304" s="32"/>
      <c r="T304" s="32"/>
      <c r="U304" s="32"/>
      <c r="V304" s="32"/>
      <c r="W304" s="32"/>
      <c r="X304" s="32"/>
      <c r="Y304" s="32"/>
      <c r="Z304" s="32"/>
      <c r="AA304" s="32"/>
      <c r="AB304" s="32" t="s">
        <v>32</v>
      </c>
      <c r="AC304" s="32"/>
      <c r="AD304" s="223"/>
    </row>
    <row r="305" spans="2:30" ht="60" x14ac:dyDescent="0.25">
      <c r="B305" s="39">
        <v>1143</v>
      </c>
      <c r="C305" s="39" t="s">
        <v>723</v>
      </c>
      <c r="D305" s="97" t="str">
        <f>_xlfn.XLOOKUP(Kravtabell[[#This Row],[3 Siffer]],Bygningsdeler[Kombinert 3],Bygningsdeler[Kombinert 1],"",0,1)</f>
        <v>5 TELE- OG AUTOMATISERING</v>
      </c>
      <c r="E305" s="97" t="str">
        <f>_xlfn.XLOOKUP(Kravtabell[[#This Row],[3 Siffer]],Bygningsdeler[Kombinert 3],Bygningsdeler[Kombinert 2],"",0,1)</f>
        <v>56 Automatisering</v>
      </c>
      <c r="F305" s="98" t="str">
        <f>_xlfn.XLOOKUP(Kravtabell[[#This Row],[3 sifret kode (for inntasting)
Slår opp bygningsdel]],Bygningsdeler[Siffer 3],Bygningsdeler[Kombinert 3],"FEIL",0,1)</f>
        <v>560 Automatisering, generelt</v>
      </c>
      <c r="G305" s="100">
        <v>560</v>
      </c>
      <c r="H305" s="41" t="s">
        <v>724</v>
      </c>
      <c r="I305" s="41"/>
      <c r="J305" s="35"/>
      <c r="K305" s="32"/>
      <c r="L305" s="32"/>
      <c r="M305" s="32"/>
      <c r="N305" s="32" t="s">
        <v>32</v>
      </c>
      <c r="O305" s="32"/>
      <c r="P305" s="32"/>
      <c r="Q305" s="32"/>
      <c r="R305" s="32"/>
      <c r="S305" s="32"/>
      <c r="T305" s="32"/>
      <c r="U305" s="32"/>
      <c r="V305" s="32"/>
      <c r="W305" s="32"/>
      <c r="X305" s="32"/>
      <c r="Y305" s="32"/>
      <c r="Z305" s="32"/>
      <c r="AA305" s="32"/>
      <c r="AB305" s="32" t="s">
        <v>32</v>
      </c>
      <c r="AC305" s="32"/>
      <c r="AD305" s="223"/>
    </row>
    <row r="306" spans="2:30" ht="30" x14ac:dyDescent="0.25">
      <c r="B306" s="39">
        <v>1146</v>
      </c>
      <c r="C306" s="39" t="s">
        <v>725</v>
      </c>
      <c r="D306" s="97" t="str">
        <f>_xlfn.XLOOKUP(Kravtabell[[#This Row],[3 Siffer]],Bygningsdeler[Kombinert 3],Bygningsdeler[Kombinert 1],"",0,1)</f>
        <v>5 TELE- OG AUTOMATISERING</v>
      </c>
      <c r="E306" s="97" t="str">
        <f>_xlfn.XLOOKUP(Kravtabell[[#This Row],[3 Siffer]],Bygningsdeler[Kombinert 3],Bygningsdeler[Kombinert 2],"",0,1)</f>
        <v>56 Automatisering</v>
      </c>
      <c r="F306" s="98" t="str">
        <f>_xlfn.XLOOKUP(Kravtabell[[#This Row],[3 sifret kode (for inntasting)
Slår opp bygningsdel]],Bygningsdeler[Siffer 3],Bygningsdeler[Kombinert 3],"FEIL",0,1)</f>
        <v>560 Automatisering, generelt</v>
      </c>
      <c r="G306" s="100">
        <v>560</v>
      </c>
      <c r="H306" s="41" t="s">
        <v>726</v>
      </c>
      <c r="I306" s="41"/>
      <c r="J306" s="35"/>
      <c r="K306" s="32"/>
      <c r="L306" s="32"/>
      <c r="M306" s="32"/>
      <c r="N306" s="32" t="s">
        <v>32</v>
      </c>
      <c r="O306" s="32"/>
      <c r="P306" s="32"/>
      <c r="Q306" s="32"/>
      <c r="R306" s="32"/>
      <c r="S306" s="32"/>
      <c r="T306" s="32"/>
      <c r="U306" s="32"/>
      <c r="V306" s="32"/>
      <c r="W306" s="32"/>
      <c r="X306" s="32"/>
      <c r="Y306" s="32"/>
      <c r="Z306" s="32"/>
      <c r="AA306" s="32"/>
      <c r="AB306" s="32" t="s">
        <v>32</v>
      </c>
      <c r="AC306" s="32"/>
      <c r="AD306" s="223"/>
    </row>
    <row r="307" spans="2:30" ht="30" x14ac:dyDescent="0.25">
      <c r="B307" s="39">
        <v>1147</v>
      </c>
      <c r="C307" s="39" t="s">
        <v>727</v>
      </c>
      <c r="D307" s="97" t="str">
        <f>_xlfn.XLOOKUP(Kravtabell[[#This Row],[3 Siffer]],Bygningsdeler[Kombinert 3],Bygningsdeler[Kombinert 1],"",0,1)</f>
        <v>5 TELE- OG AUTOMATISERING</v>
      </c>
      <c r="E307" s="97" t="str">
        <f>_xlfn.XLOOKUP(Kravtabell[[#This Row],[3 Siffer]],Bygningsdeler[Kombinert 3],Bygningsdeler[Kombinert 2],"",0,1)</f>
        <v>56 Automatisering</v>
      </c>
      <c r="F307" s="98" t="str">
        <f>_xlfn.XLOOKUP(Kravtabell[[#This Row],[3 sifret kode (for inntasting)
Slår opp bygningsdel]],Bygningsdeler[Siffer 3],Bygningsdeler[Kombinert 3],"FEIL",0,1)</f>
        <v>560 Automatisering, generelt</v>
      </c>
      <c r="G307" s="100">
        <v>560</v>
      </c>
      <c r="H307" s="41" t="s">
        <v>728</v>
      </c>
      <c r="I307" s="41"/>
      <c r="J307" s="35"/>
      <c r="K307" s="32"/>
      <c r="L307" s="32"/>
      <c r="M307" s="32"/>
      <c r="N307" s="32" t="s">
        <v>32</v>
      </c>
      <c r="O307" s="32"/>
      <c r="P307" s="32"/>
      <c r="Q307" s="32"/>
      <c r="R307" s="32"/>
      <c r="S307" s="32"/>
      <c r="T307" s="32"/>
      <c r="U307" s="32"/>
      <c r="V307" s="32"/>
      <c r="W307" s="32"/>
      <c r="X307" s="32"/>
      <c r="Y307" s="32"/>
      <c r="Z307" s="32"/>
      <c r="AA307" s="32"/>
      <c r="AB307" s="32" t="s">
        <v>32</v>
      </c>
      <c r="AC307" s="32"/>
      <c r="AD307" s="223"/>
    </row>
    <row r="308" spans="2:30" ht="30" x14ac:dyDescent="0.25">
      <c r="B308" s="39">
        <v>1150</v>
      </c>
      <c r="C308" s="39" t="s">
        <v>729</v>
      </c>
      <c r="D308" s="97" t="str">
        <f>_xlfn.XLOOKUP(Kravtabell[[#This Row],[3 Siffer]],Bygningsdeler[Kombinert 3],Bygningsdeler[Kombinert 1],"",0,1)</f>
        <v>5 TELE- OG AUTOMATISERING</v>
      </c>
      <c r="E308" s="97" t="str">
        <f>_xlfn.XLOOKUP(Kravtabell[[#This Row],[3 Siffer]],Bygningsdeler[Kombinert 3],Bygningsdeler[Kombinert 2],"",0,1)</f>
        <v>56 Automatisering</v>
      </c>
      <c r="F308" s="98" t="str">
        <f>_xlfn.XLOOKUP(Kravtabell[[#This Row],[3 sifret kode (for inntasting)
Slår opp bygningsdel]],Bygningsdeler[Siffer 3],Bygningsdeler[Kombinert 3],"FEIL",0,1)</f>
        <v>560 Automatisering, generelt</v>
      </c>
      <c r="G308" s="100">
        <v>560</v>
      </c>
      <c r="H308" s="41" t="s">
        <v>730</v>
      </c>
      <c r="I308" s="41"/>
      <c r="J308" s="35"/>
      <c r="K308" s="32"/>
      <c r="L308" s="32"/>
      <c r="M308" s="32"/>
      <c r="N308" s="32" t="s">
        <v>32</v>
      </c>
      <c r="O308" s="32"/>
      <c r="P308" s="32"/>
      <c r="Q308" s="32"/>
      <c r="R308" s="32"/>
      <c r="S308" s="32"/>
      <c r="T308" s="32"/>
      <c r="U308" s="32"/>
      <c r="V308" s="32"/>
      <c r="W308" s="32"/>
      <c r="X308" s="32"/>
      <c r="Y308" s="32"/>
      <c r="Z308" s="32"/>
      <c r="AA308" s="32"/>
      <c r="AB308" s="32" t="s">
        <v>32</v>
      </c>
      <c r="AC308" s="32"/>
      <c r="AD308" s="223"/>
    </row>
    <row r="309" spans="2:30" ht="30" x14ac:dyDescent="0.25">
      <c r="B309" s="39">
        <v>1163</v>
      </c>
      <c r="C309" s="39" t="s">
        <v>731</v>
      </c>
      <c r="D309" s="97" t="str">
        <f>_xlfn.XLOOKUP(Kravtabell[[#This Row],[3 Siffer]],Bygningsdeler[Kombinert 3],Bygningsdeler[Kombinert 1],"",0,1)</f>
        <v>5 TELE- OG AUTOMATISERING</v>
      </c>
      <c r="E309" s="97" t="str">
        <f>_xlfn.XLOOKUP(Kravtabell[[#This Row],[3 Siffer]],Bygningsdeler[Kombinert 3],Bygningsdeler[Kombinert 2],"",0,1)</f>
        <v>56 Automatisering</v>
      </c>
      <c r="F309" s="98" t="str">
        <f>_xlfn.XLOOKUP(Kravtabell[[#This Row],[3 sifret kode (for inntasting)
Slår opp bygningsdel]],Bygningsdeler[Siffer 3],Bygningsdeler[Kombinert 3],"FEIL",0,1)</f>
        <v>560 Automatisering, generelt</v>
      </c>
      <c r="G309" s="100">
        <v>560</v>
      </c>
      <c r="H309" s="41" t="s">
        <v>732</v>
      </c>
      <c r="I309" s="41"/>
      <c r="J309" s="35"/>
      <c r="K309" s="32"/>
      <c r="L309" s="32"/>
      <c r="M309" s="32"/>
      <c r="N309" s="32" t="s">
        <v>32</v>
      </c>
      <c r="O309" s="32"/>
      <c r="P309" s="32"/>
      <c r="Q309" s="32"/>
      <c r="R309" s="32"/>
      <c r="S309" s="32"/>
      <c r="T309" s="32"/>
      <c r="U309" s="32"/>
      <c r="V309" s="32"/>
      <c r="W309" s="32"/>
      <c r="X309" s="32"/>
      <c r="Y309" s="32"/>
      <c r="Z309" s="32"/>
      <c r="AA309" s="32"/>
      <c r="AB309" s="32" t="s">
        <v>32</v>
      </c>
      <c r="AC309" s="32"/>
      <c r="AD309" s="223"/>
    </row>
    <row r="310" spans="2:30" ht="30" x14ac:dyDescent="0.25">
      <c r="B310" s="39">
        <v>1167</v>
      </c>
      <c r="C310" s="39" t="s">
        <v>733</v>
      </c>
      <c r="D310" s="97" t="str">
        <f>_xlfn.XLOOKUP(Kravtabell[[#This Row],[3 Siffer]],Bygningsdeler[Kombinert 3],Bygningsdeler[Kombinert 1],"",0,1)</f>
        <v>5 TELE- OG AUTOMATISERING</v>
      </c>
      <c r="E310" s="97" t="str">
        <f>_xlfn.XLOOKUP(Kravtabell[[#This Row],[3 Siffer]],Bygningsdeler[Kombinert 3],Bygningsdeler[Kombinert 2],"",0,1)</f>
        <v>56 Automatisering</v>
      </c>
      <c r="F310" s="98" t="str">
        <f>_xlfn.XLOOKUP(Kravtabell[[#This Row],[3 sifret kode (for inntasting)
Slår opp bygningsdel]],Bygningsdeler[Siffer 3],Bygningsdeler[Kombinert 3],"FEIL",0,1)</f>
        <v>560 Automatisering, generelt</v>
      </c>
      <c r="G310" s="100">
        <v>560</v>
      </c>
      <c r="H310" s="35" t="s">
        <v>734</v>
      </c>
      <c r="I310" s="41"/>
      <c r="J310" s="35"/>
      <c r="K310" s="32"/>
      <c r="L310" s="32"/>
      <c r="M310" s="32"/>
      <c r="N310" s="32" t="s">
        <v>32</v>
      </c>
      <c r="O310" s="32"/>
      <c r="P310" s="32"/>
      <c r="Q310" s="32"/>
      <c r="R310" s="32"/>
      <c r="S310" s="32"/>
      <c r="T310" s="32"/>
      <c r="U310" s="32"/>
      <c r="V310" s="32"/>
      <c r="W310" s="32"/>
      <c r="X310" s="32"/>
      <c r="Y310" s="32"/>
      <c r="Z310" s="32"/>
      <c r="AA310" s="32"/>
      <c r="AB310" s="32" t="s">
        <v>32</v>
      </c>
      <c r="AC310" s="32"/>
      <c r="AD310" s="223"/>
    </row>
    <row r="311" spans="2:30" ht="30" x14ac:dyDescent="0.25">
      <c r="B311" s="39">
        <v>1175</v>
      </c>
      <c r="C311" s="39" t="s">
        <v>735</v>
      </c>
      <c r="D311" s="97" t="str">
        <f>_xlfn.XLOOKUP(Kravtabell[[#This Row],[3 Siffer]],Bygningsdeler[Kombinert 3],Bygningsdeler[Kombinert 1],"",0,1)</f>
        <v>5 TELE- OG AUTOMATISERING</v>
      </c>
      <c r="E311" s="97" t="str">
        <f>_xlfn.XLOOKUP(Kravtabell[[#This Row],[3 Siffer]],Bygningsdeler[Kombinert 3],Bygningsdeler[Kombinert 2],"",0,1)</f>
        <v>56 Automatisering</v>
      </c>
      <c r="F311" s="98" t="str">
        <f>_xlfn.XLOOKUP(Kravtabell[[#This Row],[3 sifret kode (for inntasting)
Slår opp bygningsdel]],Bygningsdeler[Siffer 3],Bygningsdeler[Kombinert 3],"FEIL",0,1)</f>
        <v>560 Automatisering, generelt</v>
      </c>
      <c r="G311" s="100">
        <v>560</v>
      </c>
      <c r="H311" s="41" t="s">
        <v>736</v>
      </c>
      <c r="I311" s="41"/>
      <c r="J311" s="35"/>
      <c r="K311" s="32"/>
      <c r="L311" s="32"/>
      <c r="M311" s="32"/>
      <c r="N311" s="32" t="s">
        <v>32</v>
      </c>
      <c r="O311" s="32"/>
      <c r="P311" s="32"/>
      <c r="Q311" s="32"/>
      <c r="R311" s="32"/>
      <c r="S311" s="32"/>
      <c r="T311" s="32"/>
      <c r="U311" s="32"/>
      <c r="V311" s="32"/>
      <c r="W311" s="32"/>
      <c r="X311" s="32"/>
      <c r="Y311" s="32"/>
      <c r="Z311" s="32"/>
      <c r="AA311" s="32"/>
      <c r="AB311" s="32" t="s">
        <v>32</v>
      </c>
      <c r="AC311" s="32"/>
      <c r="AD311" s="223"/>
    </row>
    <row r="312" spans="2:30" ht="30" x14ac:dyDescent="0.25">
      <c r="B312" s="39">
        <v>1178</v>
      </c>
      <c r="C312" s="39" t="s">
        <v>737</v>
      </c>
      <c r="D312" s="97" t="str">
        <f>_xlfn.XLOOKUP(Kravtabell[[#This Row],[3 Siffer]],Bygningsdeler[Kombinert 3],Bygningsdeler[Kombinert 1],"",0,1)</f>
        <v>5 TELE- OG AUTOMATISERING</v>
      </c>
      <c r="E312" s="97" t="str">
        <f>_xlfn.XLOOKUP(Kravtabell[[#This Row],[3 Siffer]],Bygningsdeler[Kombinert 3],Bygningsdeler[Kombinert 2],"",0,1)</f>
        <v>56 Automatisering</v>
      </c>
      <c r="F312" s="98" t="str">
        <f>_xlfn.XLOOKUP(Kravtabell[[#This Row],[3 sifret kode (for inntasting)
Slår opp bygningsdel]],Bygningsdeler[Siffer 3],Bygningsdeler[Kombinert 3],"FEIL",0,1)</f>
        <v>560 Automatisering, generelt</v>
      </c>
      <c r="G312" s="100">
        <v>560</v>
      </c>
      <c r="H312" s="41" t="s">
        <v>738</v>
      </c>
      <c r="I312" s="41"/>
      <c r="J312" s="35"/>
      <c r="K312" s="32"/>
      <c r="L312" s="32"/>
      <c r="M312" s="32"/>
      <c r="N312" s="32" t="s">
        <v>32</v>
      </c>
      <c r="O312" s="32"/>
      <c r="P312" s="32"/>
      <c r="Q312" s="32"/>
      <c r="R312" s="32"/>
      <c r="S312" s="32"/>
      <c r="T312" s="32"/>
      <c r="U312" s="32"/>
      <c r="V312" s="32"/>
      <c r="W312" s="32"/>
      <c r="X312" s="32"/>
      <c r="Y312" s="32"/>
      <c r="Z312" s="32"/>
      <c r="AA312" s="32"/>
      <c r="AB312" s="32" t="s">
        <v>32</v>
      </c>
      <c r="AC312" s="32"/>
      <c r="AD312" s="223"/>
    </row>
    <row r="313" spans="2:30" ht="60" x14ac:dyDescent="0.25">
      <c r="B313" s="39">
        <v>1179</v>
      </c>
      <c r="C313" s="39" t="s">
        <v>739</v>
      </c>
      <c r="D313" s="97" t="str">
        <f>_xlfn.XLOOKUP(Kravtabell[[#This Row],[3 Siffer]],Bygningsdeler[Kombinert 3],Bygningsdeler[Kombinert 1],"",0,1)</f>
        <v>5 TELE- OG AUTOMATISERING</v>
      </c>
      <c r="E313" s="97" t="str">
        <f>_xlfn.XLOOKUP(Kravtabell[[#This Row],[3 Siffer]],Bygningsdeler[Kombinert 3],Bygningsdeler[Kombinert 2],"",0,1)</f>
        <v>56 Automatisering</v>
      </c>
      <c r="F313" s="98" t="str">
        <f>_xlfn.XLOOKUP(Kravtabell[[#This Row],[3 sifret kode (for inntasting)
Slår opp bygningsdel]],Bygningsdeler[Siffer 3],Bygningsdeler[Kombinert 3],"FEIL",0,1)</f>
        <v>560 Automatisering, generelt</v>
      </c>
      <c r="G313" s="100">
        <v>560</v>
      </c>
      <c r="H313" s="41" t="s">
        <v>740</v>
      </c>
      <c r="I313" s="41"/>
      <c r="J313" s="35"/>
      <c r="K313" s="32"/>
      <c r="L313" s="32"/>
      <c r="M313" s="32"/>
      <c r="N313" s="32" t="s">
        <v>32</v>
      </c>
      <c r="O313" s="32"/>
      <c r="P313" s="32"/>
      <c r="Q313" s="32"/>
      <c r="R313" s="32"/>
      <c r="S313" s="32"/>
      <c r="T313" s="32"/>
      <c r="U313" s="32"/>
      <c r="V313" s="32"/>
      <c r="W313" s="32"/>
      <c r="X313" s="32"/>
      <c r="Y313" s="32"/>
      <c r="Z313" s="32"/>
      <c r="AA313" s="32"/>
      <c r="AB313" s="32" t="s">
        <v>32</v>
      </c>
      <c r="AC313" s="32"/>
      <c r="AD313" s="223"/>
    </row>
    <row r="314" spans="2:30" ht="30" x14ac:dyDescent="0.25">
      <c r="B314" s="39">
        <v>1181</v>
      </c>
      <c r="C314" s="39" t="s">
        <v>741</v>
      </c>
      <c r="D314" s="97" t="str">
        <f>_xlfn.XLOOKUP(Kravtabell[[#This Row],[3 Siffer]],Bygningsdeler[Kombinert 3],Bygningsdeler[Kombinert 1],"",0,1)</f>
        <v>5 TELE- OG AUTOMATISERING</v>
      </c>
      <c r="E314" s="97" t="str">
        <f>_xlfn.XLOOKUP(Kravtabell[[#This Row],[3 Siffer]],Bygningsdeler[Kombinert 3],Bygningsdeler[Kombinert 2],"",0,1)</f>
        <v>56 Automatisering</v>
      </c>
      <c r="F314" s="98" t="str">
        <f>_xlfn.XLOOKUP(Kravtabell[[#This Row],[3 sifret kode (for inntasting)
Slår opp bygningsdel]],Bygningsdeler[Siffer 3],Bygningsdeler[Kombinert 3],"FEIL",0,1)</f>
        <v>560 Automatisering, generelt</v>
      </c>
      <c r="G314" s="100">
        <v>560</v>
      </c>
      <c r="H314" s="41" t="s">
        <v>742</v>
      </c>
      <c r="I314" s="41"/>
      <c r="J314" s="35"/>
      <c r="K314" s="32"/>
      <c r="L314" s="32"/>
      <c r="M314" s="32"/>
      <c r="N314" s="32" t="s">
        <v>32</v>
      </c>
      <c r="O314" s="32"/>
      <c r="P314" s="32"/>
      <c r="Q314" s="32"/>
      <c r="R314" s="32"/>
      <c r="S314" s="32"/>
      <c r="T314" s="32"/>
      <c r="U314" s="32"/>
      <c r="V314" s="32"/>
      <c r="W314" s="32"/>
      <c r="X314" s="32"/>
      <c r="Y314" s="32"/>
      <c r="Z314" s="32"/>
      <c r="AA314" s="32"/>
      <c r="AB314" s="32" t="s">
        <v>32</v>
      </c>
      <c r="AC314" s="32"/>
      <c r="AD314" s="223"/>
    </row>
    <row r="315" spans="2:30" ht="90" x14ac:dyDescent="0.25">
      <c r="B315" s="39">
        <v>1189</v>
      </c>
      <c r="C315" s="39" t="s">
        <v>743</v>
      </c>
      <c r="D315" s="97" t="str">
        <f>_xlfn.XLOOKUP(Kravtabell[[#This Row],[3 Siffer]],Bygningsdeler[Kombinert 3],Bygningsdeler[Kombinert 1],"",0,1)</f>
        <v>5 TELE- OG AUTOMATISERING</v>
      </c>
      <c r="E315" s="97" t="str">
        <f>_xlfn.XLOOKUP(Kravtabell[[#This Row],[3 Siffer]],Bygningsdeler[Kombinert 3],Bygningsdeler[Kombinert 2],"",0,1)</f>
        <v>56 Automatisering</v>
      </c>
      <c r="F315" s="98" t="str">
        <f>_xlfn.XLOOKUP(Kravtabell[[#This Row],[3 sifret kode (for inntasting)
Slår opp bygningsdel]],Bygningsdeler[Siffer 3],Bygningsdeler[Kombinert 3],"FEIL",0,1)</f>
        <v>560 Automatisering, generelt</v>
      </c>
      <c r="G315" s="100">
        <v>560</v>
      </c>
      <c r="H315" s="41" t="s">
        <v>744</v>
      </c>
      <c r="I315" s="41"/>
      <c r="J315" s="35"/>
      <c r="K315" s="32"/>
      <c r="L315" s="32"/>
      <c r="M315" s="32"/>
      <c r="N315" s="32" t="s">
        <v>32</v>
      </c>
      <c r="O315" s="32"/>
      <c r="P315" s="32"/>
      <c r="Q315" s="32"/>
      <c r="R315" s="32"/>
      <c r="S315" s="32"/>
      <c r="T315" s="32"/>
      <c r="U315" s="32"/>
      <c r="V315" s="32"/>
      <c r="W315" s="32"/>
      <c r="X315" s="32" t="s">
        <v>32</v>
      </c>
      <c r="Y315" s="32"/>
      <c r="Z315" s="32"/>
      <c r="AA315" s="32"/>
      <c r="AB315" s="32"/>
      <c r="AC315" s="32"/>
      <c r="AD315" s="223"/>
    </row>
    <row r="316" spans="2:30" ht="120" x14ac:dyDescent="0.25">
      <c r="B316" s="39">
        <v>1192</v>
      </c>
      <c r="C316" s="39" t="s">
        <v>745</v>
      </c>
      <c r="D316" s="97" t="str">
        <f>_xlfn.XLOOKUP(Kravtabell[[#This Row],[3 Siffer]],Bygningsdeler[Kombinert 3],Bygningsdeler[Kombinert 1],"",0,1)</f>
        <v>5 TELE- OG AUTOMATISERING</v>
      </c>
      <c r="E316" s="97" t="str">
        <f>_xlfn.XLOOKUP(Kravtabell[[#This Row],[3 Siffer]],Bygningsdeler[Kombinert 3],Bygningsdeler[Kombinert 2],"",0,1)</f>
        <v>56 Automatisering</v>
      </c>
      <c r="F316" s="98" t="str">
        <f>_xlfn.XLOOKUP(Kravtabell[[#This Row],[3 sifret kode (for inntasting)
Slår opp bygningsdel]],Bygningsdeler[Siffer 3],Bygningsdeler[Kombinert 3],"FEIL",0,1)</f>
        <v>560 Automatisering, generelt</v>
      </c>
      <c r="G316" s="100">
        <v>560</v>
      </c>
      <c r="H316" s="41" t="s">
        <v>746</v>
      </c>
      <c r="I316" s="41"/>
      <c r="J316" s="35"/>
      <c r="K316" s="32"/>
      <c r="L316" s="32"/>
      <c r="M316" s="32"/>
      <c r="N316" s="32" t="s">
        <v>32</v>
      </c>
      <c r="O316" s="32"/>
      <c r="P316" s="32"/>
      <c r="Q316" s="32"/>
      <c r="R316" s="32"/>
      <c r="S316" s="32"/>
      <c r="T316" s="32"/>
      <c r="U316" s="32"/>
      <c r="V316" s="32"/>
      <c r="W316" s="32"/>
      <c r="X316" s="32"/>
      <c r="Y316" s="32"/>
      <c r="Z316" s="32"/>
      <c r="AA316" s="32"/>
      <c r="AB316" s="32" t="s">
        <v>32</v>
      </c>
      <c r="AC316" s="32"/>
      <c r="AD316" s="223"/>
    </row>
    <row r="317" spans="2:30" ht="30" x14ac:dyDescent="0.25">
      <c r="B317" s="39">
        <v>1198</v>
      </c>
      <c r="C317" s="39" t="s">
        <v>747</v>
      </c>
      <c r="D317" s="97" t="str">
        <f>_xlfn.XLOOKUP(Kravtabell[[#This Row],[3 Siffer]],Bygningsdeler[Kombinert 3],Bygningsdeler[Kombinert 1],"",0,1)</f>
        <v>5 TELE- OG AUTOMATISERING</v>
      </c>
      <c r="E317" s="97" t="str">
        <f>_xlfn.XLOOKUP(Kravtabell[[#This Row],[3 Siffer]],Bygningsdeler[Kombinert 3],Bygningsdeler[Kombinert 2],"",0,1)</f>
        <v>56 Automatisering</v>
      </c>
      <c r="F317" s="98" t="str">
        <f>_xlfn.XLOOKUP(Kravtabell[[#This Row],[3 sifret kode (for inntasting)
Slår opp bygningsdel]],Bygningsdeler[Siffer 3],Bygningsdeler[Kombinert 3],"FEIL",0,1)</f>
        <v>560 Automatisering, generelt</v>
      </c>
      <c r="G317" s="100">
        <v>560</v>
      </c>
      <c r="H317" s="41" t="s">
        <v>748</v>
      </c>
      <c r="I317" s="41"/>
      <c r="J317" s="35"/>
      <c r="K317" s="32"/>
      <c r="L317" s="32"/>
      <c r="M317" s="32" t="s">
        <v>32</v>
      </c>
      <c r="N317" s="32" t="s">
        <v>32</v>
      </c>
      <c r="O317" s="32"/>
      <c r="P317" s="32"/>
      <c r="Q317" s="32"/>
      <c r="R317" s="32"/>
      <c r="S317" s="32"/>
      <c r="T317" s="32"/>
      <c r="U317" s="32"/>
      <c r="V317" s="32"/>
      <c r="W317" s="32"/>
      <c r="X317" s="32"/>
      <c r="Y317" s="32"/>
      <c r="Z317" s="32"/>
      <c r="AA317" s="32"/>
      <c r="AB317" s="32" t="s">
        <v>32</v>
      </c>
      <c r="AC317" s="32"/>
      <c r="AD317" s="223"/>
    </row>
    <row r="318" spans="2:30" ht="30" x14ac:dyDescent="0.25">
      <c r="B318" s="39">
        <v>1204</v>
      </c>
      <c r="C318" s="39" t="s">
        <v>749</v>
      </c>
      <c r="D318" s="97" t="str">
        <f>_xlfn.XLOOKUP(Kravtabell[[#This Row],[3 Siffer]],Bygningsdeler[Kombinert 3],Bygningsdeler[Kombinert 1],"",0,1)</f>
        <v>5 TELE- OG AUTOMATISERING</v>
      </c>
      <c r="E318" s="97" t="str">
        <f>_xlfn.XLOOKUP(Kravtabell[[#This Row],[3 Siffer]],Bygningsdeler[Kombinert 3],Bygningsdeler[Kombinert 2],"",0,1)</f>
        <v>56 Automatisering</v>
      </c>
      <c r="F318" s="98" t="str">
        <f>_xlfn.XLOOKUP(Kravtabell[[#This Row],[3 sifret kode (for inntasting)
Slår opp bygningsdel]],Bygningsdeler[Siffer 3],Bygningsdeler[Kombinert 3],"FEIL",0,1)</f>
        <v>560 Automatisering, generelt</v>
      </c>
      <c r="G318" s="100">
        <v>560</v>
      </c>
      <c r="H318" s="41" t="s">
        <v>750</v>
      </c>
      <c r="I318" s="41"/>
      <c r="J318" s="35"/>
      <c r="K318" s="32"/>
      <c r="L318" s="32" t="s">
        <v>32</v>
      </c>
      <c r="M318" s="32" t="s">
        <v>32</v>
      </c>
      <c r="N318" s="32" t="s">
        <v>32</v>
      </c>
      <c r="O318" s="32"/>
      <c r="P318" s="32"/>
      <c r="Q318" s="32"/>
      <c r="R318" s="32"/>
      <c r="S318" s="32"/>
      <c r="T318" s="32"/>
      <c r="U318" s="32"/>
      <c r="V318" s="32"/>
      <c r="W318" s="32"/>
      <c r="X318" s="32"/>
      <c r="Y318" s="32"/>
      <c r="Z318" s="32"/>
      <c r="AA318" s="32"/>
      <c r="AB318" s="32" t="s">
        <v>32</v>
      </c>
      <c r="AC318" s="32"/>
      <c r="AD318" s="223"/>
    </row>
    <row r="319" spans="2:30" s="224" customFormat="1" ht="30" x14ac:dyDescent="0.25">
      <c r="B319" s="39">
        <v>1219</v>
      </c>
      <c r="C319" s="39" t="s">
        <v>751</v>
      </c>
      <c r="D319" s="97" t="str">
        <f>_xlfn.XLOOKUP(Kravtabell[[#This Row],[3 Siffer]],Bygningsdeler[Kombinert 3],Bygningsdeler[Kombinert 1],"",0,1)</f>
        <v>5 TELE- OG AUTOMATISERING</v>
      </c>
      <c r="E319" s="97" t="str">
        <f>_xlfn.XLOOKUP(Kravtabell[[#This Row],[3 Siffer]],Bygningsdeler[Kombinert 3],Bygningsdeler[Kombinert 2],"",0,1)</f>
        <v>56 Automatisering</v>
      </c>
      <c r="F319" s="98" t="str">
        <f>_xlfn.XLOOKUP(Kravtabell[[#This Row],[3 sifret kode (for inntasting)
Slår opp bygningsdel]],Bygningsdeler[Siffer 3],Bygningsdeler[Kombinert 3],"FEIL",0,1)</f>
        <v>560 Automatisering, generelt</v>
      </c>
      <c r="G319" s="100">
        <v>560</v>
      </c>
      <c r="H319" s="41" t="s">
        <v>752</v>
      </c>
      <c r="I319" s="41"/>
      <c r="J319" s="41"/>
      <c r="K319" s="32"/>
      <c r="L319" s="32"/>
      <c r="M319" s="32"/>
      <c r="N319" s="32" t="s">
        <v>32</v>
      </c>
      <c r="O319" s="32"/>
      <c r="P319" s="32"/>
      <c r="Q319" s="32"/>
      <c r="R319" s="32"/>
      <c r="S319" s="32"/>
      <c r="T319" s="32"/>
      <c r="U319" s="32"/>
      <c r="V319" s="32"/>
      <c r="W319" s="32"/>
      <c r="X319" s="32"/>
      <c r="Y319" s="32"/>
      <c r="Z319" s="32"/>
      <c r="AA319" s="32"/>
      <c r="AB319" s="32" t="s">
        <v>32</v>
      </c>
      <c r="AC319" s="32"/>
      <c r="AD319" s="223"/>
    </row>
    <row r="320" spans="2:30" ht="30" x14ac:dyDescent="0.25">
      <c r="B320" s="22">
        <v>1249</v>
      </c>
      <c r="C320" s="39" t="s">
        <v>753</v>
      </c>
      <c r="D320" s="97" t="str">
        <f>_xlfn.XLOOKUP(Kravtabell[[#This Row],[3 Siffer]],Bygningsdeler[Kombinert 3],Bygningsdeler[Kombinert 1],"",0,1)</f>
        <v>5 TELE- OG AUTOMATISERING</v>
      </c>
      <c r="E320" s="97" t="str">
        <f>_xlfn.XLOOKUP(Kravtabell[[#This Row],[3 Siffer]],Bygningsdeler[Kombinert 3],Bygningsdeler[Kombinert 2],"",0,1)</f>
        <v>56 Automatisering</v>
      </c>
      <c r="F320" s="98" t="str">
        <f>_xlfn.XLOOKUP(Kravtabell[[#This Row],[3 sifret kode (for inntasting)
Slår opp bygningsdel]],Bygningsdeler[Siffer 3],Bygningsdeler[Kombinert 3],"FEIL",0,1)</f>
        <v>560 Automatisering, generelt</v>
      </c>
      <c r="G320" s="100">
        <v>560</v>
      </c>
      <c r="H320" s="41" t="s">
        <v>754</v>
      </c>
      <c r="I320" s="41" t="s">
        <v>755</v>
      </c>
      <c r="J320" s="35"/>
      <c r="K320" s="32"/>
      <c r="L320" s="32"/>
      <c r="M320" s="32"/>
      <c r="N320" s="32" t="s">
        <v>32</v>
      </c>
      <c r="O320" s="32"/>
      <c r="P320" s="32"/>
      <c r="Q320" s="32"/>
      <c r="S320" s="32"/>
      <c r="T320" s="32"/>
      <c r="U320" s="32"/>
      <c r="V320" s="32"/>
      <c r="W320" s="32"/>
      <c r="X320" s="32"/>
      <c r="Y320" s="32"/>
      <c r="Z320" s="32"/>
      <c r="AA320" s="32"/>
      <c r="AB320" s="32" t="s">
        <v>32</v>
      </c>
      <c r="AC320" s="32"/>
      <c r="AD320" s="223"/>
    </row>
    <row r="321" spans="2:30" ht="45" x14ac:dyDescent="0.25">
      <c r="B321" s="22">
        <v>1253</v>
      </c>
      <c r="C321" s="39" t="s">
        <v>756</v>
      </c>
      <c r="D321" s="97" t="str">
        <f>_xlfn.XLOOKUP(Kravtabell[[#This Row],[3 Siffer]],Bygningsdeler[Kombinert 3],Bygningsdeler[Kombinert 1],"",0,1)</f>
        <v>5 TELE- OG AUTOMATISERING</v>
      </c>
      <c r="E321" s="97" t="str">
        <f>_xlfn.XLOOKUP(Kravtabell[[#This Row],[3 Siffer]],Bygningsdeler[Kombinert 3],Bygningsdeler[Kombinert 2],"",0,1)</f>
        <v>56 Automatisering</v>
      </c>
      <c r="F321" s="98" t="str">
        <f>_xlfn.XLOOKUP(Kravtabell[[#This Row],[3 sifret kode (for inntasting)
Slår opp bygningsdel]],Bygningsdeler[Siffer 3],Bygningsdeler[Kombinert 3],"FEIL",0,1)</f>
        <v>560 Automatisering, generelt</v>
      </c>
      <c r="G321" s="100">
        <v>560</v>
      </c>
      <c r="H321" s="41" t="s">
        <v>757</v>
      </c>
      <c r="I321" s="41" t="s">
        <v>758</v>
      </c>
      <c r="J321" s="35"/>
      <c r="K321" s="32"/>
      <c r="L321" s="32" t="s">
        <v>32</v>
      </c>
      <c r="M321" s="32"/>
      <c r="N321" s="32" t="s">
        <v>32</v>
      </c>
      <c r="O321" s="32"/>
      <c r="P321" s="32"/>
      <c r="Q321" s="32"/>
      <c r="S321" s="32"/>
      <c r="T321" s="32"/>
      <c r="U321" s="32"/>
      <c r="V321" s="32"/>
      <c r="W321" s="32"/>
      <c r="X321" s="32"/>
      <c r="Y321" s="32"/>
      <c r="Z321" s="32"/>
      <c r="AA321" s="32"/>
      <c r="AB321" s="32" t="s">
        <v>32</v>
      </c>
      <c r="AC321" s="32"/>
      <c r="AD321" s="223"/>
    </row>
    <row r="322" spans="2:30" ht="75" x14ac:dyDescent="0.25">
      <c r="B322" s="22">
        <v>1257</v>
      </c>
      <c r="C322" s="39" t="s">
        <v>759</v>
      </c>
      <c r="D322" s="97" t="str">
        <f>_xlfn.XLOOKUP(Kravtabell[[#This Row],[3 Siffer]],Bygningsdeler[Kombinert 3],Bygningsdeler[Kombinert 1],"",0,1)</f>
        <v>5 TELE- OG AUTOMATISERING</v>
      </c>
      <c r="E322" s="97" t="str">
        <f>_xlfn.XLOOKUP(Kravtabell[[#This Row],[3 Siffer]],Bygningsdeler[Kombinert 3],Bygningsdeler[Kombinert 2],"",0,1)</f>
        <v>56 Automatisering</v>
      </c>
      <c r="F322" s="98" t="str">
        <f>_xlfn.XLOOKUP(Kravtabell[[#This Row],[3 sifret kode (for inntasting)
Slår opp bygningsdel]],Bygningsdeler[Siffer 3],Bygningsdeler[Kombinert 3],"FEIL",0,1)</f>
        <v>560 Automatisering, generelt</v>
      </c>
      <c r="G322" s="100">
        <v>560</v>
      </c>
      <c r="H322" s="41" t="s">
        <v>760</v>
      </c>
      <c r="I322" s="41" t="s">
        <v>761</v>
      </c>
      <c r="J322" s="35"/>
      <c r="K322" s="32"/>
      <c r="L322" s="32"/>
      <c r="M322" s="32"/>
      <c r="N322" s="32" t="s">
        <v>32</v>
      </c>
      <c r="O322" s="32"/>
      <c r="P322" s="32"/>
      <c r="Q322" s="32"/>
      <c r="S322" s="32"/>
      <c r="T322" s="32"/>
      <c r="U322" s="32"/>
      <c r="V322" s="32"/>
      <c r="W322" s="32"/>
      <c r="X322" s="32"/>
      <c r="Y322" s="32"/>
      <c r="Z322" s="32"/>
      <c r="AA322" s="32"/>
      <c r="AB322" s="32" t="s">
        <v>32</v>
      </c>
      <c r="AC322" s="32"/>
      <c r="AD322" s="223"/>
    </row>
    <row r="323" spans="2:30" ht="60" x14ac:dyDescent="0.25">
      <c r="B323" s="22">
        <v>1258</v>
      </c>
      <c r="C323" s="39" t="s">
        <v>762</v>
      </c>
      <c r="D323" s="97" t="str">
        <f>_xlfn.XLOOKUP(Kravtabell[[#This Row],[3 Siffer]],Bygningsdeler[Kombinert 3],Bygningsdeler[Kombinert 1],"",0,1)</f>
        <v>5 TELE- OG AUTOMATISERING</v>
      </c>
      <c r="E323" s="97" t="str">
        <f>_xlfn.XLOOKUP(Kravtabell[[#This Row],[3 Siffer]],Bygningsdeler[Kombinert 3],Bygningsdeler[Kombinert 2],"",0,1)</f>
        <v>56 Automatisering</v>
      </c>
      <c r="F323" s="98" t="str">
        <f>_xlfn.XLOOKUP(Kravtabell[[#This Row],[3 sifret kode (for inntasting)
Slår opp bygningsdel]],Bygningsdeler[Siffer 3],Bygningsdeler[Kombinert 3],"FEIL",0,1)</f>
        <v>560 Automatisering, generelt</v>
      </c>
      <c r="G323" s="100">
        <v>560</v>
      </c>
      <c r="H323" s="41" t="s">
        <v>763</v>
      </c>
      <c r="I323" s="41" t="s">
        <v>764</v>
      </c>
      <c r="J323" s="35"/>
      <c r="K323" s="32"/>
      <c r="L323" s="32"/>
      <c r="M323" s="32"/>
      <c r="N323" s="32" t="s">
        <v>32</v>
      </c>
      <c r="O323" s="32"/>
      <c r="P323" s="32"/>
      <c r="Q323" s="32"/>
      <c r="S323" s="32"/>
      <c r="T323" s="32"/>
      <c r="U323" s="32"/>
      <c r="V323" s="32"/>
      <c r="W323" s="32"/>
      <c r="X323" s="32"/>
      <c r="Y323" s="32"/>
      <c r="Z323" s="32"/>
      <c r="AA323" s="32"/>
      <c r="AB323" s="32" t="s">
        <v>32</v>
      </c>
      <c r="AC323" s="32"/>
      <c r="AD323" s="223"/>
    </row>
    <row r="324" spans="2:30" ht="60" x14ac:dyDescent="0.25">
      <c r="B324" s="22">
        <v>1260</v>
      </c>
      <c r="C324" s="39" t="s">
        <v>765</v>
      </c>
      <c r="D324" s="97" t="str">
        <f>_xlfn.XLOOKUP(Kravtabell[[#This Row],[3 Siffer]],Bygningsdeler[Kombinert 3],Bygningsdeler[Kombinert 1],"",0,1)</f>
        <v>5 TELE- OG AUTOMATISERING</v>
      </c>
      <c r="E324" s="97" t="str">
        <f>_xlfn.XLOOKUP(Kravtabell[[#This Row],[3 Siffer]],Bygningsdeler[Kombinert 3],Bygningsdeler[Kombinert 2],"",0,1)</f>
        <v>56 Automatisering</v>
      </c>
      <c r="F324" s="98" t="str">
        <f>_xlfn.XLOOKUP(Kravtabell[[#This Row],[3 sifret kode (for inntasting)
Slår opp bygningsdel]],Bygningsdeler[Siffer 3],Bygningsdeler[Kombinert 3],"FEIL",0,1)</f>
        <v>560 Automatisering, generelt</v>
      </c>
      <c r="G324" s="100">
        <v>560</v>
      </c>
      <c r="H324" s="41" t="s">
        <v>766</v>
      </c>
      <c r="I324" s="41" t="s">
        <v>767</v>
      </c>
      <c r="J324" s="35"/>
      <c r="K324" s="32"/>
      <c r="L324" s="32"/>
      <c r="M324" s="32"/>
      <c r="N324" s="32" t="s">
        <v>32</v>
      </c>
      <c r="O324" s="32"/>
      <c r="P324" s="32"/>
      <c r="Q324" s="32"/>
      <c r="S324" s="32"/>
      <c r="T324" s="32"/>
      <c r="U324" s="32"/>
      <c r="V324" s="32"/>
      <c r="W324" s="32"/>
      <c r="X324" s="32"/>
      <c r="Y324" s="32"/>
      <c r="Z324" s="32"/>
      <c r="AA324" s="32"/>
      <c r="AB324" s="32" t="s">
        <v>32</v>
      </c>
      <c r="AC324" s="32"/>
      <c r="AD324" s="223"/>
    </row>
    <row r="325" spans="2:30" ht="45" x14ac:dyDescent="0.25">
      <c r="B325" s="22">
        <v>1261</v>
      </c>
      <c r="C325" s="39" t="s">
        <v>768</v>
      </c>
      <c r="D325" s="97" t="str">
        <f>_xlfn.XLOOKUP(Kravtabell[[#This Row],[3 Siffer]],Bygningsdeler[Kombinert 3],Bygningsdeler[Kombinert 1],"",0,1)</f>
        <v>5 TELE- OG AUTOMATISERING</v>
      </c>
      <c r="E325" s="97" t="str">
        <f>_xlfn.XLOOKUP(Kravtabell[[#This Row],[3 Siffer]],Bygningsdeler[Kombinert 3],Bygningsdeler[Kombinert 2],"",0,1)</f>
        <v>56 Automatisering</v>
      </c>
      <c r="F325" s="98" t="str">
        <f>_xlfn.XLOOKUP(Kravtabell[[#This Row],[3 sifret kode (for inntasting)
Slår opp bygningsdel]],Bygningsdeler[Siffer 3],Bygningsdeler[Kombinert 3],"FEIL",0,1)</f>
        <v>560 Automatisering, generelt</v>
      </c>
      <c r="G325" s="100">
        <v>560</v>
      </c>
      <c r="H325" s="41" t="s">
        <v>769</v>
      </c>
      <c r="I325" s="41" t="s">
        <v>770</v>
      </c>
      <c r="J325" s="35"/>
      <c r="K325" s="32"/>
      <c r="L325" s="32"/>
      <c r="M325" s="32"/>
      <c r="N325" s="32" t="s">
        <v>32</v>
      </c>
      <c r="O325" s="32"/>
      <c r="P325" s="32"/>
      <c r="Q325" s="32"/>
      <c r="S325" s="32"/>
      <c r="T325" s="32"/>
      <c r="U325" s="32"/>
      <c r="V325" s="32"/>
      <c r="W325" s="32"/>
      <c r="X325" s="32"/>
      <c r="Y325" s="32"/>
      <c r="Z325" s="32"/>
      <c r="AA325" s="32"/>
      <c r="AB325" s="32" t="s">
        <v>32</v>
      </c>
      <c r="AC325" s="32"/>
      <c r="AD325" s="223"/>
    </row>
    <row r="326" spans="2:30" ht="30" x14ac:dyDescent="0.25">
      <c r="B326" s="22">
        <v>1264</v>
      </c>
      <c r="C326" s="39" t="s">
        <v>771</v>
      </c>
      <c r="D326" s="97" t="str">
        <f>_xlfn.XLOOKUP(Kravtabell[[#This Row],[3 Siffer]],Bygningsdeler[Kombinert 3],Bygningsdeler[Kombinert 1],"",0,1)</f>
        <v>5 TELE- OG AUTOMATISERING</v>
      </c>
      <c r="E326" s="97" t="str">
        <f>_xlfn.XLOOKUP(Kravtabell[[#This Row],[3 Siffer]],Bygningsdeler[Kombinert 3],Bygningsdeler[Kombinert 2],"",0,1)</f>
        <v>56 Automatisering</v>
      </c>
      <c r="F326" s="98" t="str">
        <f>_xlfn.XLOOKUP(Kravtabell[[#This Row],[3 sifret kode (for inntasting)
Slår opp bygningsdel]],Bygningsdeler[Siffer 3],Bygningsdeler[Kombinert 3],"FEIL",0,1)</f>
        <v>560 Automatisering, generelt</v>
      </c>
      <c r="G326" s="100">
        <v>560</v>
      </c>
      <c r="H326" s="41" t="s">
        <v>772</v>
      </c>
      <c r="I326" s="41" t="s">
        <v>773</v>
      </c>
      <c r="J326" s="35"/>
      <c r="K326" s="32"/>
      <c r="L326" s="32"/>
      <c r="M326" s="32"/>
      <c r="N326" s="32" t="s">
        <v>32</v>
      </c>
      <c r="O326" s="32"/>
      <c r="P326" s="32"/>
      <c r="Q326" s="32"/>
      <c r="S326" s="32"/>
      <c r="T326" s="32"/>
      <c r="U326" s="32"/>
      <c r="V326" s="32"/>
      <c r="W326" s="32"/>
      <c r="X326" s="32"/>
      <c r="Y326" s="32"/>
      <c r="Z326" s="32"/>
      <c r="AA326" s="32"/>
      <c r="AB326" s="32" t="s">
        <v>32</v>
      </c>
      <c r="AC326" s="32"/>
      <c r="AD326" s="223"/>
    </row>
    <row r="327" spans="2:30" ht="30" x14ac:dyDescent="0.25">
      <c r="B327" s="22">
        <v>1266</v>
      </c>
      <c r="C327" s="39" t="s">
        <v>774</v>
      </c>
      <c r="D327" s="97" t="str">
        <f>_xlfn.XLOOKUP(Kravtabell[[#This Row],[3 Siffer]],Bygningsdeler[Kombinert 3],Bygningsdeler[Kombinert 1],"",0,1)</f>
        <v>5 TELE- OG AUTOMATISERING</v>
      </c>
      <c r="E327" s="97" t="str">
        <f>_xlfn.XLOOKUP(Kravtabell[[#This Row],[3 Siffer]],Bygningsdeler[Kombinert 3],Bygningsdeler[Kombinert 2],"",0,1)</f>
        <v>56 Automatisering</v>
      </c>
      <c r="F327" s="98" t="str">
        <f>_xlfn.XLOOKUP(Kravtabell[[#This Row],[3 sifret kode (for inntasting)
Slår opp bygningsdel]],Bygningsdeler[Siffer 3],Bygningsdeler[Kombinert 3],"FEIL",0,1)</f>
        <v>560 Automatisering, generelt</v>
      </c>
      <c r="G327" s="100">
        <v>560</v>
      </c>
      <c r="H327" s="252" t="s">
        <v>775</v>
      </c>
      <c r="I327" s="41" t="s">
        <v>776</v>
      </c>
      <c r="J327" s="35"/>
      <c r="K327" s="32"/>
      <c r="L327" s="32"/>
      <c r="M327" s="32"/>
      <c r="N327" s="32" t="s">
        <v>32</v>
      </c>
      <c r="O327" s="32"/>
      <c r="P327" s="32"/>
      <c r="Q327" s="32"/>
      <c r="S327" s="32"/>
      <c r="T327" s="32"/>
      <c r="U327" s="32"/>
      <c r="V327" s="32"/>
      <c r="W327" s="32"/>
      <c r="X327" s="32"/>
      <c r="Y327" s="32"/>
      <c r="Z327" s="32"/>
      <c r="AA327" s="32"/>
      <c r="AB327" s="32" t="s">
        <v>32</v>
      </c>
      <c r="AC327" s="32"/>
      <c r="AD327" s="223"/>
    </row>
    <row r="328" spans="2:30" ht="375" x14ac:dyDescent="0.25">
      <c r="B328" s="22">
        <v>1267</v>
      </c>
      <c r="C328" s="39" t="s">
        <v>777</v>
      </c>
      <c r="D328" s="97" t="str">
        <f>_xlfn.XLOOKUP(Kravtabell[[#This Row],[3 Siffer]],Bygningsdeler[Kombinert 3],Bygningsdeler[Kombinert 1],"",0,1)</f>
        <v>5 TELE- OG AUTOMATISERING</v>
      </c>
      <c r="E328" s="97" t="str">
        <f>_xlfn.XLOOKUP(Kravtabell[[#This Row],[3 Siffer]],Bygningsdeler[Kombinert 3],Bygningsdeler[Kombinert 2],"",0,1)</f>
        <v>56 Automatisering</v>
      </c>
      <c r="F328" s="98" t="str">
        <f>_xlfn.XLOOKUP(Kravtabell[[#This Row],[3 sifret kode (for inntasting)
Slår opp bygningsdel]],Bygningsdeler[Siffer 3],Bygningsdeler[Kombinert 3],"FEIL",0,1)</f>
        <v>560 Automatisering, generelt</v>
      </c>
      <c r="G328" s="100">
        <v>560</v>
      </c>
      <c r="H328" s="41" t="s">
        <v>778</v>
      </c>
      <c r="I328" s="41" t="s">
        <v>779</v>
      </c>
      <c r="J328" s="35"/>
      <c r="K328" s="32"/>
      <c r="L328" s="32"/>
      <c r="M328" s="32"/>
      <c r="N328" s="32" t="s">
        <v>32</v>
      </c>
      <c r="O328" s="32"/>
      <c r="P328" s="32"/>
      <c r="Q328" s="32"/>
      <c r="S328" s="32"/>
      <c r="T328" s="32"/>
      <c r="U328" s="32"/>
      <c r="V328" s="32"/>
      <c r="W328" s="32"/>
      <c r="X328" s="32"/>
      <c r="Y328" s="32"/>
      <c r="Z328" s="32"/>
      <c r="AA328" s="32"/>
      <c r="AB328" s="32" t="s">
        <v>32</v>
      </c>
      <c r="AC328" s="32"/>
      <c r="AD328" s="223"/>
    </row>
    <row r="329" spans="2:30" ht="30" x14ac:dyDescent="0.25">
      <c r="B329" s="22">
        <v>1268</v>
      </c>
      <c r="C329" s="39" t="s">
        <v>780</v>
      </c>
      <c r="D329" s="97" t="str">
        <f>_xlfn.XLOOKUP(Kravtabell[[#This Row],[3 Siffer]],Bygningsdeler[Kombinert 3],Bygningsdeler[Kombinert 1],"",0,1)</f>
        <v>5 TELE- OG AUTOMATISERING</v>
      </c>
      <c r="E329" s="97" t="str">
        <f>_xlfn.XLOOKUP(Kravtabell[[#This Row],[3 Siffer]],Bygningsdeler[Kombinert 3],Bygningsdeler[Kombinert 2],"",0,1)</f>
        <v>56 Automatisering</v>
      </c>
      <c r="F329" s="98" t="str">
        <f>_xlfn.XLOOKUP(Kravtabell[[#This Row],[3 sifret kode (for inntasting)
Slår opp bygningsdel]],Bygningsdeler[Siffer 3],Bygningsdeler[Kombinert 3],"FEIL",0,1)</f>
        <v>560 Automatisering, generelt</v>
      </c>
      <c r="G329" s="100">
        <v>560</v>
      </c>
      <c r="H329" s="41" t="s">
        <v>781</v>
      </c>
      <c r="I329" s="41" t="s">
        <v>782</v>
      </c>
      <c r="J329" s="35"/>
      <c r="K329" s="32"/>
      <c r="L329" s="32"/>
      <c r="M329" s="32"/>
      <c r="N329" s="32" t="s">
        <v>32</v>
      </c>
      <c r="O329" s="32"/>
      <c r="P329" s="32"/>
      <c r="Q329" s="32"/>
      <c r="S329" s="32"/>
      <c r="T329" s="32"/>
      <c r="U329" s="32"/>
      <c r="V329" s="32"/>
      <c r="W329" s="32"/>
      <c r="X329" s="32"/>
      <c r="Y329" s="32"/>
      <c r="Z329" s="32"/>
      <c r="AA329" s="32"/>
      <c r="AB329" s="32" t="s">
        <v>32</v>
      </c>
      <c r="AC329" s="32"/>
      <c r="AD329" s="223"/>
    </row>
    <row r="330" spans="2:30" ht="30" x14ac:dyDescent="0.25">
      <c r="B330" s="22">
        <v>1269</v>
      </c>
      <c r="C330" s="39" t="s">
        <v>783</v>
      </c>
      <c r="D330" s="97" t="str">
        <f>_xlfn.XLOOKUP(Kravtabell[[#This Row],[3 Siffer]],Bygningsdeler[Kombinert 3],Bygningsdeler[Kombinert 1],"",0,1)</f>
        <v>5 TELE- OG AUTOMATISERING</v>
      </c>
      <c r="E330" s="97" t="str">
        <f>_xlfn.XLOOKUP(Kravtabell[[#This Row],[3 Siffer]],Bygningsdeler[Kombinert 3],Bygningsdeler[Kombinert 2],"",0,1)</f>
        <v>56 Automatisering</v>
      </c>
      <c r="F330" s="98" t="str">
        <f>_xlfn.XLOOKUP(Kravtabell[[#This Row],[3 sifret kode (for inntasting)
Slår opp bygningsdel]],Bygningsdeler[Siffer 3],Bygningsdeler[Kombinert 3],"FEIL",0,1)</f>
        <v>560 Automatisering, generelt</v>
      </c>
      <c r="G330" s="100">
        <v>560</v>
      </c>
      <c r="H330" s="220" t="s">
        <v>784</v>
      </c>
      <c r="I330" s="41"/>
      <c r="J330" s="35"/>
      <c r="K330" s="32"/>
      <c r="L330" s="32"/>
      <c r="M330" s="32"/>
      <c r="N330" s="32" t="s">
        <v>32</v>
      </c>
      <c r="O330" s="32"/>
      <c r="P330" s="32"/>
      <c r="Q330" s="32"/>
      <c r="S330" s="32"/>
      <c r="T330" s="32"/>
      <c r="U330" s="32"/>
      <c r="V330" s="32"/>
      <c r="W330" s="32"/>
      <c r="X330" s="32"/>
      <c r="Y330" s="32"/>
      <c r="Z330" s="32"/>
      <c r="AA330" s="32"/>
      <c r="AB330" s="32" t="s">
        <v>32</v>
      </c>
      <c r="AC330" s="32"/>
      <c r="AD330" s="223"/>
    </row>
    <row r="331" spans="2:30" ht="90" x14ac:dyDescent="0.25">
      <c r="B331" s="22">
        <v>1270</v>
      </c>
      <c r="C331" s="39" t="s">
        <v>785</v>
      </c>
      <c r="D331" s="97" t="str">
        <f>_xlfn.XLOOKUP(Kravtabell[[#This Row],[3 Siffer]],Bygningsdeler[Kombinert 3],Bygningsdeler[Kombinert 1],"",0,1)</f>
        <v>5 TELE- OG AUTOMATISERING</v>
      </c>
      <c r="E331" s="97" t="str">
        <f>_xlfn.XLOOKUP(Kravtabell[[#This Row],[3 Siffer]],Bygningsdeler[Kombinert 3],Bygningsdeler[Kombinert 2],"",0,1)</f>
        <v>56 Automatisering</v>
      </c>
      <c r="F331" s="98" t="str">
        <f>_xlfn.XLOOKUP(Kravtabell[[#This Row],[3 sifret kode (for inntasting)
Slår opp bygningsdel]],Bygningsdeler[Siffer 3],Bygningsdeler[Kombinert 3],"FEIL",0,1)</f>
        <v>560 Automatisering, generelt</v>
      </c>
      <c r="G331" s="100">
        <v>560</v>
      </c>
      <c r="H331" s="41" t="s">
        <v>786</v>
      </c>
      <c r="I331" s="41" t="s">
        <v>787</v>
      </c>
      <c r="J331" s="35"/>
      <c r="K331" s="32"/>
      <c r="L331" s="32"/>
      <c r="M331" s="32"/>
      <c r="N331" s="32" t="s">
        <v>32</v>
      </c>
      <c r="O331" s="32"/>
      <c r="P331" s="32"/>
      <c r="Q331" s="32"/>
      <c r="S331" s="32"/>
      <c r="T331" s="32"/>
      <c r="U331" s="32"/>
      <c r="V331" s="32"/>
      <c r="W331" s="32"/>
      <c r="X331" s="32"/>
      <c r="Y331" s="32"/>
      <c r="Z331" s="32"/>
      <c r="AA331" s="32"/>
      <c r="AB331" s="32" t="s">
        <v>32</v>
      </c>
      <c r="AC331" s="32"/>
      <c r="AD331" s="223"/>
    </row>
    <row r="332" spans="2:30" ht="30" x14ac:dyDescent="0.25">
      <c r="B332" s="22">
        <v>1271</v>
      </c>
      <c r="C332" s="39" t="s">
        <v>788</v>
      </c>
      <c r="D332" s="97" t="str">
        <f>_xlfn.XLOOKUP(Kravtabell[[#This Row],[3 Siffer]],Bygningsdeler[Kombinert 3],Bygningsdeler[Kombinert 1],"",0,1)</f>
        <v>5 TELE- OG AUTOMATISERING</v>
      </c>
      <c r="E332" s="97" t="str">
        <f>_xlfn.XLOOKUP(Kravtabell[[#This Row],[3 Siffer]],Bygningsdeler[Kombinert 3],Bygningsdeler[Kombinert 2],"",0,1)</f>
        <v>56 Automatisering</v>
      </c>
      <c r="F332" s="98" t="str">
        <f>_xlfn.XLOOKUP(Kravtabell[[#This Row],[3 sifret kode (for inntasting)
Slår opp bygningsdel]],Bygningsdeler[Siffer 3],Bygningsdeler[Kombinert 3],"FEIL",0,1)</f>
        <v>560 Automatisering, generelt</v>
      </c>
      <c r="G332" s="100">
        <v>560</v>
      </c>
      <c r="H332" s="41" t="s">
        <v>789</v>
      </c>
      <c r="I332" s="41" t="s">
        <v>790</v>
      </c>
      <c r="J332" s="35"/>
      <c r="K332" s="32"/>
      <c r="L332" s="32"/>
      <c r="M332" s="32"/>
      <c r="N332" s="32" t="s">
        <v>32</v>
      </c>
      <c r="O332" s="32"/>
      <c r="P332" s="32"/>
      <c r="Q332" s="32"/>
      <c r="S332" s="32"/>
      <c r="T332" s="32"/>
      <c r="U332" s="32"/>
      <c r="V332" s="32"/>
      <c r="W332" s="32"/>
      <c r="X332" s="32"/>
      <c r="Y332" s="32"/>
      <c r="Z332" s="32"/>
      <c r="AA332" s="32"/>
      <c r="AB332" s="32" t="s">
        <v>32</v>
      </c>
      <c r="AC332" s="32"/>
      <c r="AD332" s="223"/>
    </row>
    <row r="333" spans="2:30" ht="30" x14ac:dyDescent="0.25">
      <c r="B333" s="22">
        <v>1272</v>
      </c>
      <c r="C333" s="39" t="s">
        <v>791</v>
      </c>
      <c r="D333" s="97" t="str">
        <f>_xlfn.XLOOKUP(Kravtabell[[#This Row],[3 Siffer]],Bygningsdeler[Kombinert 3],Bygningsdeler[Kombinert 1],"",0,1)</f>
        <v>5 TELE- OG AUTOMATISERING</v>
      </c>
      <c r="E333" s="97" t="str">
        <f>_xlfn.XLOOKUP(Kravtabell[[#This Row],[3 Siffer]],Bygningsdeler[Kombinert 3],Bygningsdeler[Kombinert 2],"",0,1)</f>
        <v>56 Automatisering</v>
      </c>
      <c r="F333" s="98" t="str">
        <f>_xlfn.XLOOKUP(Kravtabell[[#This Row],[3 sifret kode (for inntasting)
Slår opp bygningsdel]],Bygningsdeler[Siffer 3],Bygningsdeler[Kombinert 3],"FEIL",0,1)</f>
        <v>560 Automatisering, generelt</v>
      </c>
      <c r="G333" s="100">
        <v>560</v>
      </c>
      <c r="H333" s="41" t="s">
        <v>792</v>
      </c>
      <c r="I333" s="41" t="s">
        <v>793</v>
      </c>
      <c r="J333" s="35"/>
      <c r="K333" s="32"/>
      <c r="L333" s="32"/>
      <c r="M333" s="32"/>
      <c r="N333" s="32" t="s">
        <v>32</v>
      </c>
      <c r="O333" s="32"/>
      <c r="P333" s="32"/>
      <c r="Q333" s="32"/>
      <c r="S333" s="32"/>
      <c r="T333" s="32"/>
      <c r="U333" s="32"/>
      <c r="V333" s="32"/>
      <c r="W333" s="32"/>
      <c r="X333" s="32"/>
      <c r="Y333" s="32"/>
      <c r="Z333" s="32"/>
      <c r="AA333" s="32"/>
      <c r="AB333" s="32" t="s">
        <v>32</v>
      </c>
      <c r="AC333" s="32"/>
      <c r="AD333" s="223"/>
    </row>
    <row r="334" spans="2:30" ht="30" x14ac:dyDescent="0.25">
      <c r="B334" s="22">
        <v>1275</v>
      </c>
      <c r="C334" s="39" t="s">
        <v>794</v>
      </c>
      <c r="D334" s="97" t="str">
        <f>_xlfn.XLOOKUP(Kravtabell[[#This Row],[3 Siffer]],Bygningsdeler[Kombinert 3],Bygningsdeler[Kombinert 1],"",0,1)</f>
        <v>5 TELE- OG AUTOMATISERING</v>
      </c>
      <c r="E334" s="97" t="str">
        <f>_xlfn.XLOOKUP(Kravtabell[[#This Row],[3 Siffer]],Bygningsdeler[Kombinert 3],Bygningsdeler[Kombinert 2],"",0,1)</f>
        <v>56 Automatisering</v>
      </c>
      <c r="F334" s="98" t="str">
        <f>_xlfn.XLOOKUP(Kravtabell[[#This Row],[3 sifret kode (for inntasting)
Slår opp bygningsdel]],Bygningsdeler[Siffer 3],Bygningsdeler[Kombinert 3],"FEIL",0,1)</f>
        <v>560 Automatisering, generelt</v>
      </c>
      <c r="G334" s="100">
        <v>560</v>
      </c>
      <c r="H334" s="41" t="s">
        <v>795</v>
      </c>
      <c r="I334" s="41" t="s">
        <v>796</v>
      </c>
      <c r="J334" s="35"/>
      <c r="K334" s="32"/>
      <c r="L334" s="32"/>
      <c r="M334" s="32"/>
      <c r="N334" s="32" t="s">
        <v>32</v>
      </c>
      <c r="O334" s="32"/>
      <c r="P334" s="32"/>
      <c r="Q334" s="32"/>
      <c r="S334" s="32"/>
      <c r="T334" s="32"/>
      <c r="U334" s="32"/>
      <c r="V334" s="32"/>
      <c r="W334" s="32"/>
      <c r="X334" s="32"/>
      <c r="Y334" s="32"/>
      <c r="Z334" s="32"/>
      <c r="AA334" s="32"/>
      <c r="AB334" s="32" t="s">
        <v>32</v>
      </c>
      <c r="AC334" s="32"/>
      <c r="AD334" s="223"/>
    </row>
    <row r="335" spans="2:30" ht="60" x14ac:dyDescent="0.25">
      <c r="B335" s="22">
        <v>1276</v>
      </c>
      <c r="C335" s="39" t="s">
        <v>797</v>
      </c>
      <c r="D335" s="97" t="str">
        <f>_xlfn.XLOOKUP(Kravtabell[[#This Row],[3 Siffer]],Bygningsdeler[Kombinert 3],Bygningsdeler[Kombinert 1],"",0,1)</f>
        <v>5 TELE- OG AUTOMATISERING</v>
      </c>
      <c r="E335" s="97" t="str">
        <f>_xlfn.XLOOKUP(Kravtabell[[#This Row],[3 Siffer]],Bygningsdeler[Kombinert 3],Bygningsdeler[Kombinert 2],"",0,1)</f>
        <v>56 Automatisering</v>
      </c>
      <c r="F335" s="98" t="str">
        <f>_xlfn.XLOOKUP(Kravtabell[[#This Row],[3 sifret kode (for inntasting)
Slår opp bygningsdel]],Bygningsdeler[Siffer 3],Bygningsdeler[Kombinert 3],"FEIL",0,1)</f>
        <v>560 Automatisering, generelt</v>
      </c>
      <c r="G335" s="100">
        <v>560</v>
      </c>
      <c r="H335" s="41" t="s">
        <v>798</v>
      </c>
      <c r="I335" s="41" t="s">
        <v>799</v>
      </c>
      <c r="J335" s="35"/>
      <c r="K335" s="32"/>
      <c r="L335" s="32"/>
      <c r="M335" s="32"/>
      <c r="N335" s="32" t="s">
        <v>32</v>
      </c>
      <c r="O335" s="32"/>
      <c r="P335" s="32"/>
      <c r="Q335" s="32"/>
      <c r="S335" s="32"/>
      <c r="T335" s="32"/>
      <c r="U335" s="32"/>
      <c r="V335" s="32"/>
      <c r="W335" s="32"/>
      <c r="X335" s="32"/>
      <c r="Y335" s="32"/>
      <c r="Z335" s="32"/>
      <c r="AA335" s="32"/>
      <c r="AB335" s="32" t="s">
        <v>32</v>
      </c>
      <c r="AC335" s="32"/>
      <c r="AD335" s="223"/>
    </row>
    <row r="336" spans="2:30" ht="30" x14ac:dyDescent="0.25">
      <c r="B336" s="22">
        <v>1277</v>
      </c>
      <c r="C336" s="39" t="s">
        <v>800</v>
      </c>
      <c r="D336" s="97" t="str">
        <f>_xlfn.XLOOKUP(Kravtabell[[#This Row],[3 Siffer]],Bygningsdeler[Kombinert 3],Bygningsdeler[Kombinert 1],"",0,1)</f>
        <v>5 TELE- OG AUTOMATISERING</v>
      </c>
      <c r="E336" s="97" t="str">
        <f>_xlfn.XLOOKUP(Kravtabell[[#This Row],[3 Siffer]],Bygningsdeler[Kombinert 3],Bygningsdeler[Kombinert 2],"",0,1)</f>
        <v>56 Automatisering</v>
      </c>
      <c r="F336" s="98" t="str">
        <f>_xlfn.XLOOKUP(Kravtabell[[#This Row],[3 sifret kode (for inntasting)
Slår opp bygningsdel]],Bygningsdeler[Siffer 3],Bygningsdeler[Kombinert 3],"FEIL",0,1)</f>
        <v>560 Automatisering, generelt</v>
      </c>
      <c r="G336" s="100">
        <v>560</v>
      </c>
      <c r="H336" s="220" t="s">
        <v>801</v>
      </c>
      <c r="I336" s="41" t="s">
        <v>802</v>
      </c>
      <c r="J336" s="35"/>
      <c r="K336" s="32"/>
      <c r="L336" s="32"/>
      <c r="M336" s="32"/>
      <c r="N336" s="32" t="s">
        <v>32</v>
      </c>
      <c r="O336" s="32"/>
      <c r="P336" s="32"/>
      <c r="Q336" s="32"/>
      <c r="S336" s="32"/>
      <c r="T336" s="32"/>
      <c r="U336" s="32"/>
      <c r="V336" s="32"/>
      <c r="W336" s="32"/>
      <c r="X336" s="32"/>
      <c r="Y336" s="32"/>
      <c r="Z336" s="32"/>
      <c r="AA336" s="32"/>
      <c r="AB336" s="32" t="s">
        <v>32</v>
      </c>
      <c r="AC336" s="32"/>
      <c r="AD336" s="223"/>
    </row>
    <row r="337" spans="2:30" ht="45" x14ac:dyDescent="0.25">
      <c r="B337" s="22">
        <v>1278</v>
      </c>
      <c r="C337" s="39" t="s">
        <v>803</v>
      </c>
      <c r="D337" s="97" t="str">
        <f>_xlfn.XLOOKUP(Kravtabell[[#This Row],[3 Siffer]],Bygningsdeler[Kombinert 3],Bygningsdeler[Kombinert 1],"",0,1)</f>
        <v>5 TELE- OG AUTOMATISERING</v>
      </c>
      <c r="E337" s="97" t="str">
        <f>_xlfn.XLOOKUP(Kravtabell[[#This Row],[3 Siffer]],Bygningsdeler[Kombinert 3],Bygningsdeler[Kombinert 2],"",0,1)</f>
        <v>56 Automatisering</v>
      </c>
      <c r="F337" s="98" t="str">
        <f>_xlfn.XLOOKUP(Kravtabell[[#This Row],[3 sifret kode (for inntasting)
Slår opp bygningsdel]],Bygningsdeler[Siffer 3],Bygningsdeler[Kombinert 3],"FEIL",0,1)</f>
        <v>560 Automatisering, generelt</v>
      </c>
      <c r="G337" s="100">
        <v>560</v>
      </c>
      <c r="H337" s="245" t="s">
        <v>804</v>
      </c>
      <c r="I337" s="41" t="s">
        <v>805</v>
      </c>
      <c r="J337" s="35"/>
      <c r="K337" s="32"/>
      <c r="L337" s="32"/>
      <c r="M337" s="32"/>
      <c r="N337" s="32" t="s">
        <v>32</v>
      </c>
      <c r="O337" s="32"/>
      <c r="P337" s="32"/>
      <c r="Q337" s="32"/>
      <c r="S337" s="32"/>
      <c r="T337" s="32"/>
      <c r="U337" s="32"/>
      <c r="V337" s="32"/>
      <c r="W337" s="32"/>
      <c r="X337" s="32"/>
      <c r="Y337" s="32"/>
      <c r="Z337" s="32"/>
      <c r="AA337" s="32"/>
      <c r="AB337" s="32" t="s">
        <v>32</v>
      </c>
      <c r="AC337" s="32"/>
      <c r="AD337" s="223"/>
    </row>
    <row r="338" spans="2:30" ht="180" x14ac:dyDescent="0.25">
      <c r="B338" s="22">
        <v>1279</v>
      </c>
      <c r="C338" s="39" t="s">
        <v>806</v>
      </c>
      <c r="D338" s="97" t="str">
        <f>_xlfn.XLOOKUP(Kravtabell[[#This Row],[3 Siffer]],Bygningsdeler[Kombinert 3],Bygningsdeler[Kombinert 1],"",0,1)</f>
        <v>5 TELE- OG AUTOMATISERING</v>
      </c>
      <c r="E338" s="97" t="str">
        <f>_xlfn.XLOOKUP(Kravtabell[[#This Row],[3 Siffer]],Bygningsdeler[Kombinert 3],Bygningsdeler[Kombinert 2],"",0,1)</f>
        <v>56 Automatisering</v>
      </c>
      <c r="F338" s="98" t="str">
        <f>_xlfn.XLOOKUP(Kravtabell[[#This Row],[3 sifret kode (for inntasting)
Slår opp bygningsdel]],Bygningsdeler[Siffer 3],Bygningsdeler[Kombinert 3],"FEIL",0,1)</f>
        <v>560 Automatisering, generelt</v>
      </c>
      <c r="G338" s="100">
        <v>560</v>
      </c>
      <c r="H338" s="41" t="s">
        <v>807</v>
      </c>
      <c r="I338" s="41" t="s">
        <v>808</v>
      </c>
      <c r="J338" s="35"/>
      <c r="K338" s="32"/>
      <c r="L338" s="32"/>
      <c r="M338" s="32"/>
      <c r="N338" s="32" t="s">
        <v>32</v>
      </c>
      <c r="O338" s="32"/>
      <c r="P338" s="32"/>
      <c r="Q338" s="32"/>
      <c r="S338" s="32"/>
      <c r="T338" s="32"/>
      <c r="U338" s="32"/>
      <c r="V338" s="32"/>
      <c r="W338" s="32"/>
      <c r="X338" s="32"/>
      <c r="Y338" s="32"/>
      <c r="Z338" s="32"/>
      <c r="AA338" s="32"/>
      <c r="AB338" s="32" t="s">
        <v>32</v>
      </c>
      <c r="AC338" s="32"/>
      <c r="AD338" s="223"/>
    </row>
    <row r="339" spans="2:30" ht="45" x14ac:dyDescent="0.25">
      <c r="B339" s="22">
        <v>1280</v>
      </c>
      <c r="C339" s="39" t="s">
        <v>809</v>
      </c>
      <c r="D339" s="97" t="str">
        <f>_xlfn.XLOOKUP(Kravtabell[[#This Row],[3 Siffer]],Bygningsdeler[Kombinert 3],Bygningsdeler[Kombinert 1],"",0,1)</f>
        <v>5 TELE- OG AUTOMATISERING</v>
      </c>
      <c r="E339" s="97" t="str">
        <f>_xlfn.XLOOKUP(Kravtabell[[#This Row],[3 Siffer]],Bygningsdeler[Kombinert 3],Bygningsdeler[Kombinert 2],"",0,1)</f>
        <v>56 Automatisering</v>
      </c>
      <c r="F339" s="98" t="str">
        <f>_xlfn.XLOOKUP(Kravtabell[[#This Row],[3 sifret kode (for inntasting)
Slår opp bygningsdel]],Bygningsdeler[Siffer 3],Bygningsdeler[Kombinert 3],"FEIL",0,1)</f>
        <v>560 Automatisering, generelt</v>
      </c>
      <c r="G339" s="100">
        <v>560</v>
      </c>
      <c r="H339" s="41" t="s">
        <v>810</v>
      </c>
      <c r="I339" s="41" t="s">
        <v>811</v>
      </c>
      <c r="J339" s="35"/>
      <c r="K339" s="32"/>
      <c r="L339" s="32"/>
      <c r="M339" s="32"/>
      <c r="N339" s="32" t="s">
        <v>32</v>
      </c>
      <c r="O339" s="32"/>
      <c r="P339" s="32"/>
      <c r="Q339" s="32"/>
      <c r="S339" s="32"/>
      <c r="T339" s="32"/>
      <c r="U339" s="32"/>
      <c r="V339" s="32"/>
      <c r="W339" s="32"/>
      <c r="X339" s="32"/>
      <c r="Y339" s="32"/>
      <c r="Z339" s="32"/>
      <c r="AA339" s="32"/>
      <c r="AB339" s="32" t="s">
        <v>32</v>
      </c>
      <c r="AC339" s="32"/>
      <c r="AD339" s="223"/>
    </row>
    <row r="340" spans="2:30" ht="195" x14ac:dyDescent="0.25">
      <c r="B340" s="22">
        <v>1282</v>
      </c>
      <c r="C340" s="39" t="s">
        <v>812</v>
      </c>
      <c r="D340" s="97" t="str">
        <f>_xlfn.XLOOKUP(Kravtabell[[#This Row],[3 Siffer]],Bygningsdeler[Kombinert 3],Bygningsdeler[Kombinert 1],"",0,1)</f>
        <v>5 TELE- OG AUTOMATISERING</v>
      </c>
      <c r="E340" s="97" t="str">
        <f>_xlfn.XLOOKUP(Kravtabell[[#This Row],[3 Siffer]],Bygningsdeler[Kombinert 3],Bygningsdeler[Kombinert 2],"",0,1)</f>
        <v>56 Automatisering</v>
      </c>
      <c r="F340" s="98" t="str">
        <f>_xlfn.XLOOKUP(Kravtabell[[#This Row],[3 sifret kode (for inntasting)
Slår opp bygningsdel]],Bygningsdeler[Siffer 3],Bygningsdeler[Kombinert 3],"FEIL",0,1)</f>
        <v>560 Automatisering, generelt</v>
      </c>
      <c r="G340" s="100">
        <v>560</v>
      </c>
      <c r="H340" s="41" t="s">
        <v>813</v>
      </c>
      <c r="I340" s="41"/>
      <c r="J340" s="35"/>
      <c r="K340" s="32"/>
      <c r="L340" s="32"/>
      <c r="M340" s="32"/>
      <c r="N340" s="32" t="s">
        <v>32</v>
      </c>
      <c r="O340" s="32"/>
      <c r="P340" s="32"/>
      <c r="Q340" s="32"/>
      <c r="S340" s="32"/>
      <c r="T340" s="32"/>
      <c r="U340" s="32"/>
      <c r="V340" s="32"/>
      <c r="W340" s="32"/>
      <c r="X340" s="32"/>
      <c r="Y340" s="32"/>
      <c r="Z340" s="32"/>
      <c r="AA340" s="32"/>
      <c r="AB340" s="32" t="s">
        <v>32</v>
      </c>
      <c r="AC340" s="32"/>
      <c r="AD340" s="223"/>
    </row>
    <row r="341" spans="2:30" ht="45" x14ac:dyDescent="0.25">
      <c r="B341" s="22">
        <v>1283</v>
      </c>
      <c r="C341" s="39" t="s">
        <v>814</v>
      </c>
      <c r="D341" s="97" t="str">
        <f>_xlfn.XLOOKUP(Kravtabell[[#This Row],[3 Siffer]],Bygningsdeler[Kombinert 3],Bygningsdeler[Kombinert 1],"",0,1)</f>
        <v>5 TELE- OG AUTOMATISERING</v>
      </c>
      <c r="E341" s="97" t="str">
        <f>_xlfn.XLOOKUP(Kravtabell[[#This Row],[3 Siffer]],Bygningsdeler[Kombinert 3],Bygningsdeler[Kombinert 2],"",0,1)</f>
        <v>56 Automatisering</v>
      </c>
      <c r="F341" s="98" t="str">
        <f>_xlfn.XLOOKUP(Kravtabell[[#This Row],[3 sifret kode (for inntasting)
Slår opp bygningsdel]],Bygningsdeler[Siffer 3],Bygningsdeler[Kombinert 3],"FEIL",0,1)</f>
        <v>560 Automatisering, generelt</v>
      </c>
      <c r="G341" s="100">
        <v>560</v>
      </c>
      <c r="H341" s="41" t="s">
        <v>815</v>
      </c>
      <c r="I341" s="41" t="s">
        <v>816</v>
      </c>
      <c r="J341" s="35"/>
      <c r="K341" s="32"/>
      <c r="L341" s="32"/>
      <c r="M341" s="32"/>
      <c r="N341" s="32" t="s">
        <v>32</v>
      </c>
      <c r="O341" s="32"/>
      <c r="P341" s="32"/>
      <c r="Q341" s="32"/>
      <c r="S341" s="32"/>
      <c r="T341" s="32"/>
      <c r="U341" s="32"/>
      <c r="V341" s="32"/>
      <c r="W341" s="32"/>
      <c r="X341" s="32"/>
      <c r="Y341" s="32"/>
      <c r="Z341" s="32"/>
      <c r="AA341" s="32"/>
      <c r="AB341" s="32" t="s">
        <v>32</v>
      </c>
      <c r="AC341" s="32"/>
      <c r="AD341" s="223"/>
    </row>
    <row r="342" spans="2:30" ht="300" x14ac:dyDescent="0.25">
      <c r="B342" s="22">
        <v>1284</v>
      </c>
      <c r="C342" s="39" t="s">
        <v>817</v>
      </c>
      <c r="D342" s="97" t="str">
        <f>_xlfn.XLOOKUP(Kravtabell[[#This Row],[3 Siffer]],Bygningsdeler[Kombinert 3],Bygningsdeler[Kombinert 1],"",0,1)</f>
        <v>5 TELE- OG AUTOMATISERING</v>
      </c>
      <c r="E342" s="97" t="str">
        <f>_xlfn.XLOOKUP(Kravtabell[[#This Row],[3 Siffer]],Bygningsdeler[Kombinert 3],Bygningsdeler[Kombinert 2],"",0,1)</f>
        <v>56 Automatisering</v>
      </c>
      <c r="F342" s="98" t="str">
        <f>_xlfn.XLOOKUP(Kravtabell[[#This Row],[3 sifret kode (for inntasting)
Slår opp bygningsdel]],Bygningsdeler[Siffer 3],Bygningsdeler[Kombinert 3],"FEIL",0,1)</f>
        <v>560 Automatisering, generelt</v>
      </c>
      <c r="G342" s="100">
        <v>560</v>
      </c>
      <c r="H342" s="41" t="s">
        <v>818</v>
      </c>
      <c r="I342" s="41" t="s">
        <v>819</v>
      </c>
      <c r="J342" s="35"/>
      <c r="K342" s="32"/>
      <c r="L342" s="32"/>
      <c r="M342" s="32"/>
      <c r="N342" s="32" t="s">
        <v>32</v>
      </c>
      <c r="O342" s="32"/>
      <c r="P342" s="32"/>
      <c r="Q342" s="32"/>
      <c r="S342" s="32"/>
      <c r="T342" s="32"/>
      <c r="U342" s="32"/>
      <c r="V342" s="32"/>
      <c r="W342" s="32"/>
      <c r="X342" s="32"/>
      <c r="Y342" s="32"/>
      <c r="Z342" s="32"/>
      <c r="AA342" s="32"/>
      <c r="AB342" s="32" t="s">
        <v>32</v>
      </c>
      <c r="AC342" s="32"/>
      <c r="AD342" s="223"/>
    </row>
    <row r="343" spans="2:30" ht="240" x14ac:dyDescent="0.25">
      <c r="B343" s="22">
        <v>1286</v>
      </c>
      <c r="C343" s="39" t="s">
        <v>820</v>
      </c>
      <c r="D343" s="97" t="str">
        <f>_xlfn.XLOOKUP(Kravtabell[[#This Row],[3 Siffer]],Bygningsdeler[Kombinert 3],Bygningsdeler[Kombinert 1],"",0,1)</f>
        <v>5 TELE- OG AUTOMATISERING</v>
      </c>
      <c r="E343" s="97" t="str">
        <f>_xlfn.XLOOKUP(Kravtabell[[#This Row],[3 Siffer]],Bygningsdeler[Kombinert 3],Bygningsdeler[Kombinert 2],"",0,1)</f>
        <v>56 Automatisering</v>
      </c>
      <c r="F343" s="98" t="str">
        <f>_xlfn.XLOOKUP(Kravtabell[[#This Row],[3 sifret kode (for inntasting)
Slår opp bygningsdel]],Bygningsdeler[Siffer 3],Bygningsdeler[Kombinert 3],"FEIL",0,1)</f>
        <v>560 Automatisering, generelt</v>
      </c>
      <c r="G343" s="100">
        <v>560</v>
      </c>
      <c r="H343" s="35" t="s">
        <v>821</v>
      </c>
      <c r="I343" s="41" t="s">
        <v>822</v>
      </c>
      <c r="J343" s="35"/>
      <c r="K343" s="32"/>
      <c r="L343" s="32"/>
      <c r="M343" s="32"/>
      <c r="N343" s="32" t="s">
        <v>32</v>
      </c>
      <c r="O343" s="32"/>
      <c r="P343" s="32"/>
      <c r="Q343" s="32"/>
      <c r="S343" s="32"/>
      <c r="T343" s="32"/>
      <c r="U343" s="32"/>
      <c r="V343" s="32"/>
      <c r="W343" s="32"/>
      <c r="X343" s="32"/>
      <c r="Y343" s="32"/>
      <c r="Z343" s="32"/>
      <c r="AA343" s="32"/>
      <c r="AB343" s="32" t="s">
        <v>32</v>
      </c>
      <c r="AC343" s="32"/>
      <c r="AD343" s="223"/>
    </row>
    <row r="344" spans="2:30" ht="60" x14ac:dyDescent="0.25">
      <c r="B344" s="22">
        <v>1287</v>
      </c>
      <c r="C344" s="39" t="s">
        <v>823</v>
      </c>
      <c r="D344" s="97" t="str">
        <f>_xlfn.XLOOKUP(Kravtabell[[#This Row],[3 Siffer]],Bygningsdeler[Kombinert 3],Bygningsdeler[Kombinert 1],"",0,1)</f>
        <v>5 TELE- OG AUTOMATISERING</v>
      </c>
      <c r="E344" s="97" t="str">
        <f>_xlfn.XLOOKUP(Kravtabell[[#This Row],[3 Siffer]],Bygningsdeler[Kombinert 3],Bygningsdeler[Kombinert 2],"",0,1)</f>
        <v>56 Automatisering</v>
      </c>
      <c r="F344" s="98" t="str">
        <f>_xlfn.XLOOKUP(Kravtabell[[#This Row],[3 sifret kode (for inntasting)
Slår opp bygningsdel]],Bygningsdeler[Siffer 3],Bygningsdeler[Kombinert 3],"FEIL",0,1)</f>
        <v>560 Automatisering, generelt</v>
      </c>
      <c r="G344" s="100">
        <v>560</v>
      </c>
      <c r="H344" s="41" t="s">
        <v>824</v>
      </c>
      <c r="I344" s="41" t="s">
        <v>825</v>
      </c>
      <c r="J344" s="35"/>
      <c r="K344" s="32"/>
      <c r="L344" s="32"/>
      <c r="M344" s="32"/>
      <c r="N344" s="32" t="s">
        <v>32</v>
      </c>
      <c r="O344" s="32"/>
      <c r="P344" s="32"/>
      <c r="Q344" s="32"/>
      <c r="S344" s="32"/>
      <c r="T344" s="32"/>
      <c r="U344" s="32"/>
      <c r="V344" s="32"/>
      <c r="W344" s="32"/>
      <c r="X344" s="32"/>
      <c r="Y344" s="32"/>
      <c r="Z344" s="32"/>
      <c r="AA344" s="32"/>
      <c r="AB344" s="32" t="s">
        <v>32</v>
      </c>
      <c r="AC344" s="32"/>
      <c r="AD344" s="223"/>
    </row>
    <row r="345" spans="2:30" ht="90" x14ac:dyDescent="0.25">
      <c r="B345" s="22">
        <v>1288</v>
      </c>
      <c r="C345" s="39" t="s">
        <v>826</v>
      </c>
      <c r="D345" s="97" t="str">
        <f>_xlfn.XLOOKUP(Kravtabell[[#This Row],[3 Siffer]],Bygningsdeler[Kombinert 3],Bygningsdeler[Kombinert 1],"",0,1)</f>
        <v>5 TELE- OG AUTOMATISERING</v>
      </c>
      <c r="E345" s="97" t="str">
        <f>_xlfn.XLOOKUP(Kravtabell[[#This Row],[3 Siffer]],Bygningsdeler[Kombinert 3],Bygningsdeler[Kombinert 2],"",0,1)</f>
        <v>56 Automatisering</v>
      </c>
      <c r="F345" s="98" t="str">
        <f>_xlfn.XLOOKUP(Kravtabell[[#This Row],[3 sifret kode (for inntasting)
Slår opp bygningsdel]],Bygningsdeler[Siffer 3],Bygningsdeler[Kombinert 3],"FEIL",0,1)</f>
        <v>560 Automatisering, generelt</v>
      </c>
      <c r="G345" s="100">
        <v>560</v>
      </c>
      <c r="H345" s="41" t="s">
        <v>827</v>
      </c>
      <c r="I345" s="41" t="s">
        <v>828</v>
      </c>
      <c r="J345" s="35"/>
      <c r="K345" s="32"/>
      <c r="L345" s="32"/>
      <c r="M345" s="32"/>
      <c r="N345" s="32" t="s">
        <v>32</v>
      </c>
      <c r="O345" s="32"/>
      <c r="P345" s="32"/>
      <c r="Q345" s="32"/>
      <c r="S345" s="32"/>
      <c r="T345" s="32"/>
      <c r="U345" s="32"/>
      <c r="V345" s="32"/>
      <c r="W345" s="32"/>
      <c r="X345" s="32"/>
      <c r="Y345" s="32"/>
      <c r="Z345" s="32"/>
      <c r="AA345" s="32"/>
      <c r="AB345" s="32" t="s">
        <v>32</v>
      </c>
      <c r="AC345" s="32"/>
      <c r="AD345" s="223"/>
    </row>
    <row r="346" spans="2:30" ht="105" x14ac:dyDescent="0.25">
      <c r="B346" s="22">
        <v>1289</v>
      </c>
      <c r="C346" s="39" t="s">
        <v>829</v>
      </c>
      <c r="D346" s="97" t="str">
        <f>_xlfn.XLOOKUP(Kravtabell[[#This Row],[3 Siffer]],Bygningsdeler[Kombinert 3],Bygningsdeler[Kombinert 1],"",0,1)</f>
        <v>5 TELE- OG AUTOMATISERING</v>
      </c>
      <c r="E346" s="97" t="str">
        <f>_xlfn.XLOOKUP(Kravtabell[[#This Row],[3 Siffer]],Bygningsdeler[Kombinert 3],Bygningsdeler[Kombinert 2],"",0,1)</f>
        <v>56 Automatisering</v>
      </c>
      <c r="F346" s="98" t="str">
        <f>_xlfn.XLOOKUP(Kravtabell[[#This Row],[3 sifret kode (for inntasting)
Slår opp bygningsdel]],Bygningsdeler[Siffer 3],Bygningsdeler[Kombinert 3],"FEIL",0,1)</f>
        <v>560 Automatisering, generelt</v>
      </c>
      <c r="G346" s="100">
        <v>560</v>
      </c>
      <c r="H346" s="41" t="s">
        <v>830</v>
      </c>
      <c r="I346" s="41" t="s">
        <v>831</v>
      </c>
      <c r="J346" s="35"/>
      <c r="K346" s="32"/>
      <c r="L346" s="32"/>
      <c r="M346" s="32"/>
      <c r="N346" s="32" t="s">
        <v>32</v>
      </c>
      <c r="O346" s="32"/>
      <c r="P346" s="32"/>
      <c r="Q346" s="32"/>
      <c r="S346" s="32"/>
      <c r="T346" s="32"/>
      <c r="U346" s="32"/>
      <c r="V346" s="32"/>
      <c r="W346" s="32"/>
      <c r="X346" s="32"/>
      <c r="Y346" s="32"/>
      <c r="Z346" s="32"/>
      <c r="AA346" s="32"/>
      <c r="AB346" s="32" t="s">
        <v>32</v>
      </c>
      <c r="AC346" s="32"/>
      <c r="AD346" s="223"/>
    </row>
    <row r="347" spans="2:30" ht="285" x14ac:dyDescent="0.25">
      <c r="B347" s="39">
        <v>921</v>
      </c>
      <c r="C347" s="39" t="s">
        <v>832</v>
      </c>
      <c r="D347" s="97" t="str">
        <f>_xlfn.XLOOKUP(Kravtabell[[#This Row],[3 Siffer]],Bygningsdeler[Kombinert 3],Bygningsdeler[Kombinert 1],"",0,1)</f>
        <v>5 TELE- OG AUTOMATISERING</v>
      </c>
      <c r="E347" s="97" t="str">
        <f>_xlfn.XLOOKUP(Kravtabell[[#This Row],[3 Siffer]],Bygningsdeler[Kombinert 3],Bygningsdeler[Kombinert 2],"",0,1)</f>
        <v>56 Automatisering</v>
      </c>
      <c r="F347" s="98" t="str">
        <f>_xlfn.XLOOKUP(Kravtabell[[#This Row],[3 sifret kode (for inntasting)
Slår opp bygningsdel]],Bygningsdeler[Siffer 3],Bygningsdeler[Kombinert 3],"FEIL",0,1)</f>
        <v>562 Sentral driftskontroll og automatisering</v>
      </c>
      <c r="G347" s="100">
        <v>562</v>
      </c>
      <c r="H347" s="41" t="s">
        <v>833</v>
      </c>
      <c r="I347" s="41"/>
      <c r="J347" s="41"/>
      <c r="K347" s="32"/>
      <c r="L347" s="32"/>
      <c r="M347" s="32"/>
      <c r="N347" s="32" t="s">
        <v>32</v>
      </c>
      <c r="O347" s="32"/>
      <c r="P347" s="32"/>
      <c r="Q347" s="32"/>
      <c r="R347" s="32"/>
      <c r="S347" s="32"/>
      <c r="T347" s="32"/>
      <c r="U347" s="32"/>
      <c r="V347" s="32"/>
      <c r="W347" s="32"/>
      <c r="X347" s="32"/>
      <c r="Y347" s="32"/>
      <c r="Z347" s="32"/>
      <c r="AA347" s="32"/>
      <c r="AB347" s="32" t="s">
        <v>32</v>
      </c>
      <c r="AC347" s="32"/>
      <c r="AD347" s="175"/>
    </row>
    <row r="348" spans="2:30" ht="90" x14ac:dyDescent="0.25">
      <c r="B348" s="39">
        <v>923</v>
      </c>
      <c r="C348" s="39" t="s">
        <v>834</v>
      </c>
      <c r="D348" s="97" t="str">
        <f>_xlfn.XLOOKUP(Kravtabell[[#This Row],[3 Siffer]],Bygningsdeler[Kombinert 3],Bygningsdeler[Kombinert 1],"",0,1)</f>
        <v>5 TELE- OG AUTOMATISERING</v>
      </c>
      <c r="E348" s="97" t="str">
        <f>_xlfn.XLOOKUP(Kravtabell[[#This Row],[3 Siffer]],Bygningsdeler[Kombinert 3],Bygningsdeler[Kombinert 2],"",0,1)</f>
        <v>56 Automatisering</v>
      </c>
      <c r="F348" s="98" t="str">
        <f>_xlfn.XLOOKUP(Kravtabell[[#This Row],[3 sifret kode (for inntasting)
Slår opp bygningsdel]],Bygningsdeler[Siffer 3],Bygningsdeler[Kombinert 3],"FEIL",0,1)</f>
        <v>562 Sentral driftskontroll og automatisering</v>
      </c>
      <c r="G348" s="100">
        <v>562</v>
      </c>
      <c r="H348" s="41" t="s">
        <v>835</v>
      </c>
      <c r="I348" s="41"/>
      <c r="J348" s="41"/>
      <c r="K348" s="32"/>
      <c r="L348" s="32"/>
      <c r="M348" s="32"/>
      <c r="N348" s="32" t="s">
        <v>32</v>
      </c>
      <c r="O348" s="32"/>
      <c r="P348" s="32"/>
      <c r="Q348" s="32"/>
      <c r="R348" s="32"/>
      <c r="S348" s="32"/>
      <c r="T348" s="32"/>
      <c r="U348" s="32"/>
      <c r="V348" s="32"/>
      <c r="W348" s="32"/>
      <c r="X348" s="32"/>
      <c r="Y348" s="32"/>
      <c r="Z348" s="32"/>
      <c r="AA348" s="32"/>
      <c r="AB348" s="32" t="s">
        <v>32</v>
      </c>
      <c r="AC348" s="32"/>
      <c r="AD348" s="175"/>
    </row>
    <row r="349" spans="2:30" ht="30" x14ac:dyDescent="0.25">
      <c r="B349" s="39">
        <v>925</v>
      </c>
      <c r="C349" s="39" t="s">
        <v>836</v>
      </c>
      <c r="D349" s="97" t="str">
        <f>_xlfn.XLOOKUP(Kravtabell[[#This Row],[3 Siffer]],Bygningsdeler[Kombinert 3],Bygningsdeler[Kombinert 1],"",0,1)</f>
        <v>5 TELE- OG AUTOMATISERING</v>
      </c>
      <c r="E349" s="97" t="str">
        <f>_xlfn.XLOOKUP(Kravtabell[[#This Row],[3 Siffer]],Bygningsdeler[Kombinert 3],Bygningsdeler[Kombinert 2],"",0,1)</f>
        <v>56 Automatisering</v>
      </c>
      <c r="F349" s="98" t="str">
        <f>_xlfn.XLOOKUP(Kravtabell[[#This Row],[3 sifret kode (for inntasting)
Slår opp bygningsdel]],Bygningsdeler[Siffer 3],Bygningsdeler[Kombinert 3],"FEIL",0,1)</f>
        <v>562 Sentral driftskontroll og automatisering</v>
      </c>
      <c r="G349" s="100">
        <v>562</v>
      </c>
      <c r="H349" s="41" t="s">
        <v>837</v>
      </c>
      <c r="I349" s="41"/>
      <c r="J349" s="41"/>
      <c r="K349" s="32"/>
      <c r="L349" s="32" t="s">
        <v>32</v>
      </c>
      <c r="M349" s="32" t="s">
        <v>32</v>
      </c>
      <c r="N349" s="32" t="s">
        <v>32</v>
      </c>
      <c r="O349" s="32"/>
      <c r="P349" s="32"/>
      <c r="Q349" s="32"/>
      <c r="R349" s="32"/>
      <c r="S349" s="32"/>
      <c r="T349" s="32"/>
      <c r="U349" s="32"/>
      <c r="V349" s="32"/>
      <c r="W349" s="32"/>
      <c r="X349" s="32"/>
      <c r="Y349" s="32"/>
      <c r="Z349" s="32"/>
      <c r="AA349" s="32"/>
      <c r="AB349" s="32" t="s">
        <v>32</v>
      </c>
      <c r="AC349" s="32"/>
      <c r="AD349" s="175"/>
    </row>
    <row r="350" spans="2:30" ht="45" x14ac:dyDescent="0.25">
      <c r="B350" s="39">
        <v>929</v>
      </c>
      <c r="C350" s="39" t="s">
        <v>838</v>
      </c>
      <c r="D350" s="97" t="str">
        <f>_xlfn.XLOOKUP(Kravtabell[[#This Row],[3 Siffer]],Bygningsdeler[Kombinert 3],Bygningsdeler[Kombinert 1],"",0,1)</f>
        <v>5 TELE- OG AUTOMATISERING</v>
      </c>
      <c r="E350" s="97" t="str">
        <f>_xlfn.XLOOKUP(Kravtabell[[#This Row],[3 Siffer]],Bygningsdeler[Kombinert 3],Bygningsdeler[Kombinert 2],"",0,1)</f>
        <v>56 Automatisering</v>
      </c>
      <c r="F350" s="98" t="str">
        <f>_xlfn.XLOOKUP(Kravtabell[[#This Row],[3 sifret kode (for inntasting)
Slår opp bygningsdel]],Bygningsdeler[Siffer 3],Bygningsdeler[Kombinert 3],"FEIL",0,1)</f>
        <v>562 Sentral driftskontroll og automatisering</v>
      </c>
      <c r="G350" s="100">
        <v>562</v>
      </c>
      <c r="H350" s="41" t="s">
        <v>839</v>
      </c>
      <c r="I350" s="41"/>
      <c r="J350" s="41"/>
      <c r="K350" s="32"/>
      <c r="L350" s="32"/>
      <c r="M350" s="32"/>
      <c r="N350" s="32" t="s">
        <v>32</v>
      </c>
      <c r="O350" s="32"/>
      <c r="P350" s="32"/>
      <c r="Q350" s="32"/>
      <c r="R350" s="32"/>
      <c r="S350" s="32"/>
      <c r="T350" s="32"/>
      <c r="U350" s="32"/>
      <c r="V350" s="32"/>
      <c r="W350" s="32"/>
      <c r="X350" s="32"/>
      <c r="Y350" s="32"/>
      <c r="Z350" s="32"/>
      <c r="AA350" s="32"/>
      <c r="AB350" s="32" t="s">
        <v>32</v>
      </c>
      <c r="AC350" s="32"/>
      <c r="AD350" s="175"/>
    </row>
    <row r="351" spans="2:30" ht="45" x14ac:dyDescent="0.25">
      <c r="B351" s="39">
        <v>930</v>
      </c>
      <c r="C351" s="39" t="s">
        <v>840</v>
      </c>
      <c r="D351" s="97" t="str">
        <f>_xlfn.XLOOKUP(Kravtabell[[#This Row],[3 Siffer]],Bygningsdeler[Kombinert 3],Bygningsdeler[Kombinert 1],"",0,1)</f>
        <v>5 TELE- OG AUTOMATISERING</v>
      </c>
      <c r="E351" s="97" t="str">
        <f>_xlfn.XLOOKUP(Kravtabell[[#This Row],[3 Siffer]],Bygningsdeler[Kombinert 3],Bygningsdeler[Kombinert 2],"",0,1)</f>
        <v>56 Automatisering</v>
      </c>
      <c r="F351" s="98" t="str">
        <f>_xlfn.XLOOKUP(Kravtabell[[#This Row],[3 sifret kode (for inntasting)
Slår opp bygningsdel]],Bygningsdeler[Siffer 3],Bygningsdeler[Kombinert 3],"FEIL",0,1)</f>
        <v>562 Sentral driftskontroll og automatisering</v>
      </c>
      <c r="G351" s="100">
        <v>562</v>
      </c>
      <c r="H351" s="41" t="s">
        <v>841</v>
      </c>
      <c r="I351" s="41"/>
      <c r="J351" s="41"/>
      <c r="K351" s="32"/>
      <c r="L351" s="32"/>
      <c r="M351" s="32"/>
      <c r="N351" s="32" t="s">
        <v>32</v>
      </c>
      <c r="O351" s="32"/>
      <c r="P351" s="32"/>
      <c r="Q351" s="32"/>
      <c r="R351" s="32"/>
      <c r="S351" s="32"/>
      <c r="T351" s="32"/>
      <c r="U351" s="32"/>
      <c r="V351" s="32"/>
      <c r="W351" s="32"/>
      <c r="X351" s="32"/>
      <c r="Y351" s="32"/>
      <c r="Z351" s="32"/>
      <c r="AA351" s="32"/>
      <c r="AB351" s="32" t="s">
        <v>32</v>
      </c>
      <c r="AC351" s="32"/>
      <c r="AD351" s="175"/>
    </row>
    <row r="352" spans="2:30" ht="30" x14ac:dyDescent="0.25">
      <c r="B352" s="39">
        <v>933</v>
      </c>
      <c r="C352" s="39" t="s">
        <v>842</v>
      </c>
      <c r="D352" s="97" t="str">
        <f>_xlfn.XLOOKUP(Kravtabell[[#This Row],[3 Siffer]],Bygningsdeler[Kombinert 3],Bygningsdeler[Kombinert 1],"",0,1)</f>
        <v>5 TELE- OG AUTOMATISERING</v>
      </c>
      <c r="E352" s="97" t="str">
        <f>_xlfn.XLOOKUP(Kravtabell[[#This Row],[3 Siffer]],Bygningsdeler[Kombinert 3],Bygningsdeler[Kombinert 2],"",0,1)</f>
        <v>56 Automatisering</v>
      </c>
      <c r="F352" s="98" t="str">
        <f>_xlfn.XLOOKUP(Kravtabell[[#This Row],[3 sifret kode (for inntasting)
Slår opp bygningsdel]],Bygningsdeler[Siffer 3],Bygningsdeler[Kombinert 3],"FEIL",0,1)</f>
        <v>562 Sentral driftskontroll og automatisering</v>
      </c>
      <c r="G352" s="100">
        <v>562</v>
      </c>
      <c r="H352" s="41" t="s">
        <v>843</v>
      </c>
      <c r="I352" s="41"/>
      <c r="J352" s="41"/>
      <c r="K352" s="32"/>
      <c r="L352" s="32"/>
      <c r="M352" s="32"/>
      <c r="N352" s="32" t="s">
        <v>32</v>
      </c>
      <c r="O352" s="32"/>
      <c r="P352" s="32"/>
      <c r="Q352" s="32"/>
      <c r="R352" s="32"/>
      <c r="S352" s="32"/>
      <c r="T352" s="32"/>
      <c r="U352" s="32"/>
      <c r="V352" s="32"/>
      <c r="W352" s="32"/>
      <c r="X352" s="32"/>
      <c r="Y352" s="32"/>
      <c r="Z352" s="32"/>
      <c r="AA352" s="32"/>
      <c r="AB352" s="32" t="s">
        <v>32</v>
      </c>
      <c r="AC352" s="32"/>
      <c r="AD352" s="175"/>
    </row>
    <row r="353" spans="2:30" ht="30" x14ac:dyDescent="0.25">
      <c r="B353" s="39">
        <v>937</v>
      </c>
      <c r="C353" s="39" t="s">
        <v>844</v>
      </c>
      <c r="D353" s="97" t="str">
        <f>_xlfn.XLOOKUP(Kravtabell[[#This Row],[3 Siffer]],Bygningsdeler[Kombinert 3],Bygningsdeler[Kombinert 1],"",0,1)</f>
        <v>5 TELE- OG AUTOMATISERING</v>
      </c>
      <c r="E353" s="97" t="str">
        <f>_xlfn.XLOOKUP(Kravtabell[[#This Row],[3 Siffer]],Bygningsdeler[Kombinert 3],Bygningsdeler[Kombinert 2],"",0,1)</f>
        <v>56 Automatisering</v>
      </c>
      <c r="F353" s="98" t="str">
        <f>_xlfn.XLOOKUP(Kravtabell[[#This Row],[3 sifret kode (for inntasting)
Slår opp bygningsdel]],Bygningsdeler[Siffer 3],Bygningsdeler[Kombinert 3],"FEIL",0,1)</f>
        <v>562 Sentral driftskontroll og automatisering</v>
      </c>
      <c r="G353" s="100">
        <v>562</v>
      </c>
      <c r="H353" s="41" t="s">
        <v>845</v>
      </c>
      <c r="I353" s="41"/>
      <c r="J353" s="41"/>
      <c r="K353" s="32"/>
      <c r="L353" s="32"/>
      <c r="M353" s="32"/>
      <c r="N353" s="32" t="s">
        <v>32</v>
      </c>
      <c r="O353" s="32"/>
      <c r="P353" s="32"/>
      <c r="Q353" s="32"/>
      <c r="R353" s="32"/>
      <c r="S353" s="32"/>
      <c r="T353" s="32"/>
      <c r="U353" s="32"/>
      <c r="V353" s="32"/>
      <c r="W353" s="32"/>
      <c r="X353" s="32"/>
      <c r="Y353" s="32"/>
      <c r="Z353" s="32"/>
      <c r="AA353" s="32"/>
      <c r="AB353" s="32" t="s">
        <v>32</v>
      </c>
      <c r="AC353" s="32"/>
      <c r="AD353" s="175"/>
    </row>
    <row r="354" spans="2:30" ht="60" x14ac:dyDescent="0.25">
      <c r="B354" s="39">
        <v>939</v>
      </c>
      <c r="C354" s="39" t="s">
        <v>846</v>
      </c>
      <c r="D354" s="97" t="str">
        <f>_xlfn.XLOOKUP(Kravtabell[[#This Row],[3 Siffer]],Bygningsdeler[Kombinert 3],Bygningsdeler[Kombinert 1],"",0,1)</f>
        <v>5 TELE- OG AUTOMATISERING</v>
      </c>
      <c r="E354" s="97" t="str">
        <f>_xlfn.XLOOKUP(Kravtabell[[#This Row],[3 Siffer]],Bygningsdeler[Kombinert 3],Bygningsdeler[Kombinert 2],"",0,1)</f>
        <v>56 Automatisering</v>
      </c>
      <c r="F354" s="98" t="str">
        <f>_xlfn.XLOOKUP(Kravtabell[[#This Row],[3 sifret kode (for inntasting)
Slår opp bygningsdel]],Bygningsdeler[Siffer 3],Bygningsdeler[Kombinert 3],"FEIL",0,1)</f>
        <v>562 Sentral driftskontroll og automatisering</v>
      </c>
      <c r="G354" s="100">
        <v>562</v>
      </c>
      <c r="H354" s="41" t="s">
        <v>847</v>
      </c>
      <c r="I354" s="41"/>
      <c r="J354" s="41"/>
      <c r="K354" s="32"/>
      <c r="L354" s="32"/>
      <c r="M354" s="32"/>
      <c r="N354" s="32" t="s">
        <v>32</v>
      </c>
      <c r="O354" s="32"/>
      <c r="P354" s="32"/>
      <c r="Q354" s="32"/>
      <c r="R354" s="32"/>
      <c r="S354" s="32"/>
      <c r="T354" s="32"/>
      <c r="U354" s="32"/>
      <c r="V354" s="32"/>
      <c r="W354" s="32"/>
      <c r="X354" s="32"/>
      <c r="Y354" s="32"/>
      <c r="Z354" s="32"/>
      <c r="AA354" s="32"/>
      <c r="AB354" s="32" t="s">
        <v>32</v>
      </c>
      <c r="AC354" s="32"/>
      <c r="AD354" s="175"/>
    </row>
    <row r="355" spans="2:30" ht="30" x14ac:dyDescent="0.25">
      <c r="B355" s="39">
        <v>941</v>
      </c>
      <c r="C355" s="39" t="s">
        <v>848</v>
      </c>
      <c r="D355" s="97" t="str">
        <f>_xlfn.XLOOKUP(Kravtabell[[#This Row],[3 Siffer]],Bygningsdeler[Kombinert 3],Bygningsdeler[Kombinert 1],"",0,1)</f>
        <v>5 TELE- OG AUTOMATISERING</v>
      </c>
      <c r="E355" s="97" t="str">
        <f>_xlfn.XLOOKUP(Kravtabell[[#This Row],[3 Siffer]],Bygningsdeler[Kombinert 3],Bygningsdeler[Kombinert 2],"",0,1)</f>
        <v>56 Automatisering</v>
      </c>
      <c r="F355" s="98" t="str">
        <f>_xlfn.XLOOKUP(Kravtabell[[#This Row],[3 sifret kode (for inntasting)
Slår opp bygningsdel]],Bygningsdeler[Siffer 3],Bygningsdeler[Kombinert 3],"FEIL",0,1)</f>
        <v>562 Sentral driftskontroll og automatisering</v>
      </c>
      <c r="G355" s="100">
        <v>562</v>
      </c>
      <c r="H355" s="41" t="s">
        <v>849</v>
      </c>
      <c r="I355" s="41"/>
      <c r="J355" s="41"/>
      <c r="K355" s="32"/>
      <c r="L355" s="32"/>
      <c r="M355" s="32"/>
      <c r="N355" s="32" t="s">
        <v>32</v>
      </c>
      <c r="O355" s="32"/>
      <c r="P355" s="32"/>
      <c r="Q355" s="32"/>
      <c r="R355" s="32"/>
      <c r="S355" s="32"/>
      <c r="T355" s="32"/>
      <c r="U355" s="32"/>
      <c r="V355" s="32"/>
      <c r="W355" s="32"/>
      <c r="X355" s="32"/>
      <c r="Y355" s="32"/>
      <c r="Z355" s="32"/>
      <c r="AA355" s="32"/>
      <c r="AB355" s="32" t="s">
        <v>32</v>
      </c>
      <c r="AC355" s="32"/>
      <c r="AD355" s="175"/>
    </row>
    <row r="356" spans="2:30" ht="45" x14ac:dyDescent="0.25">
      <c r="B356" s="39">
        <v>942</v>
      </c>
      <c r="C356" s="39" t="s">
        <v>850</v>
      </c>
      <c r="D356" s="97" t="str">
        <f>_xlfn.XLOOKUP(Kravtabell[[#This Row],[3 Siffer]],Bygningsdeler[Kombinert 3],Bygningsdeler[Kombinert 1],"",0,1)</f>
        <v>5 TELE- OG AUTOMATISERING</v>
      </c>
      <c r="E356" s="97" t="str">
        <f>_xlfn.XLOOKUP(Kravtabell[[#This Row],[3 Siffer]],Bygningsdeler[Kombinert 3],Bygningsdeler[Kombinert 2],"",0,1)</f>
        <v>56 Automatisering</v>
      </c>
      <c r="F356" s="98" t="str">
        <f>_xlfn.XLOOKUP(Kravtabell[[#This Row],[3 sifret kode (for inntasting)
Slår opp bygningsdel]],Bygningsdeler[Siffer 3],Bygningsdeler[Kombinert 3],"FEIL",0,1)</f>
        <v>562 Sentral driftskontroll og automatisering</v>
      </c>
      <c r="G356" s="100">
        <v>562</v>
      </c>
      <c r="H356" s="41" t="s">
        <v>851</v>
      </c>
      <c r="I356" s="41"/>
      <c r="J356" s="41"/>
      <c r="K356" s="32"/>
      <c r="L356" s="32"/>
      <c r="M356" s="32"/>
      <c r="N356" s="32" t="s">
        <v>32</v>
      </c>
      <c r="O356" s="32"/>
      <c r="P356" s="32"/>
      <c r="Q356" s="32"/>
      <c r="R356" s="32"/>
      <c r="S356" s="32"/>
      <c r="T356" s="32"/>
      <c r="U356" s="32"/>
      <c r="V356" s="32"/>
      <c r="W356" s="32"/>
      <c r="X356" s="32"/>
      <c r="Y356" s="32"/>
      <c r="Z356" s="32"/>
      <c r="AA356" s="32"/>
      <c r="AB356" s="32" t="s">
        <v>32</v>
      </c>
      <c r="AD356" s="223"/>
    </row>
    <row r="357" spans="2:30" ht="30" x14ac:dyDescent="0.25">
      <c r="B357" s="39">
        <v>943</v>
      </c>
      <c r="C357" s="39" t="s">
        <v>852</v>
      </c>
      <c r="D357" s="97" t="str">
        <f>_xlfn.XLOOKUP(Kravtabell[[#This Row],[3 Siffer]],Bygningsdeler[Kombinert 3],Bygningsdeler[Kombinert 1],"",0,1)</f>
        <v>5 TELE- OG AUTOMATISERING</v>
      </c>
      <c r="E357" s="97" t="str">
        <f>_xlfn.XLOOKUP(Kravtabell[[#This Row],[3 Siffer]],Bygningsdeler[Kombinert 3],Bygningsdeler[Kombinert 2],"",0,1)</f>
        <v>56 Automatisering</v>
      </c>
      <c r="F357" s="98" t="str">
        <f>_xlfn.XLOOKUP(Kravtabell[[#This Row],[3 sifret kode (for inntasting)
Slår opp bygningsdel]],Bygningsdeler[Siffer 3],Bygningsdeler[Kombinert 3],"FEIL",0,1)</f>
        <v>562 Sentral driftskontroll og automatisering</v>
      </c>
      <c r="G357" s="100">
        <v>562</v>
      </c>
      <c r="H357" s="41" t="s">
        <v>853</v>
      </c>
      <c r="I357" s="41"/>
      <c r="J357" s="41"/>
      <c r="K357" s="32"/>
      <c r="L357" s="32"/>
      <c r="M357" s="32"/>
      <c r="N357" s="32" t="s">
        <v>32</v>
      </c>
      <c r="O357" s="32"/>
      <c r="P357" s="32"/>
      <c r="Q357" s="32"/>
      <c r="R357" s="32"/>
      <c r="S357" s="32"/>
      <c r="T357" s="32"/>
      <c r="U357" s="32"/>
      <c r="V357" s="32"/>
      <c r="W357" s="32"/>
      <c r="X357" s="32"/>
      <c r="Y357" s="32"/>
      <c r="Z357" s="32"/>
      <c r="AA357" s="32"/>
      <c r="AB357" s="32" t="s">
        <v>32</v>
      </c>
      <c r="AD357" s="223"/>
    </row>
    <row r="358" spans="2:30" ht="30" x14ac:dyDescent="0.25">
      <c r="B358" s="39">
        <v>945</v>
      </c>
      <c r="C358" s="39" t="s">
        <v>854</v>
      </c>
      <c r="D358" s="97" t="str">
        <f>_xlfn.XLOOKUP(Kravtabell[[#This Row],[3 Siffer]],Bygningsdeler[Kombinert 3],Bygningsdeler[Kombinert 1],"",0,1)</f>
        <v>5 TELE- OG AUTOMATISERING</v>
      </c>
      <c r="E358" s="97" t="str">
        <f>_xlfn.XLOOKUP(Kravtabell[[#This Row],[3 Siffer]],Bygningsdeler[Kombinert 3],Bygningsdeler[Kombinert 2],"",0,1)</f>
        <v>56 Automatisering</v>
      </c>
      <c r="F358" s="98" t="str">
        <f>_xlfn.XLOOKUP(Kravtabell[[#This Row],[3 sifret kode (for inntasting)
Slår opp bygningsdel]],Bygningsdeler[Siffer 3],Bygningsdeler[Kombinert 3],"FEIL",0,1)</f>
        <v>562 Sentral driftskontroll og automatisering</v>
      </c>
      <c r="G358" s="100">
        <v>562</v>
      </c>
      <c r="H358" s="41" t="s">
        <v>855</v>
      </c>
      <c r="I358" s="41"/>
      <c r="J358" s="41"/>
      <c r="K358" s="32"/>
      <c r="L358" s="32"/>
      <c r="M358" s="32"/>
      <c r="N358" s="32" t="s">
        <v>32</v>
      </c>
      <c r="O358" s="32"/>
      <c r="P358" s="32"/>
      <c r="Q358" s="32"/>
      <c r="R358" s="32"/>
      <c r="S358" s="32"/>
      <c r="T358" s="32"/>
      <c r="U358" s="32"/>
      <c r="V358" s="32"/>
      <c r="W358" s="32"/>
      <c r="X358" s="32"/>
      <c r="Y358" s="32"/>
      <c r="Z358" s="32"/>
      <c r="AA358" s="32"/>
      <c r="AB358" s="32" t="s">
        <v>32</v>
      </c>
      <c r="AD358" s="223"/>
    </row>
    <row r="359" spans="2:30" ht="30" x14ac:dyDescent="0.25">
      <c r="B359" s="39">
        <v>947</v>
      </c>
      <c r="C359" s="39" t="s">
        <v>856</v>
      </c>
      <c r="D359" s="97" t="str">
        <f>_xlfn.XLOOKUP(Kravtabell[[#This Row],[3 Siffer]],Bygningsdeler[Kombinert 3],Bygningsdeler[Kombinert 1],"",0,1)</f>
        <v>5 TELE- OG AUTOMATISERING</v>
      </c>
      <c r="E359" s="97" t="str">
        <f>_xlfn.XLOOKUP(Kravtabell[[#This Row],[3 Siffer]],Bygningsdeler[Kombinert 3],Bygningsdeler[Kombinert 2],"",0,1)</f>
        <v>56 Automatisering</v>
      </c>
      <c r="F359" s="98" t="str">
        <f>_xlfn.XLOOKUP(Kravtabell[[#This Row],[3 sifret kode (for inntasting)
Slår opp bygningsdel]],Bygningsdeler[Siffer 3],Bygningsdeler[Kombinert 3],"FEIL",0,1)</f>
        <v>562 Sentral driftskontroll og automatisering</v>
      </c>
      <c r="G359" s="100">
        <v>562</v>
      </c>
      <c r="H359" s="41" t="s">
        <v>857</v>
      </c>
      <c r="I359" s="41"/>
      <c r="J359" s="41"/>
      <c r="K359" s="32"/>
      <c r="L359" s="32"/>
      <c r="M359" s="32"/>
      <c r="N359" s="32" t="s">
        <v>32</v>
      </c>
      <c r="O359" s="32"/>
      <c r="P359" s="32"/>
      <c r="Q359" s="32"/>
      <c r="R359" s="32"/>
      <c r="S359" s="32"/>
      <c r="T359" s="32"/>
      <c r="U359" s="32"/>
      <c r="V359" s="32"/>
      <c r="W359" s="32"/>
      <c r="X359" s="32"/>
      <c r="Y359" s="32"/>
      <c r="Z359" s="32"/>
      <c r="AA359" s="32"/>
      <c r="AB359" s="32" t="s">
        <v>32</v>
      </c>
      <c r="AD359" s="223"/>
    </row>
    <row r="360" spans="2:30" ht="30" x14ac:dyDescent="0.25">
      <c r="B360" s="39">
        <v>948</v>
      </c>
      <c r="C360" s="39" t="s">
        <v>858</v>
      </c>
      <c r="D360" s="97" t="str">
        <f>_xlfn.XLOOKUP(Kravtabell[[#This Row],[3 Siffer]],Bygningsdeler[Kombinert 3],Bygningsdeler[Kombinert 1],"",0,1)</f>
        <v>5 TELE- OG AUTOMATISERING</v>
      </c>
      <c r="E360" s="97" t="str">
        <f>_xlfn.XLOOKUP(Kravtabell[[#This Row],[3 Siffer]],Bygningsdeler[Kombinert 3],Bygningsdeler[Kombinert 2],"",0,1)</f>
        <v>56 Automatisering</v>
      </c>
      <c r="F360" s="98" t="str">
        <f>_xlfn.XLOOKUP(Kravtabell[[#This Row],[3 sifret kode (for inntasting)
Slår opp bygningsdel]],Bygningsdeler[Siffer 3],Bygningsdeler[Kombinert 3],"FEIL",0,1)</f>
        <v>562 Sentral driftskontroll og automatisering</v>
      </c>
      <c r="G360" s="100">
        <v>562</v>
      </c>
      <c r="H360" s="41" t="s">
        <v>859</v>
      </c>
      <c r="I360" s="41"/>
      <c r="J360" s="41"/>
      <c r="K360" s="32"/>
      <c r="L360" s="32"/>
      <c r="M360" s="32"/>
      <c r="N360" s="32" t="s">
        <v>32</v>
      </c>
      <c r="O360" s="32"/>
      <c r="P360" s="32"/>
      <c r="Q360" s="32"/>
      <c r="R360" s="32"/>
      <c r="S360" s="32"/>
      <c r="T360" s="32"/>
      <c r="U360" s="32"/>
      <c r="V360" s="32"/>
      <c r="W360" s="32"/>
      <c r="X360" s="32"/>
      <c r="Y360" s="32"/>
      <c r="Z360" s="32"/>
      <c r="AA360" s="32"/>
      <c r="AB360" s="32" t="s">
        <v>32</v>
      </c>
      <c r="AD360" s="223"/>
    </row>
    <row r="361" spans="2:30" ht="75" x14ac:dyDescent="0.25">
      <c r="B361" s="39">
        <v>1041</v>
      </c>
      <c r="C361" s="39" t="s">
        <v>860</v>
      </c>
      <c r="D361" s="97" t="str">
        <f>_xlfn.XLOOKUP(Kravtabell[[#This Row],[3 Siffer]],Bygningsdeler[Kombinert 3],Bygningsdeler[Kombinert 1],"",0,1)</f>
        <v>5 TELE- OG AUTOMATISERING</v>
      </c>
      <c r="E361" s="97" t="str">
        <f>_xlfn.XLOOKUP(Kravtabell[[#This Row],[3 Siffer]],Bygningsdeler[Kombinert 3],Bygningsdeler[Kombinert 2],"",0,1)</f>
        <v>56 Automatisering</v>
      </c>
      <c r="F361" s="98" t="str">
        <f>_xlfn.XLOOKUP(Kravtabell[[#This Row],[3 sifret kode (for inntasting)
Slår opp bygningsdel]],Bygningsdeler[Siffer 3],Bygningsdeler[Kombinert 3],"FEIL",0,1)</f>
        <v>562 Sentral driftskontroll og automatisering</v>
      </c>
      <c r="G361" s="222">
        <v>562</v>
      </c>
      <c r="H361" s="41" t="s">
        <v>861</v>
      </c>
      <c r="I361" s="41"/>
      <c r="J361" s="35" t="s">
        <v>612</v>
      </c>
      <c r="K361" s="32" t="s">
        <v>612</v>
      </c>
      <c r="L361" s="32" t="s">
        <v>612</v>
      </c>
      <c r="M361" s="32" t="s">
        <v>612</v>
      </c>
      <c r="N361" s="32" t="s">
        <v>32</v>
      </c>
      <c r="O361" s="32" t="s">
        <v>612</v>
      </c>
      <c r="P361" s="32" t="s">
        <v>612</v>
      </c>
      <c r="Q361" s="32"/>
      <c r="R361" s="32"/>
      <c r="S361" s="32"/>
      <c r="T361" s="32"/>
      <c r="U361" s="32"/>
      <c r="V361" s="32"/>
      <c r="W361" s="32"/>
      <c r="X361" s="32"/>
      <c r="Y361" s="32"/>
      <c r="Z361" s="32"/>
      <c r="AA361" s="32"/>
      <c r="AB361" s="32" t="s">
        <v>32</v>
      </c>
      <c r="AC361" s="32"/>
      <c r="AD361" s="223"/>
    </row>
    <row r="362" spans="2:30" ht="45" x14ac:dyDescent="0.25">
      <c r="B362" s="39">
        <v>1043</v>
      </c>
      <c r="C362" s="39" t="s">
        <v>862</v>
      </c>
      <c r="D362" s="97" t="str">
        <f>_xlfn.XLOOKUP(Kravtabell[[#This Row],[3 Siffer]],Bygningsdeler[Kombinert 3],Bygningsdeler[Kombinert 1],"",0,1)</f>
        <v>5 TELE- OG AUTOMATISERING</v>
      </c>
      <c r="E362" s="97" t="str">
        <f>_xlfn.XLOOKUP(Kravtabell[[#This Row],[3 Siffer]],Bygningsdeler[Kombinert 3],Bygningsdeler[Kombinert 2],"",0,1)</f>
        <v>56 Automatisering</v>
      </c>
      <c r="F362" s="98" t="str">
        <f>_xlfn.XLOOKUP(Kravtabell[[#This Row],[3 sifret kode (for inntasting)
Slår opp bygningsdel]],Bygningsdeler[Siffer 3],Bygningsdeler[Kombinert 3],"FEIL",0,1)</f>
        <v>562 Sentral driftskontroll og automatisering</v>
      </c>
      <c r="G362" s="222">
        <v>562</v>
      </c>
      <c r="H362" s="41" t="s">
        <v>863</v>
      </c>
      <c r="I362" s="41" t="s">
        <v>612</v>
      </c>
      <c r="J362" s="35" t="s">
        <v>612</v>
      </c>
      <c r="K362" s="32" t="s">
        <v>612</v>
      </c>
      <c r="L362" s="32" t="s">
        <v>612</v>
      </c>
      <c r="M362" s="32" t="s">
        <v>612</v>
      </c>
      <c r="N362" s="32" t="s">
        <v>32</v>
      </c>
      <c r="O362" s="32" t="s">
        <v>612</v>
      </c>
      <c r="P362" s="32" t="s">
        <v>612</v>
      </c>
      <c r="Q362" s="32"/>
      <c r="R362" s="32"/>
      <c r="S362" s="32"/>
      <c r="T362" s="32"/>
      <c r="U362" s="32"/>
      <c r="V362" s="32"/>
      <c r="W362" s="32"/>
      <c r="X362" s="32"/>
      <c r="Y362" s="32"/>
      <c r="Z362" s="32"/>
      <c r="AA362" s="32"/>
      <c r="AB362" s="32" t="s">
        <v>32</v>
      </c>
      <c r="AC362" s="32"/>
      <c r="AD362" s="223"/>
    </row>
    <row r="363" spans="2:30" ht="45" x14ac:dyDescent="0.25">
      <c r="B363" s="39">
        <v>1066</v>
      </c>
      <c r="C363" s="39" t="s">
        <v>864</v>
      </c>
      <c r="D363" s="97" t="str">
        <f>_xlfn.XLOOKUP(Kravtabell[[#This Row],[3 Siffer]],Bygningsdeler[Kombinert 3],Bygningsdeler[Kombinert 1],"",0,1)</f>
        <v>5 TELE- OG AUTOMATISERING</v>
      </c>
      <c r="E363" s="97" t="str">
        <f>_xlfn.XLOOKUP(Kravtabell[[#This Row],[3 Siffer]],Bygningsdeler[Kombinert 3],Bygningsdeler[Kombinert 2],"",0,1)</f>
        <v>56 Automatisering</v>
      </c>
      <c r="F363" s="98" t="str">
        <f>_xlfn.XLOOKUP(Kravtabell[[#This Row],[3 sifret kode (for inntasting)
Slår opp bygningsdel]],Bygningsdeler[Siffer 3],Bygningsdeler[Kombinert 3],"FEIL",0,1)</f>
        <v>562 Sentral driftskontroll og automatisering</v>
      </c>
      <c r="G363" s="222">
        <v>562</v>
      </c>
      <c r="H363" s="41" t="s">
        <v>865</v>
      </c>
      <c r="I363" s="41" t="s">
        <v>612</v>
      </c>
      <c r="J363" s="35" t="s">
        <v>612</v>
      </c>
      <c r="K363" s="32" t="s">
        <v>612</v>
      </c>
      <c r="L363" s="32" t="s">
        <v>612</v>
      </c>
      <c r="M363" s="32" t="s">
        <v>612</v>
      </c>
      <c r="N363" s="32" t="s">
        <v>32</v>
      </c>
      <c r="O363" s="32" t="s">
        <v>612</v>
      </c>
      <c r="P363" s="32" t="s">
        <v>612</v>
      </c>
      <c r="Q363" s="32"/>
      <c r="R363" s="32"/>
      <c r="S363" s="32"/>
      <c r="T363" s="32"/>
      <c r="U363" s="32"/>
      <c r="V363" s="32"/>
      <c r="W363" s="32"/>
      <c r="X363" s="32"/>
      <c r="Y363" s="32"/>
      <c r="Z363" s="32"/>
      <c r="AA363" s="32"/>
      <c r="AB363" s="32" t="s">
        <v>32</v>
      </c>
      <c r="AC363" s="32"/>
      <c r="AD363" s="223"/>
    </row>
    <row r="364" spans="2:30" ht="45" x14ac:dyDescent="0.25">
      <c r="B364" s="39">
        <v>1076</v>
      </c>
      <c r="C364" s="39" t="s">
        <v>866</v>
      </c>
      <c r="D364" s="97" t="str">
        <f>_xlfn.XLOOKUP(Kravtabell[[#This Row],[3 Siffer]],Bygningsdeler[Kombinert 3],Bygningsdeler[Kombinert 1],"",0,1)</f>
        <v>5 TELE- OG AUTOMATISERING</v>
      </c>
      <c r="E364" s="97" t="str">
        <f>_xlfn.XLOOKUP(Kravtabell[[#This Row],[3 Siffer]],Bygningsdeler[Kombinert 3],Bygningsdeler[Kombinert 2],"",0,1)</f>
        <v>56 Automatisering</v>
      </c>
      <c r="F364" s="98" t="str">
        <f>_xlfn.XLOOKUP(Kravtabell[[#This Row],[3 sifret kode (for inntasting)
Slår opp bygningsdel]],Bygningsdeler[Siffer 3],Bygningsdeler[Kombinert 3],"FEIL",0,1)</f>
        <v>562 Sentral driftskontroll og automatisering</v>
      </c>
      <c r="G364" s="222">
        <v>562</v>
      </c>
      <c r="H364" s="35" t="s">
        <v>867</v>
      </c>
      <c r="I364" s="41" t="s">
        <v>612</v>
      </c>
      <c r="J364" s="35" t="s">
        <v>612</v>
      </c>
      <c r="K364" s="32" t="s">
        <v>612</v>
      </c>
      <c r="L364" s="32" t="s">
        <v>612</v>
      </c>
      <c r="M364" s="32" t="s">
        <v>612</v>
      </c>
      <c r="N364" s="32" t="s">
        <v>32</v>
      </c>
      <c r="O364" s="32" t="s">
        <v>612</v>
      </c>
      <c r="P364" s="32" t="s">
        <v>612</v>
      </c>
      <c r="Q364" s="32"/>
      <c r="R364" s="32"/>
      <c r="S364" s="32"/>
      <c r="T364" s="32"/>
      <c r="U364" s="32"/>
      <c r="V364" s="32"/>
      <c r="W364" s="32"/>
      <c r="X364" s="32"/>
      <c r="Y364" s="32"/>
      <c r="Z364" s="32"/>
      <c r="AA364" s="32"/>
      <c r="AB364" s="32" t="s">
        <v>32</v>
      </c>
      <c r="AC364" s="32"/>
      <c r="AD364" s="223"/>
    </row>
    <row r="365" spans="2:30" ht="45" x14ac:dyDescent="0.25">
      <c r="B365" s="39">
        <v>1077</v>
      </c>
      <c r="C365" s="39" t="s">
        <v>868</v>
      </c>
      <c r="D365" s="97" t="str">
        <f>_xlfn.XLOOKUP(Kravtabell[[#This Row],[3 Siffer]],Bygningsdeler[Kombinert 3],Bygningsdeler[Kombinert 1],"",0,1)</f>
        <v>5 TELE- OG AUTOMATISERING</v>
      </c>
      <c r="E365" s="97" t="str">
        <f>_xlfn.XLOOKUP(Kravtabell[[#This Row],[3 Siffer]],Bygningsdeler[Kombinert 3],Bygningsdeler[Kombinert 2],"",0,1)</f>
        <v>56 Automatisering</v>
      </c>
      <c r="F365" s="98" t="str">
        <f>_xlfn.XLOOKUP(Kravtabell[[#This Row],[3 sifret kode (for inntasting)
Slår opp bygningsdel]],Bygningsdeler[Siffer 3],Bygningsdeler[Kombinert 3],"FEIL",0,1)</f>
        <v>562 Sentral driftskontroll og automatisering</v>
      </c>
      <c r="G365" s="222">
        <v>562</v>
      </c>
      <c r="H365" s="41" t="s">
        <v>869</v>
      </c>
      <c r="I365" s="41" t="s">
        <v>612</v>
      </c>
      <c r="J365" s="35" t="s">
        <v>612</v>
      </c>
      <c r="K365" s="32" t="s">
        <v>612</v>
      </c>
      <c r="L365" s="32" t="s">
        <v>612</v>
      </c>
      <c r="M365" s="32" t="s">
        <v>612</v>
      </c>
      <c r="N365" s="32" t="s">
        <v>32</v>
      </c>
      <c r="O365" s="32" t="s">
        <v>612</v>
      </c>
      <c r="P365" s="32" t="s">
        <v>612</v>
      </c>
      <c r="Q365" s="32"/>
      <c r="R365" s="32"/>
      <c r="S365" s="32"/>
      <c r="T365" s="32"/>
      <c r="U365" s="32"/>
      <c r="V365" s="32"/>
      <c r="W365" s="32"/>
      <c r="X365" s="32"/>
      <c r="Y365" s="32"/>
      <c r="Z365" s="32"/>
      <c r="AA365" s="32"/>
      <c r="AB365" s="32" t="s">
        <v>32</v>
      </c>
      <c r="AC365" s="32"/>
      <c r="AD365" s="223"/>
    </row>
    <row r="366" spans="2:30" ht="30" x14ac:dyDescent="0.25">
      <c r="B366" s="39">
        <v>1084</v>
      </c>
      <c r="C366" s="39" t="s">
        <v>870</v>
      </c>
      <c r="D366" s="97" t="str">
        <f>_xlfn.XLOOKUP(Kravtabell[[#This Row],[3 Siffer]],Bygningsdeler[Kombinert 3],Bygningsdeler[Kombinert 1],"",0,1)</f>
        <v>5 TELE- OG AUTOMATISERING</v>
      </c>
      <c r="E366" s="97" t="str">
        <f>_xlfn.XLOOKUP(Kravtabell[[#This Row],[3 Siffer]],Bygningsdeler[Kombinert 3],Bygningsdeler[Kombinert 2],"",0,1)</f>
        <v>56 Automatisering</v>
      </c>
      <c r="F366" s="98" t="str">
        <f>_xlfn.XLOOKUP(Kravtabell[[#This Row],[3 sifret kode (for inntasting)
Slår opp bygningsdel]],Bygningsdeler[Siffer 3],Bygningsdeler[Kombinert 3],"FEIL",0,1)</f>
        <v>562 Sentral driftskontroll og automatisering</v>
      </c>
      <c r="G366" s="222">
        <v>562</v>
      </c>
      <c r="H366" s="41" t="s">
        <v>871</v>
      </c>
      <c r="I366" s="41" t="s">
        <v>612</v>
      </c>
      <c r="J366" s="35" t="s">
        <v>612</v>
      </c>
      <c r="K366" s="32" t="s">
        <v>612</v>
      </c>
      <c r="L366" s="32" t="s">
        <v>612</v>
      </c>
      <c r="M366" s="32" t="s">
        <v>612</v>
      </c>
      <c r="N366" s="32" t="s">
        <v>32</v>
      </c>
      <c r="O366" s="32" t="s">
        <v>612</v>
      </c>
      <c r="P366" s="32" t="s">
        <v>612</v>
      </c>
      <c r="Q366" s="32"/>
      <c r="R366" s="32"/>
      <c r="S366" s="32"/>
      <c r="T366" s="32"/>
      <c r="U366" s="32"/>
      <c r="V366" s="32"/>
      <c r="W366" s="32"/>
      <c r="X366" s="32"/>
      <c r="Y366" s="32"/>
      <c r="Z366" s="32"/>
      <c r="AA366" s="32"/>
      <c r="AB366" s="32" t="s">
        <v>32</v>
      </c>
      <c r="AC366" s="32"/>
      <c r="AD366" s="223"/>
    </row>
    <row r="367" spans="2:30" ht="30" x14ac:dyDescent="0.25">
      <c r="B367" s="39">
        <v>1087</v>
      </c>
      <c r="C367" s="39" t="s">
        <v>872</v>
      </c>
      <c r="D367" s="97" t="str">
        <f>_xlfn.XLOOKUP(Kravtabell[[#This Row],[3 Siffer]],Bygningsdeler[Kombinert 3],Bygningsdeler[Kombinert 1],"",0,1)</f>
        <v>5 TELE- OG AUTOMATISERING</v>
      </c>
      <c r="E367" s="97" t="str">
        <f>_xlfn.XLOOKUP(Kravtabell[[#This Row],[3 Siffer]],Bygningsdeler[Kombinert 3],Bygningsdeler[Kombinert 2],"",0,1)</f>
        <v>56 Automatisering</v>
      </c>
      <c r="F367" s="98" t="str">
        <f>_xlfn.XLOOKUP(Kravtabell[[#This Row],[3 sifret kode (for inntasting)
Slår opp bygningsdel]],Bygningsdeler[Siffer 3],Bygningsdeler[Kombinert 3],"FEIL",0,1)</f>
        <v>562 Sentral driftskontroll og automatisering</v>
      </c>
      <c r="G367" s="222">
        <v>562</v>
      </c>
      <c r="H367" s="41" t="s">
        <v>873</v>
      </c>
      <c r="I367" s="41"/>
      <c r="J367" s="35"/>
      <c r="K367" s="32"/>
      <c r="L367" s="32"/>
      <c r="M367" s="32"/>
      <c r="N367" s="32" t="s">
        <v>32</v>
      </c>
      <c r="O367" s="32"/>
      <c r="P367" s="32"/>
      <c r="Q367" s="32"/>
      <c r="R367" s="32"/>
      <c r="S367" s="32"/>
      <c r="T367" s="32"/>
      <c r="U367" s="32"/>
      <c r="V367" s="32"/>
      <c r="W367" s="32"/>
      <c r="X367" s="32"/>
      <c r="Y367" s="32"/>
      <c r="Z367" s="32"/>
      <c r="AA367" s="32"/>
      <c r="AB367" s="32" t="s">
        <v>32</v>
      </c>
      <c r="AC367" s="32"/>
      <c r="AD367" s="223"/>
    </row>
    <row r="368" spans="2:30" ht="30" x14ac:dyDescent="0.25">
      <c r="B368" s="39">
        <v>1089</v>
      </c>
      <c r="C368" s="39" t="s">
        <v>874</v>
      </c>
      <c r="D368" s="97" t="str">
        <f>_xlfn.XLOOKUP(Kravtabell[[#This Row],[3 Siffer]],Bygningsdeler[Kombinert 3],Bygningsdeler[Kombinert 1],"",0,1)</f>
        <v>5 TELE- OG AUTOMATISERING</v>
      </c>
      <c r="E368" s="97" t="str">
        <f>_xlfn.XLOOKUP(Kravtabell[[#This Row],[3 Siffer]],Bygningsdeler[Kombinert 3],Bygningsdeler[Kombinert 2],"",0,1)</f>
        <v>56 Automatisering</v>
      </c>
      <c r="F368" s="98" t="str">
        <f>_xlfn.XLOOKUP(Kravtabell[[#This Row],[3 sifret kode (for inntasting)
Slår opp bygningsdel]],Bygningsdeler[Siffer 3],Bygningsdeler[Kombinert 3],"FEIL",0,1)</f>
        <v>562 Sentral driftskontroll og automatisering</v>
      </c>
      <c r="G368" s="222">
        <v>562</v>
      </c>
      <c r="H368" s="41" t="s">
        <v>875</v>
      </c>
      <c r="I368" s="41" t="s">
        <v>612</v>
      </c>
      <c r="J368" s="35" t="s">
        <v>612</v>
      </c>
      <c r="K368" s="32" t="s">
        <v>612</v>
      </c>
      <c r="L368" s="32" t="s">
        <v>612</v>
      </c>
      <c r="M368" s="32" t="s">
        <v>612</v>
      </c>
      <c r="N368" s="32" t="s">
        <v>32</v>
      </c>
      <c r="O368" s="32" t="s">
        <v>612</v>
      </c>
      <c r="P368" s="32" t="s">
        <v>612</v>
      </c>
      <c r="Q368" s="32"/>
      <c r="R368" s="32"/>
      <c r="S368" s="32"/>
      <c r="T368" s="32"/>
      <c r="U368" s="32"/>
      <c r="V368" s="32"/>
      <c r="W368" s="32"/>
      <c r="X368" s="32"/>
      <c r="Y368" s="32"/>
      <c r="Z368" s="32"/>
      <c r="AA368" s="32"/>
      <c r="AB368" s="32" t="s">
        <v>32</v>
      </c>
      <c r="AC368" s="32"/>
      <c r="AD368" s="223"/>
    </row>
    <row r="369" spans="2:30" ht="30" x14ac:dyDescent="0.25">
      <c r="B369" s="39">
        <v>1090</v>
      </c>
      <c r="C369" s="39" t="s">
        <v>876</v>
      </c>
      <c r="D369" s="97" t="str">
        <f>_xlfn.XLOOKUP(Kravtabell[[#This Row],[3 Siffer]],Bygningsdeler[Kombinert 3],Bygningsdeler[Kombinert 1],"",0,1)</f>
        <v>5 TELE- OG AUTOMATISERING</v>
      </c>
      <c r="E369" s="97" t="str">
        <f>_xlfn.XLOOKUP(Kravtabell[[#This Row],[3 Siffer]],Bygningsdeler[Kombinert 3],Bygningsdeler[Kombinert 2],"",0,1)</f>
        <v>56 Automatisering</v>
      </c>
      <c r="F369" s="98" t="str">
        <f>_xlfn.XLOOKUP(Kravtabell[[#This Row],[3 sifret kode (for inntasting)
Slår opp bygningsdel]],Bygningsdeler[Siffer 3],Bygningsdeler[Kombinert 3],"FEIL",0,1)</f>
        <v>562 Sentral driftskontroll og automatisering</v>
      </c>
      <c r="G369" s="222">
        <v>562</v>
      </c>
      <c r="H369" s="41" t="s">
        <v>877</v>
      </c>
      <c r="I369" s="41" t="s">
        <v>612</v>
      </c>
      <c r="J369" s="35" t="s">
        <v>612</v>
      </c>
      <c r="K369" s="32" t="s">
        <v>612</v>
      </c>
      <c r="L369" s="32" t="s">
        <v>612</v>
      </c>
      <c r="M369" s="32" t="s">
        <v>612</v>
      </c>
      <c r="N369" s="32" t="s">
        <v>32</v>
      </c>
      <c r="O369" s="32" t="s">
        <v>612</v>
      </c>
      <c r="P369" s="32" t="s">
        <v>612</v>
      </c>
      <c r="Q369" s="32"/>
      <c r="R369" s="32"/>
      <c r="S369" s="32"/>
      <c r="T369" s="32"/>
      <c r="U369" s="32"/>
      <c r="V369" s="32"/>
      <c r="W369" s="32"/>
      <c r="X369" s="32"/>
      <c r="Y369" s="32"/>
      <c r="Z369" s="32"/>
      <c r="AA369" s="32"/>
      <c r="AB369" s="32" t="s">
        <v>32</v>
      </c>
      <c r="AC369" s="32"/>
      <c r="AD369" s="223"/>
    </row>
    <row r="370" spans="2:30" ht="30" x14ac:dyDescent="0.25">
      <c r="B370" s="39">
        <v>1093</v>
      </c>
      <c r="C370" s="39" t="s">
        <v>878</v>
      </c>
      <c r="D370" s="97" t="str">
        <f>_xlfn.XLOOKUP(Kravtabell[[#This Row],[3 Siffer]],Bygningsdeler[Kombinert 3],Bygningsdeler[Kombinert 1],"",0,1)</f>
        <v>5 TELE- OG AUTOMATISERING</v>
      </c>
      <c r="E370" s="97" t="str">
        <f>_xlfn.XLOOKUP(Kravtabell[[#This Row],[3 Siffer]],Bygningsdeler[Kombinert 3],Bygningsdeler[Kombinert 2],"",0,1)</f>
        <v>56 Automatisering</v>
      </c>
      <c r="F370" s="98" t="str">
        <f>_xlfn.XLOOKUP(Kravtabell[[#This Row],[3 sifret kode (for inntasting)
Slår opp bygningsdel]],Bygningsdeler[Siffer 3],Bygningsdeler[Kombinert 3],"FEIL",0,1)</f>
        <v>562 Sentral driftskontroll og automatisering</v>
      </c>
      <c r="G370" s="222">
        <v>562</v>
      </c>
      <c r="H370" s="41" t="s">
        <v>879</v>
      </c>
      <c r="I370" s="41" t="s">
        <v>612</v>
      </c>
      <c r="J370" s="35" t="s">
        <v>612</v>
      </c>
      <c r="K370" s="32" t="s">
        <v>612</v>
      </c>
      <c r="L370" s="32" t="s">
        <v>612</v>
      </c>
      <c r="M370" s="32" t="s">
        <v>612</v>
      </c>
      <c r="N370" s="32" t="s">
        <v>32</v>
      </c>
      <c r="O370" s="32" t="s">
        <v>612</v>
      </c>
      <c r="P370" s="32" t="s">
        <v>612</v>
      </c>
      <c r="Q370" s="32"/>
      <c r="R370" s="32"/>
      <c r="S370" s="32"/>
      <c r="T370" s="32"/>
      <c r="U370" s="32"/>
      <c r="V370" s="32"/>
      <c r="W370" s="32"/>
      <c r="X370" s="32"/>
      <c r="Y370" s="32"/>
      <c r="Z370" s="32"/>
      <c r="AA370" s="32"/>
      <c r="AB370" s="32" t="s">
        <v>32</v>
      </c>
      <c r="AC370" s="32"/>
      <c r="AD370" s="223"/>
    </row>
    <row r="371" spans="2:30" ht="150" x14ac:dyDescent="0.25">
      <c r="B371" s="39">
        <v>1103</v>
      </c>
      <c r="C371" s="39" t="s">
        <v>880</v>
      </c>
      <c r="D371" s="97" t="str">
        <f>_xlfn.XLOOKUP(Kravtabell[[#This Row],[3 Siffer]],Bygningsdeler[Kombinert 3],Bygningsdeler[Kombinert 1],"",0,1)</f>
        <v>5 TELE- OG AUTOMATISERING</v>
      </c>
      <c r="E371" s="97" t="str">
        <f>_xlfn.XLOOKUP(Kravtabell[[#This Row],[3 Siffer]],Bygningsdeler[Kombinert 3],Bygningsdeler[Kombinert 2],"",0,1)</f>
        <v>56 Automatisering</v>
      </c>
      <c r="F371" s="98" t="str">
        <f>_xlfn.XLOOKUP(Kravtabell[[#This Row],[3 sifret kode (for inntasting)
Slår opp bygningsdel]],Bygningsdeler[Siffer 3],Bygningsdeler[Kombinert 3],"FEIL",0,1)</f>
        <v>562 Sentral driftskontroll og automatisering</v>
      </c>
      <c r="G371" s="222">
        <v>562</v>
      </c>
      <c r="H371" s="41" t="s">
        <v>881</v>
      </c>
      <c r="I371" s="41" t="s">
        <v>612</v>
      </c>
      <c r="J371" s="35" t="s">
        <v>612</v>
      </c>
      <c r="K371" s="32" t="s">
        <v>612</v>
      </c>
      <c r="L371" s="32" t="s">
        <v>612</v>
      </c>
      <c r="M371" s="32" t="s">
        <v>612</v>
      </c>
      <c r="N371" s="32" t="s">
        <v>32</v>
      </c>
      <c r="O371" s="32" t="s">
        <v>612</v>
      </c>
      <c r="P371" s="32" t="s">
        <v>612</v>
      </c>
      <c r="Q371" s="32"/>
      <c r="R371" s="32"/>
      <c r="S371" s="32"/>
      <c r="T371" s="32"/>
      <c r="U371" s="32"/>
      <c r="V371" s="32"/>
      <c r="W371" s="32"/>
      <c r="X371" s="32"/>
      <c r="Y371" s="32"/>
      <c r="Z371" s="32"/>
      <c r="AA371" s="32"/>
      <c r="AB371" s="32" t="s">
        <v>32</v>
      </c>
      <c r="AC371" s="32"/>
      <c r="AD371" s="223"/>
    </row>
    <row r="372" spans="2:30" ht="30" x14ac:dyDescent="0.25">
      <c r="B372" s="39">
        <v>1200</v>
      </c>
      <c r="C372" s="39" t="s">
        <v>882</v>
      </c>
      <c r="D372" s="97" t="str">
        <f>_xlfn.XLOOKUP(Kravtabell[[#This Row],[3 Siffer]],Bygningsdeler[Kombinert 3],Bygningsdeler[Kombinert 1],"",0,1)</f>
        <v>5 TELE- OG AUTOMATISERING</v>
      </c>
      <c r="E372" s="97" t="str">
        <f>_xlfn.XLOOKUP(Kravtabell[[#This Row],[3 Siffer]],Bygningsdeler[Kombinert 3],Bygningsdeler[Kombinert 2],"",0,1)</f>
        <v>56 Automatisering</v>
      </c>
      <c r="F372" s="98" t="str">
        <f>_xlfn.XLOOKUP(Kravtabell[[#This Row],[3 sifret kode (for inntasting)
Slår opp bygningsdel]],Bygningsdeler[Siffer 3],Bygningsdeler[Kombinert 3],"FEIL",0,1)</f>
        <v>562 Sentral driftskontroll og automatisering</v>
      </c>
      <c r="G372" s="100">
        <v>562</v>
      </c>
      <c r="H372" s="41" t="s">
        <v>883</v>
      </c>
      <c r="I372" s="41"/>
      <c r="J372" s="35"/>
      <c r="K372" s="32"/>
      <c r="L372" s="32"/>
      <c r="M372" s="32"/>
      <c r="N372" s="32" t="s">
        <v>32</v>
      </c>
      <c r="O372" s="32"/>
      <c r="P372" s="32"/>
      <c r="Q372" s="32"/>
      <c r="R372" s="32"/>
      <c r="S372" s="32"/>
      <c r="T372" s="32"/>
      <c r="U372" s="32"/>
      <c r="V372" s="32"/>
      <c r="W372" s="32"/>
      <c r="X372" s="32"/>
      <c r="Y372" s="32"/>
      <c r="Z372" s="32"/>
      <c r="AA372" s="32"/>
      <c r="AB372" s="32" t="s">
        <v>32</v>
      </c>
      <c r="AC372" s="32"/>
      <c r="AD372" s="223"/>
    </row>
    <row r="373" spans="2:30" ht="30" x14ac:dyDescent="0.25">
      <c r="B373" s="39">
        <v>1202</v>
      </c>
      <c r="C373" s="39" t="s">
        <v>884</v>
      </c>
      <c r="D373" s="97" t="str">
        <f>_xlfn.XLOOKUP(Kravtabell[[#This Row],[3 Siffer]],Bygningsdeler[Kombinert 3],Bygningsdeler[Kombinert 1],"",0,1)</f>
        <v>5 TELE- OG AUTOMATISERING</v>
      </c>
      <c r="E373" s="97" t="str">
        <f>_xlfn.XLOOKUP(Kravtabell[[#This Row],[3 Siffer]],Bygningsdeler[Kombinert 3],Bygningsdeler[Kombinert 2],"",0,1)</f>
        <v>56 Automatisering</v>
      </c>
      <c r="F373" s="98" t="str">
        <f>_xlfn.XLOOKUP(Kravtabell[[#This Row],[3 sifret kode (for inntasting)
Slår opp bygningsdel]],Bygningsdeler[Siffer 3],Bygningsdeler[Kombinert 3],"FEIL",0,1)</f>
        <v>562 Sentral driftskontroll og automatisering</v>
      </c>
      <c r="G373" s="100">
        <v>562</v>
      </c>
      <c r="H373" s="41" t="s">
        <v>885</v>
      </c>
      <c r="I373" s="41"/>
      <c r="J373" s="35"/>
      <c r="K373" s="32"/>
      <c r="L373" s="32"/>
      <c r="M373" s="32"/>
      <c r="N373" s="32" t="s">
        <v>32</v>
      </c>
      <c r="O373" s="32"/>
      <c r="P373" s="32"/>
      <c r="Q373" s="32"/>
      <c r="R373" s="32"/>
      <c r="S373" s="32"/>
      <c r="T373" s="32"/>
      <c r="U373" s="32"/>
      <c r="V373" s="32"/>
      <c r="W373" s="32"/>
      <c r="X373" s="32"/>
      <c r="Y373" s="32"/>
      <c r="Z373" s="32"/>
      <c r="AA373" s="32"/>
      <c r="AB373" s="32" t="s">
        <v>32</v>
      </c>
      <c r="AC373" s="32"/>
      <c r="AD373" s="223"/>
    </row>
    <row r="374" spans="2:30" ht="30" x14ac:dyDescent="0.25">
      <c r="B374" s="39">
        <v>1203</v>
      </c>
      <c r="C374" s="39" t="s">
        <v>886</v>
      </c>
      <c r="D374" s="97" t="str">
        <f>_xlfn.XLOOKUP(Kravtabell[[#This Row],[3 Siffer]],Bygningsdeler[Kombinert 3],Bygningsdeler[Kombinert 1],"",0,1)</f>
        <v>5 TELE- OG AUTOMATISERING</v>
      </c>
      <c r="E374" s="97" t="str">
        <f>_xlfn.XLOOKUP(Kravtabell[[#This Row],[3 Siffer]],Bygningsdeler[Kombinert 3],Bygningsdeler[Kombinert 2],"",0,1)</f>
        <v>56 Automatisering</v>
      </c>
      <c r="F374" s="98" t="str">
        <f>_xlfn.XLOOKUP(Kravtabell[[#This Row],[3 sifret kode (for inntasting)
Slår opp bygningsdel]],Bygningsdeler[Siffer 3],Bygningsdeler[Kombinert 3],"FEIL",0,1)</f>
        <v>562 Sentral driftskontroll og automatisering</v>
      </c>
      <c r="G374" s="100">
        <v>562</v>
      </c>
      <c r="H374" s="41" t="s">
        <v>887</v>
      </c>
      <c r="I374" s="41"/>
      <c r="J374" s="35"/>
      <c r="K374" s="32"/>
      <c r="L374" s="32"/>
      <c r="M374" s="32"/>
      <c r="N374" s="32" t="s">
        <v>32</v>
      </c>
      <c r="O374" s="32"/>
      <c r="P374" s="32"/>
      <c r="Q374" s="32"/>
      <c r="R374" s="32"/>
      <c r="S374" s="32"/>
      <c r="T374" s="32"/>
      <c r="U374" s="32"/>
      <c r="V374" s="32"/>
      <c r="W374" s="32"/>
      <c r="X374" s="32"/>
      <c r="Y374" s="32"/>
      <c r="Z374" s="32"/>
      <c r="AA374" s="32"/>
      <c r="AB374" s="32" t="s">
        <v>32</v>
      </c>
      <c r="AC374" s="32"/>
      <c r="AD374" s="223"/>
    </row>
    <row r="375" spans="2:30" ht="105" x14ac:dyDescent="0.25">
      <c r="B375" s="39">
        <v>1209</v>
      </c>
      <c r="C375" s="39" t="s">
        <v>888</v>
      </c>
      <c r="D375" s="97" t="str">
        <f>_xlfn.XLOOKUP(Kravtabell[[#This Row],[3 Siffer]],Bygningsdeler[Kombinert 3],Bygningsdeler[Kombinert 1],"",0,1)</f>
        <v>5 TELE- OG AUTOMATISERING</v>
      </c>
      <c r="E375" s="97" t="str">
        <f>_xlfn.XLOOKUP(Kravtabell[[#This Row],[3 Siffer]],Bygningsdeler[Kombinert 3],Bygningsdeler[Kombinert 2],"",0,1)</f>
        <v>56 Automatisering</v>
      </c>
      <c r="F375" s="98" t="str">
        <f>_xlfn.XLOOKUP(Kravtabell[[#This Row],[3 sifret kode (for inntasting)
Slår opp bygningsdel]],Bygningsdeler[Siffer 3],Bygningsdeler[Kombinert 3],"FEIL",0,1)</f>
        <v>562 Sentral driftskontroll og automatisering</v>
      </c>
      <c r="G375" s="100">
        <v>562</v>
      </c>
      <c r="H375" s="41" t="s">
        <v>889</v>
      </c>
      <c r="I375" s="41"/>
      <c r="J375" s="35"/>
      <c r="K375" s="32"/>
      <c r="L375" s="32"/>
      <c r="M375" s="32"/>
      <c r="N375" s="32" t="s">
        <v>32</v>
      </c>
      <c r="O375" s="32"/>
      <c r="P375" s="32"/>
      <c r="Q375" s="32"/>
      <c r="R375" s="32"/>
      <c r="S375" s="32"/>
      <c r="T375" s="32"/>
      <c r="U375" s="32"/>
      <c r="V375" s="32"/>
      <c r="W375" s="32"/>
      <c r="X375" s="32"/>
      <c r="Y375" s="32"/>
      <c r="Z375" s="32"/>
      <c r="AA375" s="32"/>
      <c r="AB375" s="32" t="s">
        <v>32</v>
      </c>
      <c r="AC375" s="32"/>
      <c r="AD375" s="223"/>
    </row>
    <row r="376" spans="2:30" ht="30" x14ac:dyDescent="0.25">
      <c r="B376" s="22">
        <v>1244</v>
      </c>
      <c r="C376" s="39" t="s">
        <v>890</v>
      </c>
      <c r="D376" s="97" t="str">
        <f>_xlfn.XLOOKUP(Kravtabell[[#This Row],[3 Siffer]],Bygningsdeler[Kombinert 3],Bygningsdeler[Kombinert 1],"",0,1)</f>
        <v>5 TELE- OG AUTOMATISERING</v>
      </c>
      <c r="E376" s="97" t="str">
        <f>_xlfn.XLOOKUP(Kravtabell[[#This Row],[3 Siffer]],Bygningsdeler[Kombinert 3],Bygningsdeler[Kombinert 2],"",0,1)</f>
        <v>56 Automatisering</v>
      </c>
      <c r="F376" s="98" t="str">
        <f>_xlfn.XLOOKUP(Kravtabell[[#This Row],[3 sifret kode (for inntasting)
Slår opp bygningsdel]],Bygningsdeler[Siffer 3],Bygningsdeler[Kombinert 3],"FEIL",0,1)</f>
        <v>562 Sentral driftskontroll og automatisering</v>
      </c>
      <c r="G376" s="100">
        <v>562</v>
      </c>
      <c r="H376" s="41" t="s">
        <v>891</v>
      </c>
      <c r="I376" s="41" t="s">
        <v>892</v>
      </c>
      <c r="J376" s="35"/>
      <c r="K376" s="32"/>
      <c r="L376" s="32"/>
      <c r="M376" s="32"/>
      <c r="N376" s="32" t="s">
        <v>32</v>
      </c>
      <c r="O376" s="32"/>
      <c r="P376" s="32"/>
      <c r="Q376" s="32"/>
      <c r="S376" s="32"/>
      <c r="T376" s="32"/>
      <c r="U376" s="32"/>
      <c r="V376" s="32"/>
      <c r="W376" s="32"/>
      <c r="X376" s="32"/>
      <c r="Y376" s="32"/>
      <c r="Z376" s="32"/>
      <c r="AA376" s="32"/>
      <c r="AB376" s="32" t="s">
        <v>32</v>
      </c>
      <c r="AC376" s="32"/>
      <c r="AD376" s="223"/>
    </row>
    <row r="377" spans="2:30" ht="30" x14ac:dyDescent="0.25">
      <c r="B377" s="22">
        <v>1245</v>
      </c>
      <c r="C377" s="39" t="s">
        <v>893</v>
      </c>
      <c r="D377" s="97" t="str">
        <f>_xlfn.XLOOKUP(Kravtabell[[#This Row],[3 Siffer]],Bygningsdeler[Kombinert 3],Bygningsdeler[Kombinert 1],"",0,1)</f>
        <v>5 TELE- OG AUTOMATISERING</v>
      </c>
      <c r="E377" s="97" t="str">
        <f>_xlfn.XLOOKUP(Kravtabell[[#This Row],[3 Siffer]],Bygningsdeler[Kombinert 3],Bygningsdeler[Kombinert 2],"",0,1)</f>
        <v>56 Automatisering</v>
      </c>
      <c r="F377" s="98" t="str">
        <f>_xlfn.XLOOKUP(Kravtabell[[#This Row],[3 sifret kode (for inntasting)
Slår opp bygningsdel]],Bygningsdeler[Siffer 3],Bygningsdeler[Kombinert 3],"FEIL",0,1)</f>
        <v>562 Sentral driftskontroll og automatisering</v>
      </c>
      <c r="G377" s="100">
        <v>562</v>
      </c>
      <c r="H377" s="41" t="s">
        <v>894</v>
      </c>
      <c r="I377" s="41" t="s">
        <v>895</v>
      </c>
      <c r="J377" s="35"/>
      <c r="K377" s="32"/>
      <c r="L377" s="32"/>
      <c r="M377" s="32"/>
      <c r="N377" s="32" t="s">
        <v>32</v>
      </c>
      <c r="O377" s="32"/>
      <c r="P377" s="32"/>
      <c r="Q377" s="32"/>
      <c r="S377" s="32"/>
      <c r="T377" s="32"/>
      <c r="U377" s="32"/>
      <c r="V377" s="32"/>
      <c r="W377" s="32"/>
      <c r="X377" s="32"/>
      <c r="Y377" s="32"/>
      <c r="Z377" s="32"/>
      <c r="AA377" s="32"/>
      <c r="AB377" s="32" t="s">
        <v>32</v>
      </c>
      <c r="AC377" s="32"/>
      <c r="AD377" s="223"/>
    </row>
    <row r="378" spans="2:30" ht="30" x14ac:dyDescent="0.25">
      <c r="B378" s="22">
        <v>1247</v>
      </c>
      <c r="C378" s="39" t="s">
        <v>896</v>
      </c>
      <c r="D378" s="97" t="str">
        <f>_xlfn.XLOOKUP(Kravtabell[[#This Row],[3 Siffer]],Bygningsdeler[Kombinert 3],Bygningsdeler[Kombinert 1],"",0,1)</f>
        <v>5 TELE- OG AUTOMATISERING</v>
      </c>
      <c r="E378" s="97" t="str">
        <f>_xlfn.XLOOKUP(Kravtabell[[#This Row],[3 Siffer]],Bygningsdeler[Kombinert 3],Bygningsdeler[Kombinert 2],"",0,1)</f>
        <v>56 Automatisering</v>
      </c>
      <c r="F378" s="98" t="str">
        <f>_xlfn.XLOOKUP(Kravtabell[[#This Row],[3 sifret kode (for inntasting)
Slår opp bygningsdel]],Bygningsdeler[Siffer 3],Bygningsdeler[Kombinert 3],"FEIL",0,1)</f>
        <v>562 Sentral driftskontroll og automatisering</v>
      </c>
      <c r="G378" s="100">
        <v>562</v>
      </c>
      <c r="H378" s="41" t="s">
        <v>897</v>
      </c>
      <c r="I378" s="41" t="s">
        <v>898</v>
      </c>
      <c r="J378" s="35"/>
      <c r="K378" s="32"/>
      <c r="L378" s="32"/>
      <c r="M378" s="32"/>
      <c r="N378" s="32" t="s">
        <v>32</v>
      </c>
      <c r="O378" s="32"/>
      <c r="P378" s="32"/>
      <c r="Q378" s="32"/>
      <c r="S378" s="32"/>
      <c r="T378" s="32"/>
      <c r="U378" s="32"/>
      <c r="V378" s="32"/>
      <c r="W378" s="32"/>
      <c r="X378" s="32"/>
      <c r="Y378" s="32"/>
      <c r="Z378" s="32"/>
      <c r="AA378" s="32"/>
      <c r="AB378" s="32" t="s">
        <v>32</v>
      </c>
      <c r="AC378" s="32"/>
      <c r="AD378" s="223"/>
    </row>
    <row r="379" spans="2:30" ht="45" x14ac:dyDescent="0.25">
      <c r="B379" s="22">
        <v>1255</v>
      </c>
      <c r="C379" s="39" t="s">
        <v>899</v>
      </c>
      <c r="D379" s="97" t="str">
        <f>_xlfn.XLOOKUP(Kravtabell[[#This Row],[3 Siffer]],Bygningsdeler[Kombinert 3],Bygningsdeler[Kombinert 1],"",0,1)</f>
        <v>5 TELE- OG AUTOMATISERING</v>
      </c>
      <c r="E379" s="97" t="str">
        <f>_xlfn.XLOOKUP(Kravtabell[[#This Row],[3 Siffer]],Bygningsdeler[Kombinert 3],Bygningsdeler[Kombinert 2],"",0,1)</f>
        <v>56 Automatisering</v>
      </c>
      <c r="F379" s="98" t="str">
        <f>_xlfn.XLOOKUP(Kravtabell[[#This Row],[3 sifret kode (for inntasting)
Slår opp bygningsdel]],Bygningsdeler[Siffer 3],Bygningsdeler[Kombinert 3],"FEIL",0,1)</f>
        <v>562 Sentral driftskontroll og automatisering</v>
      </c>
      <c r="G379" s="100">
        <v>562</v>
      </c>
      <c r="H379" s="41" t="s">
        <v>900</v>
      </c>
      <c r="I379" s="41" t="s">
        <v>901</v>
      </c>
      <c r="J379" s="35"/>
      <c r="K379" s="32"/>
      <c r="L379" s="32"/>
      <c r="M379" s="32"/>
      <c r="N379" s="32" t="s">
        <v>32</v>
      </c>
      <c r="O379" s="32"/>
      <c r="P379" s="32"/>
      <c r="Q379" s="32"/>
      <c r="S379" s="32"/>
      <c r="T379" s="32"/>
      <c r="U379" s="32"/>
      <c r="V379" s="32"/>
      <c r="W379" s="32"/>
      <c r="X379" s="32"/>
      <c r="Y379" s="32"/>
      <c r="Z379" s="32"/>
      <c r="AA379" s="32"/>
      <c r="AB379" s="32" t="s">
        <v>32</v>
      </c>
      <c r="AC379" s="32"/>
      <c r="AD379" s="223"/>
    </row>
    <row r="380" spans="2:30" ht="75" x14ac:dyDescent="0.25">
      <c r="B380" s="22">
        <v>1256</v>
      </c>
      <c r="C380" s="39" t="s">
        <v>902</v>
      </c>
      <c r="D380" s="97" t="str">
        <f>_xlfn.XLOOKUP(Kravtabell[[#This Row],[3 Siffer]],Bygningsdeler[Kombinert 3],Bygningsdeler[Kombinert 1],"",0,1)</f>
        <v>5 TELE- OG AUTOMATISERING</v>
      </c>
      <c r="E380" s="97" t="str">
        <f>_xlfn.XLOOKUP(Kravtabell[[#This Row],[3 Siffer]],Bygningsdeler[Kombinert 3],Bygningsdeler[Kombinert 2],"",0,1)</f>
        <v>56 Automatisering</v>
      </c>
      <c r="F380" s="98" t="str">
        <f>_xlfn.XLOOKUP(Kravtabell[[#This Row],[3 sifret kode (for inntasting)
Slår opp bygningsdel]],Bygningsdeler[Siffer 3],Bygningsdeler[Kombinert 3],"FEIL",0,1)</f>
        <v>562 Sentral driftskontroll og automatisering</v>
      </c>
      <c r="G380" s="100">
        <v>562</v>
      </c>
      <c r="H380" s="41" t="s">
        <v>903</v>
      </c>
      <c r="I380" s="41" t="s">
        <v>904</v>
      </c>
      <c r="J380" s="35"/>
      <c r="K380" s="32"/>
      <c r="L380" s="32"/>
      <c r="M380" s="32"/>
      <c r="N380" s="32" t="s">
        <v>32</v>
      </c>
      <c r="O380" s="32"/>
      <c r="P380" s="32"/>
      <c r="Q380" s="32"/>
      <c r="S380" s="32"/>
      <c r="T380" s="32"/>
      <c r="U380" s="32"/>
      <c r="V380" s="32"/>
      <c r="W380" s="32"/>
      <c r="X380" s="32"/>
      <c r="Y380" s="32"/>
      <c r="Z380" s="32"/>
      <c r="AA380" s="32"/>
      <c r="AB380" s="32" t="s">
        <v>32</v>
      </c>
      <c r="AC380" s="32"/>
      <c r="AD380" s="223"/>
    </row>
    <row r="381" spans="2:30" ht="45" x14ac:dyDescent="0.25">
      <c r="B381" s="22">
        <v>1273</v>
      </c>
      <c r="C381" s="39" t="s">
        <v>905</v>
      </c>
      <c r="D381" s="41" t="str">
        <f>_xlfn.XLOOKUP(Kravtabell[[#This Row],[3 Siffer]],Bygningsdeler[Kombinert 3],Bygningsdeler[Kombinert 1],"",0,1)</f>
        <v>5 TELE- OG AUTOMATISERING</v>
      </c>
      <c r="E381" s="41" t="str">
        <f>_xlfn.XLOOKUP(Kravtabell[[#This Row],[3 Siffer]],Bygningsdeler[Kombinert 3],Bygningsdeler[Kombinert 2],"",0,1)</f>
        <v>56 Automatisering</v>
      </c>
      <c r="F381" s="99" t="str">
        <f>_xlfn.XLOOKUP(Kravtabell[[#This Row],[3 sifret kode (for inntasting)
Slår opp bygningsdel]],Bygningsdeler[Siffer 3],Bygningsdeler[Kombinert 3],"FEIL",0,1)</f>
        <v>562 Sentral driftskontroll og automatisering</v>
      </c>
      <c r="G381" s="101">
        <v>562</v>
      </c>
      <c r="H381" s="41" t="s">
        <v>906</v>
      </c>
      <c r="I381" s="41"/>
      <c r="J381" s="35"/>
      <c r="K381" s="32"/>
      <c r="L381" s="32"/>
      <c r="M381" s="32"/>
      <c r="N381" s="32" t="s">
        <v>32</v>
      </c>
      <c r="O381" s="32"/>
      <c r="P381" s="32"/>
      <c r="Q381" s="32"/>
      <c r="S381" s="32"/>
      <c r="T381" s="32"/>
      <c r="U381" s="32"/>
      <c r="V381" s="32"/>
      <c r="W381" s="32"/>
      <c r="X381" s="32"/>
      <c r="Y381" s="32"/>
      <c r="Z381" s="32"/>
      <c r="AA381" s="32"/>
      <c r="AB381" s="32" t="s">
        <v>32</v>
      </c>
      <c r="AC381" s="33"/>
      <c r="AD381" s="37"/>
    </row>
    <row r="382" spans="2:30" ht="45" x14ac:dyDescent="0.25">
      <c r="B382" s="39">
        <v>902</v>
      </c>
      <c r="C382" s="227" t="s">
        <v>907</v>
      </c>
      <c r="D382" s="41" t="str">
        <f>_xlfn.XLOOKUP(Kravtabell[[#This Row],[3 Siffer]],Bygningsdeler[Kombinert 3],Bygningsdeler[Kombinert 1],"",0,1)</f>
        <v>5 TELE- OG AUTOMATISERING</v>
      </c>
      <c r="E382" s="41" t="str">
        <f>_xlfn.XLOOKUP(Kravtabell[[#This Row],[3 Siffer]],Bygningsdeler[Kombinert 3],Bygningsdeler[Kombinert 2],"",0,1)</f>
        <v>56 Automatisering</v>
      </c>
      <c r="F382" s="99" t="str">
        <f>_xlfn.XLOOKUP(Kravtabell[[#This Row],[3 sifret kode (for inntasting)
Slår opp bygningsdel]],Bygningsdeler[Siffer 3],Bygningsdeler[Kombinert 3],"FEIL",0,1)</f>
        <v>563 Lokal Auomatisering</v>
      </c>
      <c r="G382" s="101">
        <v>563</v>
      </c>
      <c r="H382" s="41" t="s">
        <v>908</v>
      </c>
      <c r="I382" s="41"/>
      <c r="J382" s="41"/>
      <c r="K382" s="32"/>
      <c r="L382" s="32"/>
      <c r="M382" s="32"/>
      <c r="N382" s="32" t="s">
        <v>32</v>
      </c>
      <c r="O382" s="32"/>
      <c r="P382" s="32"/>
      <c r="Q382" s="32"/>
      <c r="R382" s="32"/>
      <c r="S382" s="32"/>
      <c r="T382" s="32"/>
      <c r="U382" s="32"/>
      <c r="V382" s="32"/>
      <c r="W382" s="32"/>
      <c r="X382" s="32"/>
      <c r="Y382" s="32"/>
      <c r="Z382" s="32"/>
      <c r="AA382" s="32"/>
      <c r="AB382" s="32" t="s">
        <v>32</v>
      </c>
      <c r="AC382" s="36"/>
      <c r="AD382" s="37"/>
    </row>
    <row r="383" spans="2:30" ht="30" x14ac:dyDescent="0.25">
      <c r="B383" s="39">
        <v>1112</v>
      </c>
      <c r="C383" s="227" t="s">
        <v>909</v>
      </c>
      <c r="D383" s="41" t="str">
        <f>_xlfn.XLOOKUP(Kravtabell[[#This Row],[3 Siffer]],Bygningsdeler[Kombinert 3],Bygningsdeler[Kombinert 1],"",0,1)</f>
        <v>5 TELE- OG AUTOMATISERING</v>
      </c>
      <c r="E383" s="41" t="str">
        <f>_xlfn.XLOOKUP(Kravtabell[[#This Row],[3 Siffer]],Bygningsdeler[Kombinert 3],Bygningsdeler[Kombinert 2],"",0,1)</f>
        <v>56 Automatisering</v>
      </c>
      <c r="F383" s="99" t="str">
        <f>_xlfn.XLOOKUP(Kravtabell[[#This Row],[3 sifret kode (for inntasting)
Slår opp bygningsdel]],Bygningsdeler[Siffer 3],Bygningsdeler[Kombinert 3],"FEIL",0,1)</f>
        <v>563 Lokal Auomatisering</v>
      </c>
      <c r="G383" s="237">
        <v>563</v>
      </c>
      <c r="H383" s="41" t="s">
        <v>910</v>
      </c>
      <c r="I383" s="41" t="s">
        <v>612</v>
      </c>
      <c r="J383" s="35" t="s">
        <v>612</v>
      </c>
      <c r="K383" s="32" t="s">
        <v>612</v>
      </c>
      <c r="L383" s="32" t="s">
        <v>32</v>
      </c>
      <c r="M383" s="32" t="s">
        <v>612</v>
      </c>
      <c r="N383" s="32" t="s">
        <v>32</v>
      </c>
      <c r="O383" s="32" t="s">
        <v>612</v>
      </c>
      <c r="P383" s="32" t="s">
        <v>612</v>
      </c>
      <c r="Q383" s="32"/>
      <c r="R383" s="32"/>
      <c r="S383" s="32"/>
      <c r="T383" s="32"/>
      <c r="U383" s="32"/>
      <c r="V383" s="32"/>
      <c r="W383" s="32"/>
      <c r="X383" s="32"/>
      <c r="Y383" s="32"/>
      <c r="Z383" s="32"/>
      <c r="AA383" s="32"/>
      <c r="AB383" s="32" t="s">
        <v>32</v>
      </c>
      <c r="AC383" s="33"/>
      <c r="AD383" s="37"/>
    </row>
    <row r="384" spans="2:30" ht="45" x14ac:dyDescent="0.25">
      <c r="B384" s="39">
        <v>1120</v>
      </c>
      <c r="C384" s="227" t="s">
        <v>911</v>
      </c>
      <c r="D384" s="41" t="str">
        <f>_xlfn.XLOOKUP(Kravtabell[[#This Row],[3 Siffer]],Bygningsdeler[Kombinert 3],Bygningsdeler[Kombinert 1],"",0,1)</f>
        <v>5 TELE- OG AUTOMATISERING</v>
      </c>
      <c r="E384" s="41" t="str">
        <f>_xlfn.XLOOKUP(Kravtabell[[#This Row],[3 Siffer]],Bygningsdeler[Kombinert 3],Bygningsdeler[Kombinert 2],"",0,1)</f>
        <v>56 Automatisering</v>
      </c>
      <c r="F384" s="99" t="str">
        <f>_xlfn.XLOOKUP(Kravtabell[[#This Row],[3 sifret kode (for inntasting)
Slår opp bygningsdel]],Bygningsdeler[Siffer 3],Bygningsdeler[Kombinert 3],"FEIL",0,1)</f>
        <v>563 Lokal Auomatisering</v>
      </c>
      <c r="G384" s="237">
        <v>563</v>
      </c>
      <c r="H384" s="41" t="s">
        <v>912</v>
      </c>
      <c r="I384" s="41"/>
      <c r="J384" s="35" t="s">
        <v>612</v>
      </c>
      <c r="K384" s="32" t="s">
        <v>612</v>
      </c>
      <c r="L384" s="32" t="s">
        <v>612</v>
      </c>
      <c r="M384" s="32" t="s">
        <v>612</v>
      </c>
      <c r="N384" s="32" t="s">
        <v>32</v>
      </c>
      <c r="O384" s="32" t="s">
        <v>612</v>
      </c>
      <c r="P384" s="32" t="s">
        <v>612</v>
      </c>
      <c r="Q384" s="32"/>
      <c r="R384" s="32"/>
      <c r="S384" s="32"/>
      <c r="T384" s="32"/>
      <c r="U384" s="32"/>
      <c r="V384" s="32"/>
      <c r="W384" s="32"/>
      <c r="X384" s="32"/>
      <c r="Y384" s="32"/>
      <c r="Z384" s="32"/>
      <c r="AA384" s="32"/>
      <c r="AB384" s="32" t="s">
        <v>32</v>
      </c>
      <c r="AC384" s="33"/>
      <c r="AD384" s="37"/>
    </row>
    <row r="385" spans="2:30" ht="45" x14ac:dyDescent="0.25">
      <c r="B385" s="22">
        <v>1248</v>
      </c>
      <c r="C385" s="227" t="s">
        <v>913</v>
      </c>
      <c r="D385" s="41" t="str">
        <f>_xlfn.XLOOKUP(Kravtabell[[#This Row],[3 Siffer]],Bygningsdeler[Kombinert 3],Bygningsdeler[Kombinert 1],"",0,1)</f>
        <v>5 TELE- OG AUTOMATISERING</v>
      </c>
      <c r="E385" s="41" t="str">
        <f>_xlfn.XLOOKUP(Kravtabell[[#This Row],[3 Siffer]],Bygningsdeler[Kombinert 3],Bygningsdeler[Kombinert 2],"",0,1)</f>
        <v>56 Automatisering</v>
      </c>
      <c r="F385" s="99" t="str">
        <f>_xlfn.XLOOKUP(Kravtabell[[#This Row],[3 sifret kode (for inntasting)
Slår opp bygningsdel]],Bygningsdeler[Siffer 3],Bygningsdeler[Kombinert 3],"FEIL",0,1)</f>
        <v>563 Lokal Auomatisering</v>
      </c>
      <c r="G385" s="101">
        <v>563</v>
      </c>
      <c r="H385" s="41" t="s">
        <v>914</v>
      </c>
      <c r="I385" s="41" t="s">
        <v>915</v>
      </c>
      <c r="J385" s="35"/>
      <c r="K385" s="32"/>
      <c r="L385" s="32"/>
      <c r="M385" s="32"/>
      <c r="N385" s="32" t="s">
        <v>32</v>
      </c>
      <c r="O385" s="32"/>
      <c r="P385" s="32"/>
      <c r="Q385" s="32"/>
      <c r="S385" s="32"/>
      <c r="T385" s="32"/>
      <c r="U385" s="32"/>
      <c r="V385" s="32"/>
      <c r="W385" s="32"/>
      <c r="X385" s="32"/>
      <c r="Y385" s="32"/>
      <c r="Z385" s="32"/>
      <c r="AA385" s="32"/>
      <c r="AB385" s="32" t="s">
        <v>32</v>
      </c>
      <c r="AC385" s="33"/>
      <c r="AD385" s="37"/>
    </row>
    <row r="386" spans="2:30" ht="195" x14ac:dyDescent="0.25">
      <c r="B386" s="39">
        <v>934</v>
      </c>
      <c r="C386" s="227" t="s">
        <v>916</v>
      </c>
      <c r="D386" s="41" t="str">
        <f>_xlfn.XLOOKUP(Kravtabell[[#This Row],[3 Siffer]],Bygningsdeler[Kombinert 3],Bygningsdeler[Kombinert 1],"",0,1)</f>
        <v>5 TELE- OG AUTOMATISERING</v>
      </c>
      <c r="E386" s="41" t="str">
        <f>_xlfn.XLOOKUP(Kravtabell[[#This Row],[3 Siffer]],Bygningsdeler[Kombinert 3],Bygningsdeler[Kombinert 2],"",0,1)</f>
        <v>56 Automatisering</v>
      </c>
      <c r="F386" s="99" t="str">
        <f>_xlfn.XLOOKUP(Kravtabell[[#This Row],[3 sifret kode (for inntasting)
Slår opp bygningsdel]],Bygningsdeler[Siffer 3],Bygningsdeler[Kombinert 3],"FEIL",0,1)</f>
        <v>564 Buss-systemer</v>
      </c>
      <c r="G386" s="101">
        <v>564</v>
      </c>
      <c r="H386" s="41" t="s">
        <v>917</v>
      </c>
      <c r="I386" s="41"/>
      <c r="J386" s="41"/>
      <c r="K386" s="32"/>
      <c r="L386" s="32"/>
      <c r="M386" s="32"/>
      <c r="N386" s="32" t="s">
        <v>32</v>
      </c>
      <c r="O386" s="32"/>
      <c r="P386" s="32"/>
      <c r="Q386" s="32"/>
      <c r="R386" s="32"/>
      <c r="S386" s="32"/>
      <c r="T386" s="32"/>
      <c r="U386" s="32"/>
      <c r="V386" s="32"/>
      <c r="W386" s="32"/>
      <c r="X386" s="32"/>
      <c r="Y386" s="32"/>
      <c r="Z386" s="32"/>
      <c r="AA386" s="32"/>
      <c r="AB386" s="32" t="s">
        <v>32</v>
      </c>
      <c r="AC386" s="33"/>
      <c r="AD386" s="238"/>
    </row>
    <row r="387" spans="2:30" ht="30" x14ac:dyDescent="0.25">
      <c r="B387" s="39">
        <v>935</v>
      </c>
      <c r="C387" s="227" t="s">
        <v>918</v>
      </c>
      <c r="D387" s="41" t="str">
        <f>_xlfn.XLOOKUP(Kravtabell[[#This Row],[3 Siffer]],Bygningsdeler[Kombinert 3],Bygningsdeler[Kombinert 1],"",0,1)</f>
        <v>5 TELE- OG AUTOMATISERING</v>
      </c>
      <c r="E387" s="41" t="str">
        <f>_xlfn.XLOOKUP(Kravtabell[[#This Row],[3 Siffer]],Bygningsdeler[Kombinert 3],Bygningsdeler[Kombinert 2],"",0,1)</f>
        <v>56 Automatisering</v>
      </c>
      <c r="F387" s="99" t="str">
        <f>_xlfn.XLOOKUP(Kravtabell[[#This Row],[3 sifret kode (for inntasting)
Slår opp bygningsdel]],Bygningsdeler[Siffer 3],Bygningsdeler[Kombinert 3],"FEIL",0,1)</f>
        <v>564 Buss-systemer</v>
      </c>
      <c r="G387" s="101">
        <v>564</v>
      </c>
      <c r="H387" s="41" t="s">
        <v>919</v>
      </c>
      <c r="I387" s="41"/>
      <c r="J387" s="41"/>
      <c r="K387" s="32"/>
      <c r="L387" s="32"/>
      <c r="M387" s="32"/>
      <c r="N387" s="32" t="s">
        <v>32</v>
      </c>
      <c r="O387" s="32"/>
      <c r="P387" s="32"/>
      <c r="Q387" s="32"/>
      <c r="R387" s="32"/>
      <c r="S387" s="32"/>
      <c r="T387" s="32"/>
      <c r="U387" s="32"/>
      <c r="V387" s="32"/>
      <c r="W387" s="32"/>
      <c r="X387" s="32"/>
      <c r="Y387" s="32"/>
      <c r="Z387" s="32"/>
      <c r="AA387" s="32"/>
      <c r="AB387" s="32" t="s">
        <v>32</v>
      </c>
      <c r="AC387" s="33"/>
      <c r="AD387" s="238"/>
    </row>
    <row r="388" spans="2:30" x14ac:dyDescent="0.25">
      <c r="B388" s="39">
        <v>1183</v>
      </c>
      <c r="C388" s="227" t="s">
        <v>920</v>
      </c>
      <c r="D388" s="41" t="str">
        <f>_xlfn.XLOOKUP(Kravtabell[[#This Row],[3 Siffer]],Bygningsdeler[Kombinert 3],Bygningsdeler[Kombinert 1],"",0,1)</f>
        <v>5 TELE- OG AUTOMATISERING</v>
      </c>
      <c r="E388" s="41" t="str">
        <f>_xlfn.XLOOKUP(Kravtabell[[#This Row],[3 Siffer]],Bygningsdeler[Kombinert 3],Bygningsdeler[Kombinert 2],"",0,1)</f>
        <v>56 Automatisering</v>
      </c>
      <c r="F388" s="99" t="str">
        <f>_xlfn.XLOOKUP(Kravtabell[[#This Row],[3 sifret kode (for inntasting)
Slår opp bygningsdel]],Bygningsdeler[Siffer 3],Bygningsdeler[Kombinert 3],"FEIL",0,1)</f>
        <v>564 Buss-systemer</v>
      </c>
      <c r="G388" s="101">
        <v>564</v>
      </c>
      <c r="H388" s="41" t="s">
        <v>921</v>
      </c>
      <c r="I388" s="41"/>
      <c r="J388" s="35"/>
      <c r="K388" s="32"/>
      <c r="L388" s="32"/>
      <c r="M388" s="32"/>
      <c r="N388" s="32" t="s">
        <v>32</v>
      </c>
      <c r="O388" s="32"/>
      <c r="P388" s="32"/>
      <c r="Q388" s="32"/>
      <c r="R388" s="32"/>
      <c r="S388" s="32"/>
      <c r="T388" s="32"/>
      <c r="U388" s="32"/>
      <c r="V388" s="32"/>
      <c r="W388" s="32"/>
      <c r="X388" s="32"/>
      <c r="Y388" s="32"/>
      <c r="Z388" s="32"/>
      <c r="AA388" s="32"/>
      <c r="AB388" s="32" t="s">
        <v>32</v>
      </c>
      <c r="AC388" s="33"/>
      <c r="AD388" s="37"/>
    </row>
    <row r="389" spans="2:30" ht="75" x14ac:dyDescent="0.25">
      <c r="B389" s="22">
        <v>1274</v>
      </c>
      <c r="C389" s="227" t="s">
        <v>922</v>
      </c>
      <c r="D389" s="41" t="str">
        <f>_xlfn.XLOOKUP(Kravtabell[[#This Row],[3 Siffer]],Bygningsdeler[Kombinert 3],Bygningsdeler[Kombinert 1],"",0,1)</f>
        <v>5 TELE- OG AUTOMATISERING</v>
      </c>
      <c r="E389" s="41" t="str">
        <f>_xlfn.XLOOKUP(Kravtabell[[#This Row],[3 Siffer]],Bygningsdeler[Kombinert 3],Bygningsdeler[Kombinert 2],"",0,1)</f>
        <v>56 Automatisering</v>
      </c>
      <c r="F389" s="99" t="str">
        <f>_xlfn.XLOOKUP(Kravtabell[[#This Row],[3 sifret kode (for inntasting)
Slår opp bygningsdel]],Bygningsdeler[Siffer 3],Bygningsdeler[Kombinert 3],"FEIL",0,1)</f>
        <v>564 Buss-systemer</v>
      </c>
      <c r="G389" s="101">
        <v>564</v>
      </c>
      <c r="H389" s="41" t="s">
        <v>923</v>
      </c>
      <c r="I389" s="41" t="s">
        <v>924</v>
      </c>
      <c r="J389" s="35"/>
      <c r="K389" s="32"/>
      <c r="L389" s="32"/>
      <c r="M389" s="32"/>
      <c r="N389" s="32" t="s">
        <v>32</v>
      </c>
      <c r="O389" s="32"/>
      <c r="P389" s="32"/>
      <c r="Q389" s="32"/>
      <c r="S389" s="32"/>
      <c r="T389" s="32"/>
      <c r="U389" s="32"/>
      <c r="V389" s="32"/>
      <c r="W389" s="32"/>
      <c r="X389" s="32"/>
      <c r="Y389" s="32"/>
      <c r="Z389" s="32"/>
      <c r="AA389" s="32"/>
      <c r="AB389" s="32" t="s">
        <v>32</v>
      </c>
      <c r="AC389" s="33"/>
      <c r="AD389" s="37"/>
    </row>
    <row r="390" spans="2:30" ht="120" x14ac:dyDescent="0.25">
      <c r="B390" s="39">
        <v>1186</v>
      </c>
      <c r="C390" s="227" t="s">
        <v>925</v>
      </c>
      <c r="D390" s="41" t="str">
        <f>_xlfn.XLOOKUP(Kravtabell[[#This Row],[3 Siffer]],Bygningsdeler[Kombinert 3],Bygningsdeler[Kombinert 1],"",0,1)</f>
        <v>5 TELE- OG AUTOMATISERING</v>
      </c>
      <c r="E390" s="41" t="str">
        <f>_xlfn.XLOOKUP(Kravtabell[[#This Row],[3 Siffer]],Bygningsdeler[Kombinert 3],Bygningsdeler[Kombinert 2],"",0,1)</f>
        <v>57 Instrumentering</v>
      </c>
      <c r="F390" s="99" t="str">
        <f>_xlfn.XLOOKUP(Kravtabell[[#This Row],[3 sifret kode (for inntasting)
Slår opp bygningsdel]],Bygningsdeler[Siffer 3],Bygningsdeler[Kombinert 3],"FEIL",0,1)</f>
        <v>570 Instrumentering, generelt</v>
      </c>
      <c r="G390" s="101">
        <v>570</v>
      </c>
      <c r="H390" s="41" t="s">
        <v>926</v>
      </c>
      <c r="I390" s="41"/>
      <c r="J390" s="35"/>
      <c r="K390" s="32"/>
      <c r="L390" s="32"/>
      <c r="M390" s="32"/>
      <c r="N390" s="32" t="s">
        <v>32</v>
      </c>
      <c r="O390" s="32"/>
      <c r="P390" s="32"/>
      <c r="Q390" s="32"/>
      <c r="R390" s="32"/>
      <c r="S390" s="32"/>
      <c r="T390" s="32"/>
      <c r="U390" s="32"/>
      <c r="V390" s="32"/>
      <c r="W390" s="32"/>
      <c r="X390" s="32"/>
      <c r="Y390" s="32"/>
      <c r="Z390" s="32"/>
      <c r="AA390" s="32"/>
      <c r="AB390" s="32" t="s">
        <v>32</v>
      </c>
      <c r="AC390" s="33"/>
      <c r="AD390" s="37"/>
    </row>
    <row r="391" spans="2:30" ht="45" x14ac:dyDescent="0.25">
      <c r="B391" s="39">
        <v>949</v>
      </c>
      <c r="C391" s="227" t="s">
        <v>927</v>
      </c>
      <c r="D391" s="41" t="str">
        <f>_xlfn.XLOOKUP(Kravtabell[[#This Row],[3 Siffer]],Bygningsdeler[Kombinert 3],Bygningsdeler[Kombinert 1],"",0,1)</f>
        <v>5 TELE- OG AUTOMATISERING</v>
      </c>
      <c r="E391" s="41" t="str">
        <f>_xlfn.XLOOKUP(Kravtabell[[#This Row],[3 Siffer]],Bygningsdeler[Kombinert 3],Bygningsdeler[Kombinert 2],"",0,1)</f>
        <v>57 Instrumentering</v>
      </c>
      <c r="F391" s="99" t="str">
        <f>_xlfn.XLOOKUP(Kravtabell[[#This Row],[3 sifret kode (for inntasting)
Slår opp bygningsdel]],Bygningsdeler[Siffer 3],Bygningsdeler[Kombinert 3],"FEIL",0,1)</f>
        <v>574 Instrumentering for måling av temperatur</v>
      </c>
      <c r="G391" s="101">
        <v>574</v>
      </c>
      <c r="H391" s="41" t="s">
        <v>928</v>
      </c>
      <c r="I391" s="41"/>
      <c r="J391" s="41"/>
      <c r="K391" s="32"/>
      <c r="L391" s="32"/>
      <c r="M391" s="32" t="s">
        <v>32</v>
      </c>
      <c r="N391" s="32" t="s">
        <v>32</v>
      </c>
      <c r="O391" s="32"/>
      <c r="P391" s="32"/>
      <c r="Q391" s="32"/>
      <c r="R391" s="32"/>
      <c r="S391" s="32"/>
      <c r="T391" s="32"/>
      <c r="U391" s="32"/>
      <c r="V391" s="32"/>
      <c r="W391" s="32"/>
      <c r="X391" s="32"/>
      <c r="Y391" s="32"/>
      <c r="Z391" s="32"/>
      <c r="AA391" s="32"/>
      <c r="AB391" s="32" t="s">
        <v>32</v>
      </c>
      <c r="AC391" s="33"/>
      <c r="AD391" s="238"/>
    </row>
    <row r="392" spans="2:30" ht="45" x14ac:dyDescent="0.25">
      <c r="B392" s="39">
        <v>1220</v>
      </c>
      <c r="C392" s="227" t="s">
        <v>929</v>
      </c>
      <c r="D392" s="41" t="str">
        <f>_xlfn.XLOOKUP(Kravtabell[[#This Row],[3 Siffer]],Bygningsdeler[Kombinert 3],Bygningsdeler[Kombinert 1],"",0,1)</f>
        <v>5 TELE- OG AUTOMATISERING</v>
      </c>
      <c r="E392" s="41" t="str">
        <f>_xlfn.XLOOKUP(Kravtabell[[#This Row],[3 Siffer]],Bygningsdeler[Kombinert 3],Bygningsdeler[Kombinert 2],"",0,1)</f>
        <v>57 Instrumentering</v>
      </c>
      <c r="F392" s="99" t="str">
        <f>_xlfn.XLOOKUP(Kravtabell[[#This Row],[3 sifret kode (for inntasting)
Slår opp bygningsdel]],Bygningsdeler[Siffer 3],Bygningsdeler[Kombinert 3],"FEIL",0,1)</f>
        <v>578 Instrumentering for analyse</v>
      </c>
      <c r="G392" s="101">
        <v>578</v>
      </c>
      <c r="H392" s="41" t="s">
        <v>930</v>
      </c>
      <c r="I392" s="41"/>
      <c r="J392" s="41"/>
      <c r="K392" s="32"/>
      <c r="L392" s="32" t="s">
        <v>32</v>
      </c>
      <c r="M392" s="32" t="s">
        <v>32</v>
      </c>
      <c r="N392" s="32" t="s">
        <v>32</v>
      </c>
      <c r="O392" s="32"/>
      <c r="P392" s="32"/>
      <c r="Q392" s="32"/>
      <c r="R392" s="32"/>
      <c r="S392" s="32"/>
      <c r="T392" s="32"/>
      <c r="U392" s="32"/>
      <c r="V392" s="32"/>
      <c r="W392" s="32"/>
      <c r="X392" s="32"/>
      <c r="Y392" s="32"/>
      <c r="Z392" s="32" t="s">
        <v>32</v>
      </c>
      <c r="AA392" s="32"/>
      <c r="AB392" s="32" t="s">
        <v>32</v>
      </c>
      <c r="AC392" s="33"/>
      <c r="AD392" s="37"/>
    </row>
    <row r="393" spans="2:30" ht="300" x14ac:dyDescent="0.25">
      <c r="B393" s="39">
        <v>953</v>
      </c>
      <c r="C393" s="227" t="s">
        <v>931</v>
      </c>
      <c r="D393" s="41" t="str">
        <f>_xlfn.XLOOKUP(Kravtabell[[#This Row],[3 Siffer]],Bygningsdeler[Kombinert 3],Bygningsdeler[Kombinert 1],"",0,1)</f>
        <v>6 ANDRE INSTALLASJONER</v>
      </c>
      <c r="E393" s="41" t="str">
        <f>_xlfn.XLOOKUP(Kravtabell[[#This Row],[3 Siffer]],Bygningsdeler[Kombinert 3],Bygningsdeler[Kombinert 2],"",0,1)</f>
        <v>62 Person- og varetransport</v>
      </c>
      <c r="F393" s="99" t="str">
        <f>_xlfn.XLOOKUP(Kravtabell[[#This Row],[3 sifret kode (for inntasting)
Slår opp bygningsdel]],Bygningsdeler[Siffer 3],Bygningsdeler[Kombinert 3],"FEIL",0,1)</f>
        <v>621 Heiser</v>
      </c>
      <c r="G393" s="101">
        <v>621</v>
      </c>
      <c r="H393" s="41" t="s">
        <v>932</v>
      </c>
      <c r="I393" s="41"/>
      <c r="J393" s="41"/>
      <c r="K393" s="32"/>
      <c r="L393" s="32"/>
      <c r="M393" s="32" t="s">
        <v>32</v>
      </c>
      <c r="N393" s="32" t="s">
        <v>32</v>
      </c>
      <c r="O393" s="32"/>
      <c r="P393" s="32"/>
      <c r="Q393" s="32" t="s">
        <v>32</v>
      </c>
      <c r="R393" s="32"/>
      <c r="S393" s="32"/>
      <c r="T393" s="32" t="s">
        <v>32</v>
      </c>
      <c r="U393" s="32"/>
      <c r="V393" s="32"/>
      <c r="W393" s="32"/>
      <c r="X393" s="32"/>
      <c r="Y393" s="32"/>
      <c r="Z393" s="32"/>
      <c r="AA393" s="32"/>
      <c r="AB393" s="32" t="s">
        <v>32</v>
      </c>
      <c r="AC393" s="33"/>
      <c r="AD393" s="238"/>
    </row>
    <row r="394" spans="2:30" ht="45" x14ac:dyDescent="0.25">
      <c r="B394" s="39">
        <v>958</v>
      </c>
      <c r="C394" s="227" t="s">
        <v>933</v>
      </c>
      <c r="D394" s="41" t="str">
        <f>_xlfn.XLOOKUP(Kravtabell[[#This Row],[3 Siffer]],Bygningsdeler[Kombinert 3],Bygningsdeler[Kombinert 1],"",0,1)</f>
        <v>6 ANDRE INSTALLASJONER</v>
      </c>
      <c r="E394" s="41" t="str">
        <f>_xlfn.XLOOKUP(Kravtabell[[#This Row],[3 Siffer]],Bygningsdeler[Kombinert 3],Bygningsdeler[Kombinert 2],"",0,1)</f>
        <v>62 Person- og varetransport</v>
      </c>
      <c r="F394" s="99" t="str">
        <f>_xlfn.XLOOKUP(Kravtabell[[#This Row],[3 sifret kode (for inntasting)
Slår opp bygningsdel]],Bygningsdeler[Siffer 3],Bygningsdeler[Kombinert 3],"FEIL",0,1)</f>
        <v>621 Heiser</v>
      </c>
      <c r="G394" s="101">
        <v>621</v>
      </c>
      <c r="H394" s="41" t="s">
        <v>934</v>
      </c>
      <c r="I394" s="41"/>
      <c r="J394" s="41"/>
      <c r="K394" s="32"/>
      <c r="L394" s="32"/>
      <c r="M394" s="32" t="s">
        <v>32</v>
      </c>
      <c r="N394" s="32"/>
      <c r="O394" s="32" t="s">
        <v>32</v>
      </c>
      <c r="P394" s="32"/>
      <c r="Q394" s="32"/>
      <c r="R394" s="32"/>
      <c r="S394" s="32"/>
      <c r="T394" s="32" t="s">
        <v>32</v>
      </c>
      <c r="U394" s="32"/>
      <c r="V394" s="32"/>
      <c r="W394" s="32"/>
      <c r="X394" s="32"/>
      <c r="Y394" s="32"/>
      <c r="Z394" s="32"/>
      <c r="AA394" s="32"/>
      <c r="AB394" s="32" t="s">
        <v>32</v>
      </c>
      <c r="AC394" s="36"/>
      <c r="AD394" s="238"/>
    </row>
    <row r="395" spans="2:30" ht="60" x14ac:dyDescent="0.25">
      <c r="B395" s="39">
        <v>963</v>
      </c>
      <c r="C395" s="227" t="s">
        <v>935</v>
      </c>
      <c r="D395" s="41" t="str">
        <f>_xlfn.XLOOKUP(Kravtabell[[#This Row],[3 Siffer]],Bygningsdeler[Kombinert 3],Bygningsdeler[Kombinert 1],"",0,1)</f>
        <v>6 ANDRE INSTALLASJONER</v>
      </c>
      <c r="E395" s="41" t="str">
        <f>_xlfn.XLOOKUP(Kravtabell[[#This Row],[3 Siffer]],Bygningsdeler[Kombinert 3],Bygningsdeler[Kombinert 2],"",0,1)</f>
        <v>64 Sceneteknisk utstyr</v>
      </c>
      <c r="F395" s="99" t="str">
        <f>_xlfn.XLOOKUP(Kravtabell[[#This Row],[3 sifret kode (for inntasting)
Slår opp bygningsdel]],Bygningsdeler[Siffer 3],Bygningsdeler[Kombinert 3],"FEIL",0,1)</f>
        <v>640 Sceneteknisk utstyr, generelt</v>
      </c>
      <c r="G395" s="101">
        <v>640</v>
      </c>
      <c r="H395" s="41" t="s">
        <v>936</v>
      </c>
      <c r="I395" s="41"/>
      <c r="J395" s="41"/>
      <c r="K395" s="32" t="s">
        <v>32</v>
      </c>
      <c r="L395" s="32"/>
      <c r="M395" s="32" t="s">
        <v>32</v>
      </c>
      <c r="N395" s="32"/>
      <c r="O395" s="32"/>
      <c r="P395" s="32"/>
      <c r="Q395" s="32"/>
      <c r="R395" s="32"/>
      <c r="S395" s="32"/>
      <c r="T395" s="32"/>
      <c r="U395" s="32"/>
      <c r="V395" s="32"/>
      <c r="W395" s="32"/>
      <c r="X395" s="32"/>
      <c r="Y395" s="32"/>
      <c r="Z395" s="32"/>
      <c r="AA395" s="32"/>
      <c r="AB395" s="32" t="s">
        <v>32</v>
      </c>
      <c r="AC395" s="33"/>
      <c r="AD395" s="238"/>
    </row>
    <row r="396" spans="2:30" ht="90" x14ac:dyDescent="0.25">
      <c r="B396" s="39">
        <v>964</v>
      </c>
      <c r="C396" s="227" t="s">
        <v>937</v>
      </c>
      <c r="D396" s="41" t="str">
        <f>_xlfn.XLOOKUP(Kravtabell[[#This Row],[3 Siffer]],Bygningsdeler[Kombinert 3],Bygningsdeler[Kombinert 1],"",0,1)</f>
        <v>6 ANDRE INSTALLASJONER</v>
      </c>
      <c r="E396" s="41" t="str">
        <f>_xlfn.XLOOKUP(Kravtabell[[#This Row],[3 Siffer]],Bygningsdeler[Kombinert 3],Bygningsdeler[Kombinert 2],"",0,1)</f>
        <v>64 Sceneteknisk utstyr</v>
      </c>
      <c r="F396" s="99" t="str">
        <f>_xlfn.XLOOKUP(Kravtabell[[#This Row],[3 sifret kode (for inntasting)
Slår opp bygningsdel]],Bygningsdeler[Siffer 3],Bygningsdeler[Kombinert 3],"FEIL",0,1)</f>
        <v>640 Sceneteknisk utstyr, generelt</v>
      </c>
      <c r="G396" s="101">
        <v>640</v>
      </c>
      <c r="H396" s="41" t="s">
        <v>938</v>
      </c>
      <c r="I396" s="41"/>
      <c r="J396" s="41"/>
      <c r="K396" s="32" t="s">
        <v>32</v>
      </c>
      <c r="L396" s="32"/>
      <c r="M396" s="32" t="s">
        <v>32</v>
      </c>
      <c r="N396" s="32"/>
      <c r="O396" s="32"/>
      <c r="P396" s="32"/>
      <c r="Q396" s="32"/>
      <c r="R396" s="32"/>
      <c r="S396" s="32"/>
      <c r="T396" s="32"/>
      <c r="U396" s="32"/>
      <c r="V396" s="32"/>
      <c r="W396" s="32"/>
      <c r="X396" s="32"/>
      <c r="Y396" s="32"/>
      <c r="Z396" s="32"/>
      <c r="AA396" s="32"/>
      <c r="AB396" s="32" t="s">
        <v>32</v>
      </c>
      <c r="AC396" s="33"/>
      <c r="AD396" s="238"/>
    </row>
    <row r="397" spans="2:30" ht="345" x14ac:dyDescent="0.25">
      <c r="B397" s="39">
        <v>965</v>
      </c>
      <c r="C397" s="227" t="s">
        <v>939</v>
      </c>
      <c r="D397" s="41" t="str">
        <f>_xlfn.XLOOKUP(Kravtabell[[#This Row],[3 Siffer]],Bygningsdeler[Kombinert 3],Bygningsdeler[Kombinert 1],"",0,1)</f>
        <v>6 ANDRE INSTALLASJONER</v>
      </c>
      <c r="E397" s="41" t="str">
        <f>_xlfn.XLOOKUP(Kravtabell[[#This Row],[3 Siffer]],Bygningsdeler[Kombinert 3],Bygningsdeler[Kombinert 2],"",0,1)</f>
        <v>65 Avfall og støvsuging</v>
      </c>
      <c r="F397" s="99" t="str">
        <f>_xlfn.XLOOKUP(Kravtabell[[#This Row],[3 sifret kode (for inntasting)
Slår opp bygningsdel]],Bygningsdeler[Siffer 3],Bygningsdeler[Kombinert 3],"FEIL",0,1)</f>
        <v>651 Utstyr for oppsamling og behandling av avfall</v>
      </c>
      <c r="G397" s="101">
        <v>651</v>
      </c>
      <c r="H397" s="41" t="s">
        <v>940</v>
      </c>
      <c r="I397" s="41"/>
      <c r="J397" s="41"/>
      <c r="K397" s="32" t="s">
        <v>32</v>
      </c>
      <c r="L397" s="32"/>
      <c r="M397" s="32"/>
      <c r="N397" s="32"/>
      <c r="O397" s="32"/>
      <c r="P397" s="32"/>
      <c r="Q397" s="32"/>
      <c r="R397" s="32"/>
      <c r="S397" s="32"/>
      <c r="T397" s="32"/>
      <c r="U397" s="32"/>
      <c r="V397" s="32"/>
      <c r="W397" s="32"/>
      <c r="X397" s="32"/>
      <c r="Y397" s="32"/>
      <c r="Z397" s="32"/>
      <c r="AA397" s="32"/>
      <c r="AB397" s="32" t="s">
        <v>32</v>
      </c>
      <c r="AC397" s="33"/>
      <c r="AD397" s="238"/>
    </row>
    <row r="398" spans="2:30" ht="30" x14ac:dyDescent="0.25">
      <c r="B398" s="39">
        <v>966</v>
      </c>
      <c r="C398" s="227" t="s">
        <v>941</v>
      </c>
      <c r="D398" s="41" t="str">
        <f>_xlfn.XLOOKUP(Kravtabell[[#This Row],[3 Siffer]],Bygningsdeler[Kombinert 3],Bygningsdeler[Kombinert 1],"",0,1)</f>
        <v>6 ANDRE INSTALLASJONER</v>
      </c>
      <c r="E398" s="41" t="str">
        <f>_xlfn.XLOOKUP(Kravtabell[[#This Row],[3 Siffer]],Bygningsdeler[Kombinert 3],Bygningsdeler[Kombinert 2],"",0,1)</f>
        <v>65 Avfall og støvsuging</v>
      </c>
      <c r="F398" s="99" t="str">
        <f>_xlfn.XLOOKUP(Kravtabell[[#This Row],[3 sifret kode (for inntasting)
Slår opp bygningsdel]],Bygningsdeler[Siffer 3],Bygningsdeler[Kombinert 3],"FEIL",0,1)</f>
        <v>652 Sentralstøvsuger</v>
      </c>
      <c r="G398" s="101">
        <v>652</v>
      </c>
      <c r="H398" s="41" t="s">
        <v>942</v>
      </c>
      <c r="I398" s="41"/>
      <c r="J398" s="41"/>
      <c r="K398" s="32" t="s">
        <v>32</v>
      </c>
      <c r="L398" s="32" t="s">
        <v>32</v>
      </c>
      <c r="M398" s="32" t="s">
        <v>32</v>
      </c>
      <c r="N398" s="32"/>
      <c r="O398" s="32"/>
      <c r="P398" s="32"/>
      <c r="Q398" s="32"/>
      <c r="R398" s="32"/>
      <c r="S398" s="32"/>
      <c r="T398" s="32"/>
      <c r="U398" s="32"/>
      <c r="V398" s="32"/>
      <c r="W398" s="32"/>
      <c r="X398" s="32"/>
      <c r="Y398" s="32"/>
      <c r="Z398" s="32"/>
      <c r="AA398" s="32"/>
      <c r="AB398" s="32" t="s">
        <v>32</v>
      </c>
      <c r="AC398" s="33"/>
      <c r="AD398" s="238"/>
    </row>
    <row r="399" spans="2:30" ht="300" x14ac:dyDescent="0.25">
      <c r="B399" s="39">
        <v>967</v>
      </c>
      <c r="C399" s="227" t="s">
        <v>943</v>
      </c>
      <c r="D399" s="41" t="str">
        <f>_xlfn.XLOOKUP(Kravtabell[[#This Row],[3 Siffer]],Bygningsdeler[Kombinert 3],Bygningsdeler[Kombinert 1],"",0,1)</f>
        <v>7 UTENDØRS</v>
      </c>
      <c r="E399" s="41" t="str">
        <f>_xlfn.XLOOKUP(Kravtabell[[#This Row],[3 Siffer]],Bygningsdeler[Kombinert 3],Bygningsdeler[Kombinert 2],"",0,1)</f>
        <v>70 Utendørs, generelt</v>
      </c>
      <c r="F399" s="99" t="str">
        <f>_xlfn.XLOOKUP(Kravtabell[[#This Row],[3 sifret kode (for inntasting)
Slår opp bygningsdel]],Bygningsdeler[Siffer 3],Bygningsdeler[Kombinert 3],"FEIL",0,1)</f>
        <v>700 Utendørs, generelt</v>
      </c>
      <c r="G399" s="101">
        <v>700</v>
      </c>
      <c r="H399" s="41" t="s">
        <v>944</v>
      </c>
      <c r="I399" s="41"/>
      <c r="J399" s="35"/>
      <c r="K399" s="32" t="s">
        <v>32</v>
      </c>
      <c r="L399" s="32"/>
      <c r="M399" s="32"/>
      <c r="N399" s="32"/>
      <c r="O399" s="32"/>
      <c r="P399" s="32"/>
      <c r="Q399" s="32"/>
      <c r="R399" s="32"/>
      <c r="S399" s="32" t="s">
        <v>32</v>
      </c>
      <c r="T399" s="32"/>
      <c r="U399" s="32"/>
      <c r="V399" s="32"/>
      <c r="W399" s="32"/>
      <c r="X399" s="32"/>
      <c r="Y399" s="32"/>
      <c r="Z399" s="32"/>
      <c r="AA399" s="32"/>
      <c r="AB399" s="32" t="s">
        <v>32</v>
      </c>
      <c r="AC399" s="33"/>
      <c r="AD399" s="238"/>
    </row>
    <row r="400" spans="2:30" ht="270" x14ac:dyDescent="0.25">
      <c r="B400" s="39">
        <v>968</v>
      </c>
      <c r="C400" s="227" t="s">
        <v>945</v>
      </c>
      <c r="D400" s="41" t="str">
        <f>_xlfn.XLOOKUP(Kravtabell[[#This Row],[3 Siffer]],Bygningsdeler[Kombinert 3],Bygningsdeler[Kombinert 1],"",0,1)</f>
        <v>7 UTENDØRS</v>
      </c>
      <c r="E400" s="41" t="str">
        <f>_xlfn.XLOOKUP(Kravtabell[[#This Row],[3 Siffer]],Bygningsdeler[Kombinert 3],Bygningsdeler[Kombinert 2],"",0,1)</f>
        <v>71 Bearbeidet terreng</v>
      </c>
      <c r="F400" s="99" t="str">
        <f>_xlfn.XLOOKUP(Kravtabell[[#This Row],[3 sifret kode (for inntasting)
Slår opp bygningsdel]],Bygningsdeler[Siffer 3],Bygningsdeler[Kombinert 3],"FEIL",0,1)</f>
        <v>710 Bearbeidet terreng, generelt</v>
      </c>
      <c r="G400" s="101">
        <v>710</v>
      </c>
      <c r="H400" s="41" t="s">
        <v>946</v>
      </c>
      <c r="I400" s="41"/>
      <c r="J400" s="35"/>
      <c r="K400" s="32" t="s">
        <v>32</v>
      </c>
      <c r="L400" s="32"/>
      <c r="M400" s="32"/>
      <c r="N400" s="32"/>
      <c r="O400" s="32"/>
      <c r="P400" s="32"/>
      <c r="Q400" s="32"/>
      <c r="R400" s="32"/>
      <c r="S400" s="32" t="s">
        <v>32</v>
      </c>
      <c r="T400" s="32"/>
      <c r="U400" s="32"/>
      <c r="V400" s="32"/>
      <c r="W400" s="32"/>
      <c r="X400" s="32"/>
      <c r="Y400" s="32"/>
      <c r="Z400" s="32"/>
      <c r="AA400" s="32"/>
      <c r="AB400" s="32" t="s">
        <v>32</v>
      </c>
      <c r="AC400" s="33"/>
      <c r="AD400" s="238"/>
    </row>
    <row r="401" spans="2:30" ht="30" x14ac:dyDescent="0.25">
      <c r="B401" s="39">
        <v>969</v>
      </c>
      <c r="C401" s="227" t="s">
        <v>947</v>
      </c>
      <c r="D401" s="41" t="str">
        <f>_xlfn.XLOOKUP(Kravtabell[[#This Row],[3 Siffer]],Bygningsdeler[Kombinert 3],Bygningsdeler[Kombinert 1],"",0,1)</f>
        <v>7 UTENDØRS</v>
      </c>
      <c r="E401" s="41" t="str">
        <f>_xlfn.XLOOKUP(Kravtabell[[#This Row],[3 Siffer]],Bygningsdeler[Kombinert 3],Bygningsdeler[Kombinert 2],"",0,1)</f>
        <v>71 Bearbeidet terreng</v>
      </c>
      <c r="F401" s="99" t="str">
        <f>_xlfn.XLOOKUP(Kravtabell[[#This Row],[3 sifret kode (for inntasting)
Slår opp bygningsdel]],Bygningsdeler[Siffer 3],Bygningsdeler[Kombinert 3],"FEIL",0,1)</f>
        <v>711 Grovplanert terreng</v>
      </c>
      <c r="G401" s="101">
        <v>711</v>
      </c>
      <c r="H401" s="41" t="s">
        <v>948</v>
      </c>
      <c r="I401" s="41"/>
      <c r="J401" s="35"/>
      <c r="K401" s="32" t="s">
        <v>32</v>
      </c>
      <c r="L401" s="32"/>
      <c r="M401" s="32"/>
      <c r="N401" s="32"/>
      <c r="O401" s="32"/>
      <c r="P401" s="32"/>
      <c r="Q401" s="32"/>
      <c r="R401" s="32"/>
      <c r="S401" s="32" t="s">
        <v>32</v>
      </c>
      <c r="T401" s="32"/>
      <c r="U401" s="32"/>
      <c r="V401" s="32"/>
      <c r="W401" s="32"/>
      <c r="X401" s="32"/>
      <c r="Y401" s="32"/>
      <c r="Z401" s="32"/>
      <c r="AA401" s="32"/>
      <c r="AB401" s="32" t="s">
        <v>32</v>
      </c>
      <c r="AC401" s="33"/>
      <c r="AD401" s="238"/>
    </row>
    <row r="402" spans="2:30" ht="270" x14ac:dyDescent="0.25">
      <c r="B402" s="39">
        <v>970</v>
      </c>
      <c r="C402" s="39" t="s">
        <v>949</v>
      </c>
      <c r="D402" s="97" t="str">
        <f>_xlfn.XLOOKUP(Kravtabell[[#This Row],[3 Siffer]],Bygningsdeler[Kombinert 3],Bygningsdeler[Kombinert 1],"",0,1)</f>
        <v>7 UTENDØRS</v>
      </c>
      <c r="E402" s="97" t="str">
        <f>_xlfn.XLOOKUP(Kravtabell[[#This Row],[3 Siffer]],Bygningsdeler[Kombinert 3],Bygningsdeler[Kombinert 2],"",0,1)</f>
        <v>71 Bearbeidet terreng</v>
      </c>
      <c r="F402" s="98" t="str">
        <f>_xlfn.XLOOKUP(Kravtabell[[#This Row],[3 sifret kode (for inntasting)
Slår opp bygningsdel]],Bygningsdeler[Siffer 3],Bygningsdeler[Kombinert 3],"FEIL",0,1)</f>
        <v>712 Drenering</v>
      </c>
      <c r="G402" s="101">
        <v>712</v>
      </c>
      <c r="H402" s="41" t="s">
        <v>950</v>
      </c>
      <c r="I402" s="41"/>
      <c r="J402" s="35"/>
      <c r="K402" s="32" t="s">
        <v>32</v>
      </c>
      <c r="L402" s="32"/>
      <c r="M402" s="32"/>
      <c r="N402" s="32"/>
      <c r="O402" s="32"/>
      <c r="P402" s="32"/>
      <c r="Q402" s="32"/>
      <c r="R402" s="32"/>
      <c r="S402" s="32" t="s">
        <v>32</v>
      </c>
      <c r="T402" s="32"/>
      <c r="U402" s="32"/>
      <c r="V402" s="32"/>
      <c r="W402" s="32"/>
      <c r="X402" s="32"/>
      <c r="Y402" s="32"/>
      <c r="Z402" s="32"/>
      <c r="AA402" s="32"/>
      <c r="AB402" s="32" t="s">
        <v>32</v>
      </c>
      <c r="AC402" s="32"/>
      <c r="AD402" s="175"/>
    </row>
    <row r="403" spans="2:30" ht="60" x14ac:dyDescent="0.25">
      <c r="B403" s="39">
        <v>971</v>
      </c>
      <c r="C403" s="39" t="s">
        <v>951</v>
      </c>
      <c r="D403" s="97" t="str">
        <f>_xlfn.XLOOKUP(Kravtabell[[#This Row],[3 Siffer]],Bygningsdeler[Kombinert 3],Bygningsdeler[Kombinert 1],"",0,1)</f>
        <v>7 UTENDØRS</v>
      </c>
      <c r="E403" s="97" t="str">
        <f>_xlfn.XLOOKUP(Kravtabell[[#This Row],[3 Siffer]],Bygningsdeler[Kombinert 3],Bygningsdeler[Kombinert 2],"",0,1)</f>
        <v>71 Bearbeidet terreng</v>
      </c>
      <c r="F403" s="98" t="str">
        <f>_xlfn.XLOOKUP(Kravtabell[[#This Row],[3 sifret kode (for inntasting)
Slår opp bygningsdel]],Bygningsdeler[Siffer 3],Bygningsdeler[Kombinert 3],"FEIL",0,1)</f>
        <v>713 Forsterket grunn</v>
      </c>
      <c r="G403" s="101">
        <v>713</v>
      </c>
      <c r="H403" s="41" t="s">
        <v>952</v>
      </c>
      <c r="I403" s="41"/>
      <c r="J403" s="41"/>
      <c r="K403" s="32" t="s">
        <v>32</v>
      </c>
      <c r="L403" s="32"/>
      <c r="M403" s="32"/>
      <c r="N403" s="32"/>
      <c r="O403" s="32"/>
      <c r="P403" s="32"/>
      <c r="Q403" s="32"/>
      <c r="R403" s="32"/>
      <c r="S403" s="32" t="s">
        <v>32</v>
      </c>
      <c r="T403" s="32"/>
      <c r="U403" s="32"/>
      <c r="V403" s="32"/>
      <c r="W403" s="32"/>
      <c r="X403" s="32"/>
      <c r="Y403" s="32"/>
      <c r="Z403" s="32"/>
      <c r="AA403" s="32"/>
      <c r="AB403" s="32" t="s">
        <v>32</v>
      </c>
      <c r="AC403" s="32"/>
      <c r="AD403" s="175"/>
    </row>
    <row r="404" spans="2:30" ht="45" x14ac:dyDescent="0.25">
      <c r="B404" s="39">
        <v>972</v>
      </c>
      <c r="C404" s="39" t="s">
        <v>953</v>
      </c>
      <c r="D404" s="97" t="str">
        <f>_xlfn.XLOOKUP(Kravtabell[[#This Row],[3 Siffer]],Bygningsdeler[Kombinert 3],Bygningsdeler[Kombinert 1],"",0,1)</f>
        <v>7 UTENDØRS</v>
      </c>
      <c r="E404" s="97" t="str">
        <f>_xlfn.XLOOKUP(Kravtabell[[#This Row],[3 Siffer]],Bygningsdeler[Kombinert 3],Bygningsdeler[Kombinert 2],"",0,1)</f>
        <v>71 Bearbeidet terreng</v>
      </c>
      <c r="F404" s="98" t="str">
        <f>_xlfn.XLOOKUP(Kravtabell[[#This Row],[3 sifret kode (for inntasting)
Slår opp bygningsdel]],Bygningsdeler[Siffer 3],Bygningsdeler[Kombinert 3],"FEIL",0,1)</f>
        <v>714 Grøfter og groper for tekniske installasjoner</v>
      </c>
      <c r="G404" s="101">
        <v>714</v>
      </c>
      <c r="H404" s="41" t="s">
        <v>954</v>
      </c>
      <c r="I404" s="41"/>
      <c r="J404" s="35"/>
      <c r="K404" s="32" t="s">
        <v>32</v>
      </c>
      <c r="L404" s="32" t="s">
        <v>32</v>
      </c>
      <c r="M404" s="32" t="s">
        <v>32</v>
      </c>
      <c r="N404" s="32"/>
      <c r="O404" s="32"/>
      <c r="P404" s="32"/>
      <c r="Q404" s="32"/>
      <c r="R404" s="32"/>
      <c r="S404" s="32" t="s">
        <v>32</v>
      </c>
      <c r="T404" s="32"/>
      <c r="U404" s="32"/>
      <c r="V404" s="32"/>
      <c r="W404" s="32"/>
      <c r="X404" s="32"/>
      <c r="Y404" s="32"/>
      <c r="Z404" s="32"/>
      <c r="AA404" s="32"/>
      <c r="AB404" s="32" t="s">
        <v>32</v>
      </c>
      <c r="AC404" s="32"/>
      <c r="AD404" s="175"/>
    </row>
    <row r="405" spans="2:30" ht="45" x14ac:dyDescent="0.25">
      <c r="B405" s="22">
        <v>1243</v>
      </c>
      <c r="C405" s="22" t="s">
        <v>955</v>
      </c>
      <c r="D405" s="97" t="str">
        <f>_xlfn.XLOOKUP(Kravtabell[[#This Row],[3 Siffer]],Bygningsdeler[Kombinert 3],Bygningsdeler[Kombinert 1],"",0,1)</f>
        <v>7 UTENDØRS</v>
      </c>
      <c r="E405" s="97" t="str">
        <f>_xlfn.XLOOKUP(Kravtabell[[#This Row],[3 Siffer]],Bygningsdeler[Kombinert 3],Bygningsdeler[Kombinert 2],"",0,1)</f>
        <v>71 Bearbeidet terreng</v>
      </c>
      <c r="F405" s="98" t="str">
        <f>_xlfn.XLOOKUP(Kravtabell[[#This Row],[3 sifret kode (for inntasting)
Slår opp bygningsdel]],Bygningsdeler[Siffer 3],Bygningsdeler[Kombinert 3],"FEIL",0,1)</f>
        <v>719 Annen terrengbearbeiding</v>
      </c>
      <c r="G405" s="101">
        <v>719</v>
      </c>
      <c r="H405" s="41" t="s">
        <v>956</v>
      </c>
      <c r="I405" s="41" t="s">
        <v>957</v>
      </c>
      <c r="J405" s="35"/>
      <c r="K405" s="32" t="s">
        <v>32</v>
      </c>
      <c r="L405" s="32"/>
      <c r="M405" s="32"/>
      <c r="N405" s="32"/>
      <c r="O405" s="32"/>
      <c r="P405" s="32"/>
      <c r="Q405" s="32"/>
      <c r="S405" s="32" t="s">
        <v>32</v>
      </c>
      <c r="T405" s="32"/>
      <c r="U405" s="32"/>
      <c r="V405" s="32"/>
      <c r="W405" s="32"/>
      <c r="X405" s="32"/>
      <c r="Y405" s="32"/>
      <c r="Z405" s="32"/>
      <c r="AA405" s="32"/>
      <c r="AB405" s="32" t="s">
        <v>32</v>
      </c>
      <c r="AC405" s="32"/>
      <c r="AD405" s="223"/>
    </row>
    <row r="406" spans="2:30" ht="135" x14ac:dyDescent="0.25">
      <c r="B406" s="39">
        <v>974</v>
      </c>
      <c r="C406" s="39" t="s">
        <v>958</v>
      </c>
      <c r="D406" s="97" t="str">
        <f>_xlfn.XLOOKUP(Kravtabell[[#This Row],[3 Siffer]],Bygningsdeler[Kombinert 3],Bygningsdeler[Kombinert 1],"",0,1)</f>
        <v>7 UTENDØRS</v>
      </c>
      <c r="E406" s="97" t="str">
        <f>_xlfn.XLOOKUP(Kravtabell[[#This Row],[3 Siffer]],Bygningsdeler[Kombinert 3],Bygningsdeler[Kombinert 2],"",0,1)</f>
        <v>72 Utendørs konstruksjoner</v>
      </c>
      <c r="F406" s="98" t="str">
        <f>_xlfn.XLOOKUP(Kravtabell[[#This Row],[3 sifret kode (for inntasting)
Slår opp bygningsdel]],Bygningsdeler[Siffer 3],Bygningsdeler[Kombinert 3],"FEIL",0,1)</f>
        <v>720 Utendørs konstruksjoner, generelt</v>
      </c>
      <c r="G406" s="101">
        <v>720</v>
      </c>
      <c r="H406" s="41" t="s">
        <v>959</v>
      </c>
      <c r="I406" s="41"/>
      <c r="J406" s="35"/>
      <c r="K406" s="32" t="s">
        <v>32</v>
      </c>
      <c r="L406" s="32"/>
      <c r="M406" s="32"/>
      <c r="N406" s="32"/>
      <c r="O406" s="32"/>
      <c r="P406" s="32"/>
      <c r="Q406" s="32"/>
      <c r="R406" s="32"/>
      <c r="S406" s="32" t="s">
        <v>32</v>
      </c>
      <c r="T406" s="32"/>
      <c r="U406" s="32"/>
      <c r="V406" s="32"/>
      <c r="W406" s="32"/>
      <c r="X406" s="32"/>
      <c r="Y406" s="32"/>
      <c r="Z406" s="32"/>
      <c r="AA406" s="32"/>
      <c r="AB406" s="32" t="s">
        <v>32</v>
      </c>
      <c r="AC406" s="32"/>
      <c r="AD406" s="175"/>
    </row>
    <row r="407" spans="2:30" ht="150" x14ac:dyDescent="0.25">
      <c r="B407" s="39">
        <v>1213</v>
      </c>
      <c r="C407" s="39" t="s">
        <v>960</v>
      </c>
      <c r="D407" s="97" t="str">
        <f>_xlfn.XLOOKUP(Kravtabell[[#This Row],[3 Siffer]],Bygningsdeler[Kombinert 3],Bygningsdeler[Kombinert 1],"",0,1)</f>
        <v>7 UTENDØRS</v>
      </c>
      <c r="E407" s="97" t="str">
        <f>_xlfn.XLOOKUP(Kravtabell[[#This Row],[3 Siffer]],Bygningsdeler[Kombinert 3],Bygningsdeler[Kombinert 2],"",0,1)</f>
        <v>72 Utendørs konstruksjoner</v>
      </c>
      <c r="F407" s="98" t="str">
        <f>_xlfn.XLOOKUP(Kravtabell[[#This Row],[3 sifret kode (for inntasting)
Slår opp bygningsdel]],Bygningsdeler[Siffer 3],Bygningsdeler[Kombinert 3],"FEIL",0,1)</f>
        <v>721 Støttemurer og andre murer</v>
      </c>
      <c r="G407" s="101">
        <v>721</v>
      </c>
      <c r="H407" s="41" t="s">
        <v>961</v>
      </c>
      <c r="I407" s="41"/>
      <c r="J407" s="35"/>
      <c r="K407" s="32" t="s">
        <v>32</v>
      </c>
      <c r="L407" s="32"/>
      <c r="M407" s="32"/>
      <c r="N407" s="32"/>
      <c r="O407" s="32"/>
      <c r="P407" s="32"/>
      <c r="Q407" s="32"/>
      <c r="R407" s="32"/>
      <c r="S407" s="32" t="s">
        <v>32</v>
      </c>
      <c r="T407" s="32"/>
      <c r="U407" s="32"/>
      <c r="V407" s="32"/>
      <c r="W407" s="32"/>
      <c r="X407" s="32"/>
      <c r="Y407" s="32"/>
      <c r="Z407" s="32"/>
      <c r="AA407" s="32"/>
      <c r="AB407" s="32" t="s">
        <v>32</v>
      </c>
      <c r="AC407" s="32"/>
      <c r="AD407" s="223"/>
    </row>
    <row r="408" spans="2:30" ht="195" x14ac:dyDescent="0.25">
      <c r="B408" s="39">
        <v>1212</v>
      </c>
      <c r="C408" s="39" t="s">
        <v>962</v>
      </c>
      <c r="D408" s="97" t="str">
        <f>_xlfn.XLOOKUP(Kravtabell[[#This Row],[3 Siffer]],Bygningsdeler[Kombinert 3],Bygningsdeler[Kombinert 1],"",0,1)</f>
        <v>7 UTENDØRS</v>
      </c>
      <c r="E408" s="97" t="str">
        <f>_xlfn.XLOOKUP(Kravtabell[[#This Row],[3 Siffer]],Bygningsdeler[Kombinert 3],Bygningsdeler[Kombinert 2],"",0,1)</f>
        <v>72 Utendørs konstruksjoner</v>
      </c>
      <c r="F408" s="98" t="str">
        <f>_xlfn.XLOOKUP(Kravtabell[[#This Row],[3 sifret kode (for inntasting)
Slår opp bygningsdel]],Bygningsdeler[Siffer 3],Bygningsdeler[Kombinert 3],"FEIL",0,1)</f>
        <v>722 Trapper og ramper i terreng</v>
      </c>
      <c r="G408" s="101">
        <v>722</v>
      </c>
      <c r="H408" s="41" t="s">
        <v>963</v>
      </c>
      <c r="I408" s="41"/>
      <c r="J408" s="35"/>
      <c r="K408" s="32" t="s">
        <v>32</v>
      </c>
      <c r="L408" s="32"/>
      <c r="M408" s="32"/>
      <c r="N408" s="32"/>
      <c r="O408" s="32"/>
      <c r="P408" s="32"/>
      <c r="Q408" s="32"/>
      <c r="R408" s="32"/>
      <c r="S408" s="32" t="s">
        <v>32</v>
      </c>
      <c r="T408" s="32"/>
      <c r="U408" s="32"/>
      <c r="V408" s="32"/>
      <c r="W408" s="32"/>
      <c r="X408" s="32"/>
      <c r="Y408" s="32"/>
      <c r="Z408" s="32"/>
      <c r="AA408" s="32"/>
      <c r="AB408" s="32" t="s">
        <v>32</v>
      </c>
      <c r="AC408" s="32"/>
      <c r="AD408" s="223"/>
    </row>
    <row r="409" spans="2:30" ht="60" x14ac:dyDescent="0.25">
      <c r="B409" s="39">
        <v>977</v>
      </c>
      <c r="C409" s="39" t="s">
        <v>964</v>
      </c>
      <c r="D409" s="97" t="str">
        <f>_xlfn.XLOOKUP(Kravtabell[[#This Row],[3 Siffer]],Bygningsdeler[Kombinert 3],Bygningsdeler[Kombinert 1],"",0,1)</f>
        <v>7 UTENDØRS</v>
      </c>
      <c r="E409" s="97" t="str">
        <f>_xlfn.XLOOKUP(Kravtabell[[#This Row],[3 Siffer]],Bygningsdeler[Kombinert 3],Bygningsdeler[Kombinert 2],"",0,1)</f>
        <v>72 Utendørs konstruksjoner</v>
      </c>
      <c r="F409" s="98" t="str">
        <f>_xlfn.XLOOKUP(Kravtabell[[#This Row],[3 sifret kode (for inntasting)
Slår opp bygningsdel]],Bygningsdeler[Siffer 3],Bygningsdeler[Kombinert 3],"FEIL",0,1)</f>
        <v>725 Gjerder, porter og bommer</v>
      </c>
      <c r="G409" s="101">
        <v>725</v>
      </c>
      <c r="H409" s="41" t="s">
        <v>965</v>
      </c>
      <c r="I409" s="41"/>
      <c r="J409" s="35"/>
      <c r="K409" s="32" t="s">
        <v>32</v>
      </c>
      <c r="L409" s="32"/>
      <c r="M409" s="32"/>
      <c r="N409" s="32"/>
      <c r="O409" s="32"/>
      <c r="P409" s="32"/>
      <c r="Q409" s="32"/>
      <c r="R409" s="32"/>
      <c r="S409" s="32" t="s">
        <v>32</v>
      </c>
      <c r="T409" s="32"/>
      <c r="U409" s="32"/>
      <c r="V409" s="32"/>
      <c r="W409" s="32"/>
      <c r="X409" s="32"/>
      <c r="Y409" s="32"/>
      <c r="Z409" s="32"/>
      <c r="AA409" s="32"/>
      <c r="AB409" s="32" t="s">
        <v>32</v>
      </c>
      <c r="AC409" s="32"/>
      <c r="AD409" s="175"/>
    </row>
    <row r="410" spans="2:30" ht="45" x14ac:dyDescent="0.25">
      <c r="B410" s="39">
        <v>978</v>
      </c>
      <c r="C410" s="39" t="s">
        <v>966</v>
      </c>
      <c r="D410" s="41" t="str">
        <f>_xlfn.XLOOKUP(Kravtabell[[#This Row],[3 Siffer]],Bygningsdeler[Kombinert 3],Bygningsdeler[Kombinert 1],"",0,1)</f>
        <v>7 UTENDØRS</v>
      </c>
      <c r="E410" s="41" t="str">
        <f>_xlfn.XLOOKUP(Kravtabell[[#This Row],[3 Siffer]],Bygningsdeler[Kombinert 3],Bygningsdeler[Kombinert 2],"",0,1)</f>
        <v>72 Utendørs konstruksjoner</v>
      </c>
      <c r="F410" s="99" t="str">
        <f>_xlfn.XLOOKUP(Kravtabell[[#This Row],[3 sifret kode (for inntasting)
Slår opp bygningsdel]],Bygningsdeler[Siffer 3],Bygningsdeler[Kombinert 3],"FEIL",0,1)</f>
        <v>725 Gjerder, porter og bommer</v>
      </c>
      <c r="G410" s="101">
        <v>725</v>
      </c>
      <c r="H410" s="41" t="s">
        <v>967</v>
      </c>
      <c r="I410" s="41"/>
      <c r="J410" s="35"/>
      <c r="K410" s="32" t="s">
        <v>32</v>
      </c>
      <c r="L410" s="32"/>
      <c r="M410" s="32" t="s">
        <v>32</v>
      </c>
      <c r="N410" s="32"/>
      <c r="O410" s="32"/>
      <c r="P410" s="32"/>
      <c r="Q410" s="32"/>
      <c r="R410" s="32"/>
      <c r="S410" s="32" t="s">
        <v>32</v>
      </c>
      <c r="T410" s="32"/>
      <c r="U410" s="32"/>
      <c r="V410" s="32"/>
      <c r="W410" s="32"/>
      <c r="X410" s="32"/>
      <c r="Y410" s="32"/>
      <c r="Z410" s="32"/>
      <c r="AA410" s="32"/>
      <c r="AB410" s="32" t="s">
        <v>32</v>
      </c>
      <c r="AC410" s="33"/>
      <c r="AD410" s="238"/>
    </row>
    <row r="411" spans="2:30" ht="75" x14ac:dyDescent="0.25">
      <c r="B411" s="39">
        <v>979</v>
      </c>
      <c r="C411" s="39" t="s">
        <v>968</v>
      </c>
      <c r="D411" s="41" t="str">
        <f>_xlfn.XLOOKUP(Kravtabell[[#This Row],[3 Siffer]],Bygningsdeler[Kombinert 3],Bygningsdeler[Kombinert 1],"",0,1)</f>
        <v>7 UTENDØRS</v>
      </c>
      <c r="E411" s="41" t="str">
        <f>_xlfn.XLOOKUP(Kravtabell[[#This Row],[3 Siffer]],Bygningsdeler[Kombinert 3],Bygningsdeler[Kombinert 2],"",0,1)</f>
        <v>72 Utendørs konstruksjoner</v>
      </c>
      <c r="F411" s="99" t="str">
        <f>_xlfn.XLOOKUP(Kravtabell[[#This Row],[3 sifret kode (for inntasting)
Slår opp bygningsdel]],Bygningsdeler[Siffer 3],Bygningsdeler[Kombinert 3],"FEIL",0,1)</f>
        <v>725 Gjerder, porter og bommer</v>
      </c>
      <c r="G411" s="101">
        <v>725</v>
      </c>
      <c r="H411" s="41" t="s">
        <v>969</v>
      </c>
      <c r="I411" s="41" t="s">
        <v>970</v>
      </c>
      <c r="J411" s="41"/>
      <c r="K411" s="32" t="s">
        <v>32</v>
      </c>
      <c r="L411" s="32"/>
      <c r="M411" s="32"/>
      <c r="N411" s="32"/>
      <c r="O411" s="32"/>
      <c r="P411" s="32"/>
      <c r="Q411" s="32"/>
      <c r="R411" s="32"/>
      <c r="S411" s="32" t="s">
        <v>32</v>
      </c>
      <c r="T411" s="32"/>
      <c r="U411" s="32"/>
      <c r="V411" s="32"/>
      <c r="W411" s="32"/>
      <c r="X411" s="32"/>
      <c r="Y411" s="32"/>
      <c r="Z411" s="32"/>
      <c r="AA411" s="32"/>
      <c r="AB411" s="32" t="s">
        <v>32</v>
      </c>
      <c r="AC411" s="33"/>
      <c r="AD411" s="238"/>
    </row>
    <row r="412" spans="2:30" ht="30" x14ac:dyDescent="0.25">
      <c r="B412" s="39">
        <v>980</v>
      </c>
      <c r="C412" s="227" t="s">
        <v>971</v>
      </c>
      <c r="D412" s="41" t="str">
        <f>_xlfn.XLOOKUP(Kravtabell[[#This Row],[3 Siffer]],Bygningsdeler[Kombinert 3],Bygningsdeler[Kombinert 1],"",0,1)</f>
        <v>7 UTENDØRS</v>
      </c>
      <c r="E412" s="41" t="str">
        <f>_xlfn.XLOOKUP(Kravtabell[[#This Row],[3 Siffer]],Bygningsdeler[Kombinert 3],Bygningsdeler[Kombinert 2],"",0,1)</f>
        <v>72 Utendørs konstruksjoner</v>
      </c>
      <c r="F412" s="99" t="str">
        <f>_xlfn.XLOOKUP(Kravtabell[[#This Row],[3 sifret kode (for inntasting)
Slår opp bygningsdel]],Bygningsdeler[Siffer 3],Bygningsdeler[Kombinert 3],"FEIL",0,1)</f>
        <v>726 Kanaler og kulverter for tekniske installasjoner</v>
      </c>
      <c r="G412" s="101">
        <v>726</v>
      </c>
      <c r="H412" s="41" t="s">
        <v>972</v>
      </c>
      <c r="I412" s="41"/>
      <c r="J412" s="35"/>
      <c r="K412" s="32" t="s">
        <v>32</v>
      </c>
      <c r="L412" s="32" t="s">
        <v>32</v>
      </c>
      <c r="M412" s="32"/>
      <c r="N412" s="32"/>
      <c r="O412" s="32"/>
      <c r="P412" s="32"/>
      <c r="Q412" s="32"/>
      <c r="R412" s="32"/>
      <c r="S412" s="32" t="s">
        <v>32</v>
      </c>
      <c r="T412" s="32"/>
      <c r="U412" s="32"/>
      <c r="V412" s="32"/>
      <c r="W412" s="32"/>
      <c r="X412" s="32"/>
      <c r="Y412" s="32"/>
      <c r="Z412" s="32"/>
      <c r="AA412" s="32"/>
      <c r="AB412" s="32" t="s">
        <v>32</v>
      </c>
      <c r="AC412" s="33"/>
      <c r="AD412" s="238"/>
    </row>
    <row r="413" spans="2:30" ht="165" x14ac:dyDescent="0.25">
      <c r="B413" s="39">
        <v>981</v>
      </c>
      <c r="C413" s="227" t="s">
        <v>973</v>
      </c>
      <c r="D413" s="41" t="str">
        <f>_xlfn.XLOOKUP(Kravtabell[[#This Row],[3 Siffer]],Bygningsdeler[Kombinert 3],Bygningsdeler[Kombinert 1],"",0,1)</f>
        <v>7 UTENDØRS</v>
      </c>
      <c r="E413" s="41" t="str">
        <f>_xlfn.XLOOKUP(Kravtabell[[#This Row],[3 Siffer]],Bygningsdeler[Kombinert 3],Bygningsdeler[Kombinert 2],"",0,1)</f>
        <v>72 Utendørs konstruksjoner</v>
      </c>
      <c r="F413" s="99" t="str">
        <f>_xlfn.XLOOKUP(Kravtabell[[#This Row],[3 sifret kode (for inntasting)
Slår opp bygningsdel]],Bygningsdeler[Siffer 3],Bygningsdeler[Kombinert 3],"FEIL",0,1)</f>
        <v>727 Kummer og tanker for tekniske installasjoner</v>
      </c>
      <c r="G413" s="101">
        <v>727</v>
      </c>
      <c r="H413" s="41" t="s">
        <v>974</v>
      </c>
      <c r="I413" s="41"/>
      <c r="J413" s="41"/>
      <c r="K413" s="32"/>
      <c r="L413" s="32" t="s">
        <v>32</v>
      </c>
      <c r="M413" s="32"/>
      <c r="N413" s="32"/>
      <c r="O413" s="32"/>
      <c r="P413" s="32"/>
      <c r="Q413" s="32"/>
      <c r="R413" s="32"/>
      <c r="S413" s="32" t="s">
        <v>32</v>
      </c>
      <c r="T413" s="32"/>
      <c r="U413" s="32"/>
      <c r="V413" s="32"/>
      <c r="W413" s="32"/>
      <c r="X413" s="32"/>
      <c r="Y413" s="32"/>
      <c r="Z413" s="32"/>
      <c r="AA413" s="32"/>
      <c r="AB413" s="32" t="s">
        <v>32</v>
      </c>
      <c r="AC413" s="33"/>
      <c r="AD413" s="238"/>
    </row>
    <row r="414" spans="2:30" ht="74.25" customHeight="1" x14ac:dyDescent="0.25">
      <c r="B414" s="39">
        <v>982</v>
      </c>
      <c r="C414" s="227" t="s">
        <v>975</v>
      </c>
      <c r="D414" s="41" t="str">
        <f>_xlfn.XLOOKUP(Kravtabell[[#This Row],[3 Siffer]],Bygningsdeler[Kombinert 3],Bygningsdeler[Kombinert 1],"",0,1)</f>
        <v>7 UTENDØRS</v>
      </c>
      <c r="E414" s="41" t="str">
        <f>_xlfn.XLOOKUP(Kravtabell[[#This Row],[3 Siffer]],Bygningsdeler[Kombinert 3],Bygningsdeler[Kombinert 2],"",0,1)</f>
        <v>72 Utendørs konstruksjoner</v>
      </c>
      <c r="F414" s="99" t="str">
        <f>_xlfn.XLOOKUP(Kravtabell[[#This Row],[3 sifret kode (for inntasting)
Slår opp bygningsdel]],Bygningsdeler[Siffer 3],Bygningsdeler[Kombinert 3],"FEIL",0,1)</f>
        <v>729 Andre utendørs konstruksjoner</v>
      </c>
      <c r="G414" s="101">
        <v>729</v>
      </c>
      <c r="H414" s="41" t="s">
        <v>976</v>
      </c>
      <c r="I414" s="41"/>
      <c r="J414" s="41"/>
      <c r="K414" s="32" t="s">
        <v>32</v>
      </c>
      <c r="L414" s="32"/>
      <c r="M414" s="32"/>
      <c r="N414" s="32"/>
      <c r="O414" s="32"/>
      <c r="P414" s="32"/>
      <c r="Q414" s="32"/>
      <c r="R414" s="32"/>
      <c r="S414" s="32" t="s">
        <v>32</v>
      </c>
      <c r="T414" s="32"/>
      <c r="U414" s="32"/>
      <c r="V414" s="32"/>
      <c r="W414" s="32"/>
      <c r="X414" s="32"/>
      <c r="Y414" s="32"/>
      <c r="Z414" s="32"/>
      <c r="AA414" s="32"/>
      <c r="AB414" s="32" t="s">
        <v>32</v>
      </c>
      <c r="AC414" s="33"/>
      <c r="AD414" s="238"/>
    </row>
    <row r="415" spans="2:30" ht="30" x14ac:dyDescent="0.25">
      <c r="B415" s="39">
        <v>983</v>
      </c>
      <c r="C415" s="227" t="s">
        <v>977</v>
      </c>
      <c r="D415" s="41" t="str">
        <f>_xlfn.XLOOKUP(Kravtabell[[#This Row],[3 Siffer]],Bygningsdeler[Kombinert 3],Bygningsdeler[Kombinert 1],"",0,1)</f>
        <v>7 UTENDØRS</v>
      </c>
      <c r="E415" s="41" t="str">
        <f>_xlfn.XLOOKUP(Kravtabell[[#This Row],[3 Siffer]],Bygningsdeler[Kombinert 3],Bygningsdeler[Kombinert 2],"",0,1)</f>
        <v>73 Utendørs VVS</v>
      </c>
      <c r="F415" s="99" t="str">
        <f>_xlfn.XLOOKUP(Kravtabell[[#This Row],[3 sifret kode (for inntasting)
Slår opp bygningsdel]],Bygningsdeler[Siffer 3],Bygningsdeler[Kombinert 3],"FEIL",0,1)</f>
        <v>730 Utendørs VVS, generelt</v>
      </c>
      <c r="G415" s="101">
        <v>730</v>
      </c>
      <c r="H415" s="41" t="s">
        <v>978</v>
      </c>
      <c r="I415" s="41"/>
      <c r="J415" s="41"/>
      <c r="K415" s="32"/>
      <c r="L415" s="32" t="s">
        <v>32</v>
      </c>
      <c r="M415" s="32"/>
      <c r="N415" s="32"/>
      <c r="O415" s="32"/>
      <c r="P415" s="32"/>
      <c r="Q415" s="32"/>
      <c r="R415" s="32"/>
      <c r="S415" s="32" t="s">
        <v>32</v>
      </c>
      <c r="T415" s="32"/>
      <c r="U415" s="32"/>
      <c r="V415" s="32"/>
      <c r="W415" s="32"/>
      <c r="X415" s="32"/>
      <c r="Y415" s="32"/>
      <c r="Z415" s="32"/>
      <c r="AA415" s="32"/>
      <c r="AB415" s="32" t="s">
        <v>32</v>
      </c>
      <c r="AC415" s="33"/>
      <c r="AD415" s="238"/>
    </row>
    <row r="416" spans="2:30" ht="315" x14ac:dyDescent="0.25">
      <c r="B416" s="39">
        <v>984</v>
      </c>
      <c r="C416" s="39" t="s">
        <v>979</v>
      </c>
      <c r="D416" s="97" t="str">
        <f>_xlfn.XLOOKUP(Kravtabell[[#This Row],[3 Siffer]],Bygningsdeler[Kombinert 3],Bygningsdeler[Kombinert 1],"",0,1)</f>
        <v>7 UTENDØRS</v>
      </c>
      <c r="E416" s="97" t="str">
        <f>_xlfn.XLOOKUP(Kravtabell[[#This Row],[3 Siffer]],Bygningsdeler[Kombinert 3],Bygningsdeler[Kombinert 2],"",0,1)</f>
        <v>73 Utendørs VVS</v>
      </c>
      <c r="F416" s="98" t="str">
        <f>_xlfn.XLOOKUP(Kravtabell[[#This Row],[3 sifret kode (for inntasting)
Slår opp bygningsdel]],Bygningsdeler[Siffer 3],Bygningsdeler[Kombinert 3],"FEIL",0,1)</f>
        <v>731 Utendørs VA</v>
      </c>
      <c r="G416" s="101">
        <v>731</v>
      </c>
      <c r="H416" s="41" t="s">
        <v>980</v>
      </c>
      <c r="I416" s="41"/>
      <c r="J416" s="35"/>
      <c r="K416" s="32"/>
      <c r="L416" s="32" t="s">
        <v>32</v>
      </c>
      <c r="M416" s="32"/>
      <c r="N416" s="32"/>
      <c r="O416" s="32"/>
      <c r="P416" s="32"/>
      <c r="Q416" s="32"/>
      <c r="R416" s="32"/>
      <c r="S416" s="32" t="s">
        <v>32</v>
      </c>
      <c r="T416" s="32"/>
      <c r="U416" s="32"/>
      <c r="V416" s="32"/>
      <c r="W416" s="32"/>
      <c r="X416" s="32"/>
      <c r="Y416" s="32"/>
      <c r="Z416" s="32"/>
      <c r="AA416" s="32"/>
      <c r="AB416" s="32" t="s">
        <v>32</v>
      </c>
      <c r="AC416" s="32"/>
      <c r="AD416" s="175"/>
    </row>
    <row r="417" spans="2:30" ht="60" x14ac:dyDescent="0.25">
      <c r="B417" s="39">
        <v>985</v>
      </c>
      <c r="C417" s="39" t="s">
        <v>981</v>
      </c>
      <c r="D417" s="97" t="str">
        <f>_xlfn.XLOOKUP(Kravtabell[[#This Row],[3 Siffer]],Bygningsdeler[Kombinert 3],Bygningsdeler[Kombinert 1],"",0,1)</f>
        <v>7 UTENDØRS</v>
      </c>
      <c r="E417" s="97" t="str">
        <f>_xlfn.XLOOKUP(Kravtabell[[#This Row],[3 Siffer]],Bygningsdeler[Kombinert 3],Bygningsdeler[Kombinert 2],"",0,1)</f>
        <v>73 Utendørs VVS</v>
      </c>
      <c r="F417" s="98" t="str">
        <f>_xlfn.XLOOKUP(Kravtabell[[#This Row],[3 sifret kode (for inntasting)
Slår opp bygningsdel]],Bygningsdeler[Siffer 3],Bygningsdeler[Kombinert 3],"FEIL",0,1)</f>
        <v>732 Utendørs varme</v>
      </c>
      <c r="G417" s="101">
        <v>732</v>
      </c>
      <c r="H417" s="245" t="s">
        <v>982</v>
      </c>
      <c r="I417" s="41"/>
      <c r="J417" s="35"/>
      <c r="K417" s="32"/>
      <c r="L417" s="32" t="s">
        <v>32</v>
      </c>
      <c r="M417" s="32" t="s">
        <v>32</v>
      </c>
      <c r="N417" s="32" t="s">
        <v>32</v>
      </c>
      <c r="O417" s="32"/>
      <c r="P417" s="32"/>
      <c r="Q417" s="32"/>
      <c r="R417" s="32"/>
      <c r="S417" s="32" t="s">
        <v>32</v>
      </c>
      <c r="T417" s="32"/>
      <c r="U417" s="32"/>
      <c r="V417" s="32"/>
      <c r="W417" s="32"/>
      <c r="X417" s="32"/>
      <c r="Y417" s="32"/>
      <c r="Z417" s="32"/>
      <c r="AA417" s="32"/>
      <c r="AB417" s="32" t="s">
        <v>32</v>
      </c>
      <c r="AC417" s="32"/>
      <c r="AD417" s="175"/>
    </row>
    <row r="418" spans="2:30" ht="30" x14ac:dyDescent="0.25">
      <c r="B418" s="39">
        <v>987</v>
      </c>
      <c r="C418" s="39" t="s">
        <v>983</v>
      </c>
      <c r="D418" s="97" t="str">
        <f>_xlfn.XLOOKUP(Kravtabell[[#This Row],[3 Siffer]],Bygningsdeler[Kombinert 3],Bygningsdeler[Kombinert 1],"",0,1)</f>
        <v>7 UTENDØRS</v>
      </c>
      <c r="E418" s="97" t="str">
        <f>_xlfn.XLOOKUP(Kravtabell[[#This Row],[3 Siffer]],Bygningsdeler[Kombinert 3],Bygningsdeler[Kombinert 2],"",0,1)</f>
        <v xml:space="preserve">74 Utendørs elkraft </v>
      </c>
      <c r="F418" s="98" t="str">
        <f>_xlfn.XLOOKUP(Kravtabell[[#This Row],[3 sifret kode (for inntasting)
Slår opp bygningsdel]],Bygningsdeler[Siffer 3],Bygningsdeler[Kombinert 3],"FEIL",0,1)</f>
        <v>743 Utendørs lavspent forsyning</v>
      </c>
      <c r="G418" s="101">
        <v>743</v>
      </c>
      <c r="H418" s="41" t="s">
        <v>984</v>
      </c>
      <c r="I418" s="41"/>
      <c r="J418" s="35"/>
      <c r="K418" s="32"/>
      <c r="L418" s="32"/>
      <c r="M418" s="32" t="s">
        <v>32</v>
      </c>
      <c r="N418" s="32"/>
      <c r="O418" s="32"/>
      <c r="P418" s="32"/>
      <c r="Q418" s="32"/>
      <c r="R418" s="32"/>
      <c r="S418" s="32" t="s">
        <v>32</v>
      </c>
      <c r="T418" s="32"/>
      <c r="U418" s="32"/>
      <c r="V418" s="32"/>
      <c r="W418" s="32"/>
      <c r="X418" s="32"/>
      <c r="Y418" s="32"/>
      <c r="Z418" s="32"/>
      <c r="AA418" s="32"/>
      <c r="AB418" s="32" t="s">
        <v>32</v>
      </c>
      <c r="AC418" s="32"/>
      <c r="AD418" s="175"/>
    </row>
    <row r="419" spans="2:30" ht="30" x14ac:dyDescent="0.25">
      <c r="B419" s="39">
        <v>988</v>
      </c>
      <c r="C419" s="39" t="s">
        <v>985</v>
      </c>
      <c r="D419" s="41" t="str">
        <f>_xlfn.XLOOKUP(Kravtabell[[#This Row],[3 Siffer]],Bygningsdeler[Kombinert 3],Bygningsdeler[Kombinert 1],"",0,1)</f>
        <v>7 UTENDØRS</v>
      </c>
      <c r="E419" s="41" t="str">
        <f>_xlfn.XLOOKUP(Kravtabell[[#This Row],[3 Siffer]],Bygningsdeler[Kombinert 3],Bygningsdeler[Kombinert 2],"",0,1)</f>
        <v xml:space="preserve">74 Utendørs elkraft </v>
      </c>
      <c r="F419" s="99" t="str">
        <f>_xlfn.XLOOKUP(Kravtabell[[#This Row],[3 sifret kode (for inntasting)
Slår opp bygningsdel]],Bygningsdeler[Siffer 3],Bygningsdeler[Kombinert 3],"FEIL",0,1)</f>
        <v>743 Utendørs lavspent forsyning</v>
      </c>
      <c r="G419" s="101">
        <v>743</v>
      </c>
      <c r="H419" s="245" t="s">
        <v>986</v>
      </c>
      <c r="I419" s="41"/>
      <c r="J419" s="41"/>
      <c r="K419" s="32"/>
      <c r="L419" s="32"/>
      <c r="M419" s="32" t="s">
        <v>32</v>
      </c>
      <c r="N419" s="32"/>
      <c r="O419" s="32"/>
      <c r="P419" s="32"/>
      <c r="Q419" s="32"/>
      <c r="R419" s="32"/>
      <c r="S419" s="32" t="s">
        <v>32</v>
      </c>
      <c r="T419" s="32"/>
      <c r="U419" s="32"/>
      <c r="V419" s="32"/>
      <c r="W419" s="32"/>
      <c r="X419" s="32"/>
      <c r="Y419" s="32"/>
      <c r="Z419" s="32"/>
      <c r="AA419" s="32"/>
      <c r="AB419" s="32" t="s">
        <v>32</v>
      </c>
      <c r="AC419" s="33"/>
      <c r="AD419" s="238" t="s">
        <v>32</v>
      </c>
    </row>
    <row r="420" spans="2:30" ht="30" x14ac:dyDescent="0.25">
      <c r="B420" s="39">
        <v>989</v>
      </c>
      <c r="C420" s="39" t="s">
        <v>987</v>
      </c>
      <c r="D420" s="41" t="str">
        <f>_xlfn.XLOOKUP(Kravtabell[[#This Row],[3 Siffer]],Bygningsdeler[Kombinert 3],Bygningsdeler[Kombinert 1],"",0,1)</f>
        <v>7 UTENDØRS</v>
      </c>
      <c r="E420" s="41" t="str">
        <f>_xlfn.XLOOKUP(Kravtabell[[#This Row],[3 Siffer]],Bygningsdeler[Kombinert 3],Bygningsdeler[Kombinert 2],"",0,1)</f>
        <v xml:space="preserve">74 Utendørs elkraft </v>
      </c>
      <c r="F420" s="99" t="str">
        <f>_xlfn.XLOOKUP(Kravtabell[[#This Row],[3 sifret kode (for inntasting)
Slår opp bygningsdel]],Bygningsdeler[Siffer 3],Bygningsdeler[Kombinert 3],"FEIL",0,1)</f>
        <v>743 Utendørs lavspent forsyning</v>
      </c>
      <c r="G420" s="101">
        <v>743</v>
      </c>
      <c r="H420" s="41" t="s">
        <v>988</v>
      </c>
      <c r="I420" s="41"/>
      <c r="J420" s="41"/>
      <c r="K420" s="32"/>
      <c r="L420" s="32"/>
      <c r="M420" s="32" t="s">
        <v>32</v>
      </c>
      <c r="N420" s="32"/>
      <c r="O420" s="32"/>
      <c r="P420" s="32"/>
      <c r="Q420" s="32"/>
      <c r="R420" s="32"/>
      <c r="S420" s="32" t="s">
        <v>32</v>
      </c>
      <c r="T420" s="32"/>
      <c r="U420" s="32"/>
      <c r="V420" s="32"/>
      <c r="W420" s="32"/>
      <c r="X420" s="32"/>
      <c r="Y420" s="32"/>
      <c r="Z420" s="32"/>
      <c r="AA420" s="32"/>
      <c r="AB420" s="32" t="s">
        <v>32</v>
      </c>
      <c r="AC420" s="33"/>
      <c r="AD420" s="238"/>
    </row>
    <row r="421" spans="2:30" ht="45" x14ac:dyDescent="0.25">
      <c r="B421" s="39">
        <v>990</v>
      </c>
      <c r="C421" s="227" t="s">
        <v>989</v>
      </c>
      <c r="D421" s="41" t="str">
        <f>_xlfn.XLOOKUP(Kravtabell[[#This Row],[3 Siffer]],Bygningsdeler[Kombinert 3],Bygningsdeler[Kombinert 1],"",0,1)</f>
        <v>7 UTENDØRS</v>
      </c>
      <c r="E421" s="41" t="str">
        <f>_xlfn.XLOOKUP(Kravtabell[[#This Row],[3 Siffer]],Bygningsdeler[Kombinert 3],Bygningsdeler[Kombinert 2],"",0,1)</f>
        <v xml:space="preserve">74 Utendørs elkraft </v>
      </c>
      <c r="F421" s="99" t="str">
        <f>_xlfn.XLOOKUP(Kravtabell[[#This Row],[3 sifret kode (for inntasting)
Slår opp bygningsdel]],Bygningsdeler[Siffer 3],Bygningsdeler[Kombinert 3],"FEIL",0,1)</f>
        <v>744 Utendørs lys</v>
      </c>
      <c r="G421" s="101">
        <v>744</v>
      </c>
      <c r="H421" s="41" t="s">
        <v>990</v>
      </c>
      <c r="I421" s="41"/>
      <c r="J421" s="41"/>
      <c r="K421" s="32"/>
      <c r="L421" s="32"/>
      <c r="M421" s="32" t="s">
        <v>32</v>
      </c>
      <c r="N421" s="32"/>
      <c r="O421" s="32"/>
      <c r="P421" s="32"/>
      <c r="Q421" s="32"/>
      <c r="R421" s="32"/>
      <c r="S421" s="32" t="s">
        <v>32</v>
      </c>
      <c r="T421" s="32"/>
      <c r="U421" s="32"/>
      <c r="V421" s="32"/>
      <c r="W421" s="32"/>
      <c r="X421" s="32"/>
      <c r="Y421" s="32"/>
      <c r="Z421" s="32"/>
      <c r="AA421" s="32"/>
      <c r="AB421" s="32" t="s">
        <v>32</v>
      </c>
      <c r="AC421" s="33"/>
      <c r="AD421" s="238"/>
    </row>
    <row r="422" spans="2:30" ht="60" x14ac:dyDescent="0.25">
      <c r="B422" s="39">
        <v>991</v>
      </c>
      <c r="C422" s="227" t="s">
        <v>991</v>
      </c>
      <c r="D422" s="41" t="str">
        <f>_xlfn.XLOOKUP(Kravtabell[[#This Row],[3 Siffer]],Bygningsdeler[Kombinert 3],Bygningsdeler[Kombinert 1],"",0,1)</f>
        <v>7 UTENDØRS</v>
      </c>
      <c r="E422" s="41" t="str">
        <f>_xlfn.XLOOKUP(Kravtabell[[#This Row],[3 Siffer]],Bygningsdeler[Kombinert 3],Bygningsdeler[Kombinert 2],"",0,1)</f>
        <v xml:space="preserve">74 Utendørs elkraft </v>
      </c>
      <c r="F422" s="99" t="str">
        <f>_xlfn.XLOOKUP(Kravtabell[[#This Row],[3 sifret kode (for inntasting)
Slår opp bygningsdel]],Bygningsdeler[Siffer 3],Bygningsdeler[Kombinert 3],"FEIL",0,1)</f>
        <v>744 Utendørs lys</v>
      </c>
      <c r="G422" s="101">
        <v>744</v>
      </c>
      <c r="H422" s="41" t="s">
        <v>992</v>
      </c>
      <c r="I422" s="41"/>
      <c r="J422" s="41"/>
      <c r="K422" s="32"/>
      <c r="L422" s="32"/>
      <c r="M422" s="32" t="s">
        <v>32</v>
      </c>
      <c r="N422" s="32"/>
      <c r="O422" s="32"/>
      <c r="P422" s="32"/>
      <c r="Q422" s="32"/>
      <c r="R422" s="32"/>
      <c r="S422" s="32" t="s">
        <v>32</v>
      </c>
      <c r="T422" s="32"/>
      <c r="U422" s="32"/>
      <c r="V422" s="32"/>
      <c r="W422" s="32"/>
      <c r="X422" s="32"/>
      <c r="Y422" s="32"/>
      <c r="Z422" s="32"/>
      <c r="AA422" s="32"/>
      <c r="AB422" s="32" t="s">
        <v>32</v>
      </c>
      <c r="AC422" s="33"/>
      <c r="AD422" s="238"/>
    </row>
    <row r="423" spans="2:30" ht="30" x14ac:dyDescent="0.25">
      <c r="B423" s="39">
        <v>992</v>
      </c>
      <c r="C423" s="227" t="s">
        <v>993</v>
      </c>
      <c r="D423" s="41" t="str">
        <f>_xlfn.XLOOKUP(Kravtabell[[#This Row],[3 Siffer]],Bygningsdeler[Kombinert 3],Bygningsdeler[Kombinert 1],"",0,1)</f>
        <v>7 UTENDØRS</v>
      </c>
      <c r="E423" s="41" t="str">
        <f>_xlfn.XLOOKUP(Kravtabell[[#This Row],[3 Siffer]],Bygningsdeler[Kombinert 3],Bygningsdeler[Kombinert 2],"",0,1)</f>
        <v xml:space="preserve">74 Utendørs elkraft </v>
      </c>
      <c r="F423" s="99" t="str">
        <f>_xlfn.XLOOKUP(Kravtabell[[#This Row],[3 sifret kode (for inntasting)
Slår opp bygningsdel]],Bygningsdeler[Siffer 3],Bygningsdeler[Kombinert 3],"FEIL",0,1)</f>
        <v>744 Utendørs lys</v>
      </c>
      <c r="G423" s="101">
        <v>744</v>
      </c>
      <c r="H423" s="41" t="s">
        <v>994</v>
      </c>
      <c r="I423" s="41"/>
      <c r="J423" s="41"/>
      <c r="K423" s="32"/>
      <c r="L423" s="32"/>
      <c r="M423" s="32" t="s">
        <v>32</v>
      </c>
      <c r="N423" s="32" t="s">
        <v>32</v>
      </c>
      <c r="O423" s="32"/>
      <c r="P423" s="32"/>
      <c r="Q423" s="32"/>
      <c r="R423" s="32"/>
      <c r="S423" s="32" t="s">
        <v>32</v>
      </c>
      <c r="T423" s="32"/>
      <c r="U423" s="32"/>
      <c r="V423" s="32"/>
      <c r="W423" s="32"/>
      <c r="X423" s="32"/>
      <c r="Y423" s="32"/>
      <c r="Z423" s="32"/>
      <c r="AA423" s="32"/>
      <c r="AB423" s="32" t="s">
        <v>32</v>
      </c>
      <c r="AC423" s="33"/>
      <c r="AD423" s="238"/>
    </row>
    <row r="424" spans="2:30" ht="45" x14ac:dyDescent="0.25">
      <c r="B424" s="39">
        <v>993</v>
      </c>
      <c r="C424" s="227" t="s">
        <v>995</v>
      </c>
      <c r="D424" s="97" t="str">
        <f>_xlfn.XLOOKUP(Kravtabell[[#This Row],[3 Siffer]],Bygningsdeler[Kombinert 3],Bygningsdeler[Kombinert 1],"",0,1)</f>
        <v>7 UTENDØRS</v>
      </c>
      <c r="E424" s="97" t="str">
        <f>_xlfn.XLOOKUP(Kravtabell[[#This Row],[3 Siffer]],Bygningsdeler[Kombinert 3],Bygningsdeler[Kombinert 2],"",0,1)</f>
        <v xml:space="preserve">74 Utendørs elkraft </v>
      </c>
      <c r="F424" s="98" t="str">
        <f>_xlfn.XLOOKUP(Kravtabell[[#This Row],[3 sifret kode (for inntasting)
Slår opp bygningsdel]],Bygningsdeler[Siffer 3],Bygningsdeler[Kombinert 3],"FEIL",0,1)</f>
        <v>744 Utendørs lys</v>
      </c>
      <c r="G424" s="101">
        <v>744</v>
      </c>
      <c r="H424" s="41" t="s">
        <v>996</v>
      </c>
      <c r="I424" s="41"/>
      <c r="J424" s="41"/>
      <c r="K424" s="32"/>
      <c r="L424" s="32"/>
      <c r="M424" s="32" t="s">
        <v>32</v>
      </c>
      <c r="N424" s="32"/>
      <c r="O424" s="32"/>
      <c r="P424" s="32"/>
      <c r="Q424" s="32"/>
      <c r="R424" s="32"/>
      <c r="S424" s="32" t="s">
        <v>32</v>
      </c>
      <c r="T424" s="32"/>
      <c r="U424" s="32"/>
      <c r="V424" s="32"/>
      <c r="W424" s="32"/>
      <c r="X424" s="32"/>
      <c r="Y424" s="32"/>
      <c r="Z424" s="32"/>
      <c r="AA424" s="32"/>
      <c r="AB424" s="32" t="s">
        <v>32</v>
      </c>
      <c r="AC424" s="32"/>
      <c r="AD424" s="175"/>
    </row>
    <row r="425" spans="2:30" ht="30" x14ac:dyDescent="0.25">
      <c r="B425" s="39">
        <v>994</v>
      </c>
      <c r="C425" s="227" t="s">
        <v>997</v>
      </c>
      <c r="D425" s="41" t="str">
        <f>_xlfn.XLOOKUP(Kravtabell[[#This Row],[3 Siffer]],Bygningsdeler[Kombinert 3],Bygningsdeler[Kombinert 1],"",0,1)</f>
        <v>7 UTENDØRS</v>
      </c>
      <c r="E425" s="41" t="str">
        <f>_xlfn.XLOOKUP(Kravtabell[[#This Row],[3 Siffer]],Bygningsdeler[Kombinert 3],Bygningsdeler[Kombinert 2],"",0,1)</f>
        <v xml:space="preserve">74 Utendørs elkraft </v>
      </c>
      <c r="F425" s="99" t="str">
        <f>_xlfn.XLOOKUP(Kravtabell[[#This Row],[3 sifret kode (for inntasting)
Slår opp bygningsdel]],Bygningsdeler[Siffer 3],Bygningsdeler[Kombinert 3],"FEIL",0,1)</f>
        <v>744 Utendørs lys</v>
      </c>
      <c r="G425" s="101">
        <v>744</v>
      </c>
      <c r="H425" s="41" t="s">
        <v>998</v>
      </c>
      <c r="I425" s="41"/>
      <c r="J425" s="41"/>
      <c r="K425" s="32"/>
      <c r="L425" s="32"/>
      <c r="M425" s="32" t="s">
        <v>32</v>
      </c>
      <c r="N425" s="32"/>
      <c r="O425" s="32"/>
      <c r="P425" s="32"/>
      <c r="Q425" s="32"/>
      <c r="R425" s="32"/>
      <c r="S425" s="32" t="s">
        <v>32</v>
      </c>
      <c r="T425" s="32"/>
      <c r="U425" s="32"/>
      <c r="V425" s="32"/>
      <c r="W425" s="32"/>
      <c r="X425" s="32"/>
      <c r="Y425" s="32"/>
      <c r="Z425" s="32"/>
      <c r="AA425" s="32"/>
      <c r="AB425" s="32" t="s">
        <v>32</v>
      </c>
      <c r="AC425" s="33"/>
      <c r="AD425" s="238"/>
    </row>
    <row r="426" spans="2:30" x14ac:dyDescent="0.25">
      <c r="B426" s="39">
        <v>995</v>
      </c>
      <c r="C426" s="227" t="s">
        <v>999</v>
      </c>
      <c r="D426" s="97" t="str">
        <f>_xlfn.XLOOKUP(Kravtabell[[#This Row],[3 Siffer]],Bygningsdeler[Kombinert 3],Bygningsdeler[Kombinert 1],"",0,1)</f>
        <v>7 UTENDØRS</v>
      </c>
      <c r="E426" s="97" t="str">
        <f>_xlfn.XLOOKUP(Kravtabell[[#This Row],[3 Siffer]],Bygningsdeler[Kombinert 3],Bygningsdeler[Kombinert 2],"",0,1)</f>
        <v xml:space="preserve">74 Utendørs elkraft </v>
      </c>
      <c r="F426" s="98" t="str">
        <f>_xlfn.XLOOKUP(Kravtabell[[#This Row],[3 sifret kode (for inntasting)
Slår opp bygningsdel]],Bygningsdeler[Siffer 3],Bygningsdeler[Kombinert 3],"FEIL",0,1)</f>
        <v>744 Utendørs lys</v>
      </c>
      <c r="G426" s="101">
        <v>744</v>
      </c>
      <c r="H426" s="41" t="s">
        <v>1000</v>
      </c>
      <c r="I426" s="41"/>
      <c r="J426" s="41"/>
      <c r="K426" s="32"/>
      <c r="L426" s="32"/>
      <c r="M426" s="32" t="s">
        <v>32</v>
      </c>
      <c r="N426" s="32"/>
      <c r="O426" s="32"/>
      <c r="P426" s="32"/>
      <c r="Q426" s="32"/>
      <c r="R426" s="32"/>
      <c r="S426" s="32" t="s">
        <v>32</v>
      </c>
      <c r="T426" s="32"/>
      <c r="U426" s="32"/>
      <c r="V426" s="32"/>
      <c r="W426" s="32"/>
      <c r="X426" s="32"/>
      <c r="Y426" s="32"/>
      <c r="Z426" s="32"/>
      <c r="AA426" s="32"/>
      <c r="AB426" s="32" t="s">
        <v>32</v>
      </c>
      <c r="AC426" s="32"/>
      <c r="AD426" s="175"/>
    </row>
    <row r="427" spans="2:30" x14ac:dyDescent="0.25">
      <c r="B427" s="39">
        <v>996</v>
      </c>
      <c r="C427" s="227" t="s">
        <v>1001</v>
      </c>
      <c r="D427" s="97" t="str">
        <f>_xlfn.XLOOKUP(Kravtabell[[#This Row],[3 Siffer]],Bygningsdeler[Kombinert 3],Bygningsdeler[Kombinert 1],"",0,1)</f>
        <v>7 UTENDØRS</v>
      </c>
      <c r="E427" s="97" t="str">
        <f>_xlfn.XLOOKUP(Kravtabell[[#This Row],[3 Siffer]],Bygningsdeler[Kombinert 3],Bygningsdeler[Kombinert 2],"",0,1)</f>
        <v xml:space="preserve">74 Utendørs elkraft </v>
      </c>
      <c r="F427" s="98" t="str">
        <f>_xlfn.XLOOKUP(Kravtabell[[#This Row],[3 sifret kode (for inntasting)
Slår opp bygningsdel]],Bygningsdeler[Siffer 3],Bygningsdeler[Kombinert 3],"FEIL",0,1)</f>
        <v>744 Utendørs lys</v>
      </c>
      <c r="G427" s="101">
        <v>744</v>
      </c>
      <c r="H427" s="41" t="s">
        <v>1002</v>
      </c>
      <c r="I427" s="41"/>
      <c r="J427" s="41"/>
      <c r="K427" s="32"/>
      <c r="L427" s="32"/>
      <c r="M427" s="32" t="s">
        <v>32</v>
      </c>
      <c r="N427" s="32"/>
      <c r="O427" s="32"/>
      <c r="P427" s="32"/>
      <c r="Q427" s="32"/>
      <c r="R427" s="32"/>
      <c r="S427" s="32" t="s">
        <v>32</v>
      </c>
      <c r="T427" s="32"/>
      <c r="U427" s="32"/>
      <c r="V427" s="32"/>
      <c r="W427" s="32"/>
      <c r="X427" s="32"/>
      <c r="Y427" s="32"/>
      <c r="Z427" s="32"/>
      <c r="AA427" s="32"/>
      <c r="AB427" s="32" t="s">
        <v>32</v>
      </c>
      <c r="AC427" s="32"/>
      <c r="AD427" s="175"/>
    </row>
    <row r="428" spans="2:30" x14ac:dyDescent="0.25">
      <c r="B428" s="39">
        <v>997</v>
      </c>
      <c r="C428" s="227" t="s">
        <v>1003</v>
      </c>
      <c r="D428" s="97" t="str">
        <f>_xlfn.XLOOKUP(Kravtabell[[#This Row],[3 Siffer]],Bygningsdeler[Kombinert 3],Bygningsdeler[Kombinert 1],"",0,1)</f>
        <v>7 UTENDØRS</v>
      </c>
      <c r="E428" s="97" t="str">
        <f>_xlfn.XLOOKUP(Kravtabell[[#This Row],[3 Siffer]],Bygningsdeler[Kombinert 3],Bygningsdeler[Kombinert 2],"",0,1)</f>
        <v xml:space="preserve">74 Utendørs elkraft </v>
      </c>
      <c r="F428" s="98" t="str">
        <f>_xlfn.XLOOKUP(Kravtabell[[#This Row],[3 sifret kode (for inntasting)
Slår opp bygningsdel]],Bygningsdeler[Siffer 3],Bygningsdeler[Kombinert 3],"FEIL",0,1)</f>
        <v>744 Utendørs lys</v>
      </c>
      <c r="G428" s="101">
        <v>744</v>
      </c>
      <c r="H428" s="41" t="s">
        <v>1004</v>
      </c>
      <c r="I428" s="41"/>
      <c r="J428" s="41"/>
      <c r="K428" s="32"/>
      <c r="L428" s="32"/>
      <c r="M428" s="32" t="s">
        <v>32</v>
      </c>
      <c r="N428" s="32"/>
      <c r="O428" s="32"/>
      <c r="P428" s="32"/>
      <c r="Q428" s="32"/>
      <c r="R428" s="32"/>
      <c r="S428" s="32" t="s">
        <v>32</v>
      </c>
      <c r="T428" s="32"/>
      <c r="U428" s="32"/>
      <c r="V428" s="32"/>
      <c r="W428" s="32"/>
      <c r="X428" s="32"/>
      <c r="Y428" s="32"/>
      <c r="Z428" s="32"/>
      <c r="AA428" s="32"/>
      <c r="AB428" s="32" t="s">
        <v>32</v>
      </c>
      <c r="AC428" s="32"/>
      <c r="AD428" s="175" t="s">
        <v>32</v>
      </c>
    </row>
    <row r="429" spans="2:30" ht="315" x14ac:dyDescent="0.25">
      <c r="B429" s="39">
        <v>998</v>
      </c>
      <c r="C429" s="39" t="s">
        <v>1005</v>
      </c>
      <c r="D429" s="97" t="str">
        <f>_xlfn.XLOOKUP(Kravtabell[[#This Row],[3 Siffer]],Bygningsdeler[Kombinert 3],Bygningsdeler[Kombinert 1],"",0,1)</f>
        <v>7 UTENDØRS</v>
      </c>
      <c r="E429" s="97" t="str">
        <f>_xlfn.XLOOKUP(Kravtabell[[#This Row],[3 Siffer]],Bygningsdeler[Kombinert 3],Bygningsdeler[Kombinert 2],"",0,1)</f>
        <v xml:space="preserve">74 Utendørs elkraft </v>
      </c>
      <c r="F429" s="98" t="str">
        <f>_xlfn.XLOOKUP(Kravtabell[[#This Row],[3 sifret kode (for inntasting)
Slår opp bygningsdel]],Bygningsdeler[Siffer 3],Bygningsdeler[Kombinert 3],"FEIL",0,1)</f>
        <v>745 Utendørs elvarme</v>
      </c>
      <c r="G429" s="101">
        <v>745</v>
      </c>
      <c r="H429" s="41" t="s">
        <v>1006</v>
      </c>
      <c r="I429" s="41"/>
      <c r="J429" s="35"/>
      <c r="K429" s="32"/>
      <c r="L429" s="32"/>
      <c r="M429" s="32" t="s">
        <v>32</v>
      </c>
      <c r="N429" s="32"/>
      <c r="O429" s="32"/>
      <c r="P429" s="32"/>
      <c r="Q429" s="32"/>
      <c r="R429" s="32"/>
      <c r="S429" s="32" t="s">
        <v>32</v>
      </c>
      <c r="T429" s="32"/>
      <c r="U429" s="32"/>
      <c r="V429" s="32"/>
      <c r="W429" s="32"/>
      <c r="X429" s="32"/>
      <c r="Y429" s="32"/>
      <c r="Z429" s="32"/>
      <c r="AA429" s="32"/>
      <c r="AB429" s="32" t="s">
        <v>32</v>
      </c>
      <c r="AC429" s="32"/>
      <c r="AD429" s="175"/>
    </row>
    <row r="430" spans="2:30" ht="225" x14ac:dyDescent="0.25">
      <c r="B430" s="39">
        <v>999</v>
      </c>
      <c r="C430" s="39" t="s">
        <v>1007</v>
      </c>
      <c r="D430" s="97" t="str">
        <f>_xlfn.XLOOKUP(Kravtabell[[#This Row],[3 Siffer]],Bygningsdeler[Kombinert 3],Bygningsdeler[Kombinert 1],"",0,1)</f>
        <v>7 UTENDØRS</v>
      </c>
      <c r="E430" s="97" t="str">
        <f>_xlfn.XLOOKUP(Kravtabell[[#This Row],[3 Siffer]],Bygningsdeler[Kombinert 3],Bygningsdeler[Kombinert 2],"",0,1)</f>
        <v>76 Veger og plasser</v>
      </c>
      <c r="F430" s="98" t="str">
        <f>_xlfn.XLOOKUP(Kravtabell[[#This Row],[3 sifret kode (for inntasting)
Slår opp bygningsdel]],Bygningsdeler[Siffer 3],Bygningsdeler[Kombinert 3],"FEIL",0,1)</f>
        <v>760 Veger og plasser, generelt</v>
      </c>
      <c r="G430" s="101">
        <v>760</v>
      </c>
      <c r="H430" s="176" t="s">
        <v>1008</v>
      </c>
      <c r="I430" s="41"/>
      <c r="J430" s="35"/>
      <c r="K430" s="32" t="s">
        <v>32</v>
      </c>
      <c r="L430" s="32"/>
      <c r="M430" s="32"/>
      <c r="N430" s="32"/>
      <c r="O430" s="32"/>
      <c r="P430" s="32"/>
      <c r="Q430" s="32"/>
      <c r="R430" s="32"/>
      <c r="S430" s="32" t="s">
        <v>32</v>
      </c>
      <c r="T430" s="32"/>
      <c r="U430" s="32"/>
      <c r="V430" s="32"/>
      <c r="W430" s="32"/>
      <c r="X430" s="32"/>
      <c r="Y430" s="32"/>
      <c r="Z430" s="32"/>
      <c r="AA430" s="32"/>
      <c r="AB430" s="32" t="s">
        <v>32</v>
      </c>
      <c r="AC430" s="32"/>
      <c r="AD430" s="175"/>
    </row>
    <row r="431" spans="2:30" ht="30" x14ac:dyDescent="0.25">
      <c r="B431" s="39">
        <v>1000</v>
      </c>
      <c r="C431" s="39" t="s">
        <v>1009</v>
      </c>
      <c r="D431" s="97" t="str">
        <f>_xlfn.XLOOKUP(Kravtabell[[#This Row],[3 Siffer]],Bygningsdeler[Kombinert 3],Bygningsdeler[Kombinert 1],"",0,1)</f>
        <v>7 UTENDØRS</v>
      </c>
      <c r="E431" s="97" t="str">
        <f>_xlfn.XLOOKUP(Kravtabell[[#This Row],[3 Siffer]],Bygningsdeler[Kombinert 3],Bygningsdeler[Kombinert 2],"",0,1)</f>
        <v>76 Veger og plasser</v>
      </c>
      <c r="F431" s="98" t="str">
        <f>_xlfn.XLOOKUP(Kravtabell[[#This Row],[3 sifret kode (for inntasting)
Slår opp bygningsdel]],Bygningsdeler[Siffer 3],Bygningsdeler[Kombinert 3],"FEIL",0,1)</f>
        <v>760 Veger og plasser, generelt</v>
      </c>
      <c r="G431" s="100">
        <v>760</v>
      </c>
      <c r="H431" s="41" t="s">
        <v>1010</v>
      </c>
      <c r="I431" s="41"/>
      <c r="J431" s="41"/>
      <c r="K431" s="32" t="s">
        <v>32</v>
      </c>
      <c r="L431" s="32"/>
      <c r="M431" s="32"/>
      <c r="N431" s="32"/>
      <c r="O431" s="32"/>
      <c r="P431" s="32"/>
      <c r="Q431" s="32" t="s">
        <v>32</v>
      </c>
      <c r="R431" s="32"/>
      <c r="S431" s="32" t="s">
        <v>32</v>
      </c>
      <c r="T431" s="32" t="s">
        <v>32</v>
      </c>
      <c r="U431" s="32"/>
      <c r="V431" s="32"/>
      <c r="W431" s="32"/>
      <c r="X431" s="32"/>
      <c r="Y431" s="32"/>
      <c r="Z431" s="32"/>
      <c r="AA431" s="32"/>
      <c r="AB431" s="32" t="s">
        <v>32</v>
      </c>
      <c r="AC431" s="32"/>
      <c r="AD431" s="175"/>
    </row>
    <row r="432" spans="2:30" ht="45" x14ac:dyDescent="0.25">
      <c r="B432" s="39">
        <v>1001</v>
      </c>
      <c r="C432" s="39" t="s">
        <v>1011</v>
      </c>
      <c r="D432" s="41" t="str">
        <f>_xlfn.XLOOKUP(Kravtabell[[#This Row],[3 Siffer]],Bygningsdeler[Kombinert 3],Bygningsdeler[Kombinert 1],"",0,1)</f>
        <v>7 UTENDØRS</v>
      </c>
      <c r="E432" s="41" t="str">
        <f>_xlfn.XLOOKUP(Kravtabell[[#This Row],[3 Siffer]],Bygningsdeler[Kombinert 3],Bygningsdeler[Kombinert 2],"",0,1)</f>
        <v>76 Veger og plasser</v>
      </c>
      <c r="F432" s="99" t="str">
        <f>_xlfn.XLOOKUP(Kravtabell[[#This Row],[3 sifret kode (for inntasting)
Slår opp bygningsdel]],Bygningsdeler[Siffer 3],Bygningsdeler[Kombinert 3],"FEIL",0,1)</f>
        <v>760 Veger og plasser, generelt</v>
      </c>
      <c r="G432" s="101">
        <v>760</v>
      </c>
      <c r="H432" s="41" t="s">
        <v>1012</v>
      </c>
      <c r="I432" s="41"/>
      <c r="J432" s="41"/>
      <c r="K432" s="32"/>
      <c r="L432" s="32"/>
      <c r="M432" s="32"/>
      <c r="N432" s="32"/>
      <c r="O432" s="32"/>
      <c r="P432" s="32"/>
      <c r="Q432" s="32"/>
      <c r="R432" s="32"/>
      <c r="S432" s="32"/>
      <c r="T432" s="32" t="s">
        <v>32</v>
      </c>
      <c r="U432" s="32"/>
      <c r="V432" s="32"/>
      <c r="W432" s="32"/>
      <c r="X432" s="32"/>
      <c r="Y432" s="32"/>
      <c r="Z432" s="32"/>
      <c r="AA432" s="32"/>
      <c r="AB432" s="32" t="s">
        <v>32</v>
      </c>
      <c r="AC432" s="36"/>
      <c r="AD432" s="37"/>
    </row>
    <row r="433" spans="2:30" ht="195" x14ac:dyDescent="0.25">
      <c r="B433" s="39">
        <v>1002</v>
      </c>
      <c r="C433" s="227" t="s">
        <v>1013</v>
      </c>
      <c r="D433" s="41" t="str">
        <f>_xlfn.XLOOKUP(Kravtabell[[#This Row],[3 Siffer]],Bygningsdeler[Kombinert 3],Bygningsdeler[Kombinert 1],"",0,1)</f>
        <v>7 UTENDØRS</v>
      </c>
      <c r="E433" s="41" t="str">
        <f>_xlfn.XLOOKUP(Kravtabell[[#This Row],[3 Siffer]],Bygningsdeler[Kombinert 3],Bygningsdeler[Kombinert 2],"",0,1)</f>
        <v>76 Veger og plasser</v>
      </c>
      <c r="F433" s="99" t="str">
        <f>_xlfn.XLOOKUP(Kravtabell[[#This Row],[3 sifret kode (for inntasting)
Slår opp bygningsdel]],Bygningsdeler[Siffer 3],Bygningsdeler[Kombinert 3],"FEIL",0,1)</f>
        <v>761 Veger</v>
      </c>
      <c r="G433" s="100">
        <v>761</v>
      </c>
      <c r="H433" s="41" t="s">
        <v>1014</v>
      </c>
      <c r="I433" s="41"/>
      <c r="J433" s="35"/>
      <c r="K433" s="32"/>
      <c r="L433" s="32"/>
      <c r="M433" s="32"/>
      <c r="N433" s="32"/>
      <c r="O433" s="32"/>
      <c r="P433" s="32"/>
      <c r="Q433" s="32"/>
      <c r="R433" s="32"/>
      <c r="S433" s="32" t="s">
        <v>32</v>
      </c>
      <c r="T433" s="32"/>
      <c r="U433" s="32"/>
      <c r="V433" s="32"/>
      <c r="W433" s="32"/>
      <c r="X433" s="32"/>
      <c r="Y433" s="32"/>
      <c r="Z433" s="32"/>
      <c r="AA433" s="32"/>
      <c r="AB433" s="32" t="s">
        <v>32</v>
      </c>
      <c r="AC433" s="32"/>
      <c r="AD433" s="175"/>
    </row>
    <row r="434" spans="2:30" ht="120" x14ac:dyDescent="0.25">
      <c r="B434" s="39">
        <v>1003</v>
      </c>
      <c r="C434" s="227" t="s">
        <v>1015</v>
      </c>
      <c r="D434" s="41" t="str">
        <f>_xlfn.XLOOKUP(Kravtabell[[#This Row],[3 Siffer]],Bygningsdeler[Kombinert 3],Bygningsdeler[Kombinert 1],"",0,1)</f>
        <v>7 UTENDØRS</v>
      </c>
      <c r="E434" s="41" t="str">
        <f>_xlfn.XLOOKUP(Kravtabell[[#This Row],[3 Siffer]],Bygningsdeler[Kombinert 3],Bygningsdeler[Kombinert 2],"",0,1)</f>
        <v>76 Veger og plasser</v>
      </c>
      <c r="F434" s="99" t="str">
        <f>_xlfn.XLOOKUP(Kravtabell[[#This Row],[3 sifret kode (for inntasting)
Slår opp bygningsdel]],Bygningsdeler[Siffer 3],Bygningsdeler[Kombinert 3],"FEIL",0,1)</f>
        <v>762 Plasser</v>
      </c>
      <c r="G434" s="100">
        <v>762</v>
      </c>
      <c r="H434" s="41" t="s">
        <v>1016</v>
      </c>
      <c r="I434" s="41"/>
      <c r="J434" s="35"/>
      <c r="K434" s="32"/>
      <c r="L434" s="32"/>
      <c r="M434" s="32" t="s">
        <v>32</v>
      </c>
      <c r="N434" s="32"/>
      <c r="O434" s="32"/>
      <c r="P434" s="32"/>
      <c r="Q434" s="32"/>
      <c r="R434" s="32"/>
      <c r="S434" s="32" t="s">
        <v>32</v>
      </c>
      <c r="T434" s="32" t="s">
        <v>32</v>
      </c>
      <c r="U434" s="32"/>
      <c r="V434" s="32"/>
      <c r="W434" s="32"/>
      <c r="X434" s="32"/>
      <c r="Y434" s="32"/>
      <c r="Z434" s="32"/>
      <c r="AA434" s="32"/>
      <c r="AB434" s="32" t="s">
        <v>32</v>
      </c>
      <c r="AC434" s="32"/>
      <c r="AD434" s="175"/>
    </row>
    <row r="435" spans="2:30" ht="240" x14ac:dyDescent="0.25">
      <c r="B435" s="39">
        <v>1004</v>
      </c>
      <c r="C435" s="227" t="s">
        <v>1017</v>
      </c>
      <c r="D435" s="97" t="str">
        <f>_xlfn.XLOOKUP(Kravtabell[[#This Row],[3 Siffer]],Bygningsdeler[Kombinert 3],Bygningsdeler[Kombinert 1],"",0,1)</f>
        <v>7 UTENDØRS</v>
      </c>
      <c r="E435" s="97" t="str">
        <f>_xlfn.XLOOKUP(Kravtabell[[#This Row],[3 Siffer]],Bygningsdeler[Kombinert 3],Bygningsdeler[Kombinert 2],"",0,1)</f>
        <v>76 Veger og plasser</v>
      </c>
      <c r="F435" s="98" t="str">
        <f>_xlfn.XLOOKUP(Kravtabell[[#This Row],[3 sifret kode (for inntasting)
Slår opp bygningsdel]],Bygningsdeler[Siffer 3],Bygningsdeler[Kombinert 3],"FEIL",0,1)</f>
        <v>762 Plasser</v>
      </c>
      <c r="G435" s="100">
        <v>762</v>
      </c>
      <c r="H435" s="97" t="s">
        <v>1018</v>
      </c>
      <c r="J435" s="24"/>
      <c r="K435" s="33" t="s">
        <v>32</v>
      </c>
      <c r="L435" s="32"/>
      <c r="M435" s="32"/>
      <c r="N435" s="32"/>
      <c r="O435" s="32"/>
      <c r="P435" s="33"/>
      <c r="Q435" s="33"/>
      <c r="R435" s="33"/>
      <c r="S435" s="32" t="s">
        <v>32</v>
      </c>
      <c r="T435" s="32"/>
      <c r="U435" s="32"/>
      <c r="V435" s="32"/>
      <c r="W435" s="32"/>
      <c r="X435" s="32"/>
      <c r="Y435" s="32"/>
      <c r="Z435" s="32"/>
      <c r="AA435" s="32"/>
      <c r="AB435" s="32" t="s">
        <v>32</v>
      </c>
      <c r="AC435" s="32"/>
      <c r="AD435" s="175"/>
    </row>
    <row r="436" spans="2:30" ht="75" x14ac:dyDescent="0.25">
      <c r="B436" s="39">
        <v>1005</v>
      </c>
      <c r="C436" s="227" t="s">
        <v>1019</v>
      </c>
      <c r="D436" s="97" t="str">
        <f>_xlfn.XLOOKUP(Kravtabell[[#This Row],[3 Siffer]],Bygningsdeler[Kombinert 3],Bygningsdeler[Kombinert 1],"",0,1)</f>
        <v>7 UTENDØRS</v>
      </c>
      <c r="E436" s="97" t="str">
        <f>_xlfn.XLOOKUP(Kravtabell[[#This Row],[3 Siffer]],Bygningsdeler[Kombinert 3],Bygningsdeler[Kombinert 2],"",0,1)</f>
        <v>76 Veger og plasser</v>
      </c>
      <c r="F436" s="98" t="str">
        <f>_xlfn.XLOOKUP(Kravtabell[[#This Row],[3 sifret kode (for inntasting)
Slår opp bygningsdel]],Bygningsdeler[Siffer 3],Bygningsdeler[Kombinert 3],"FEIL",0,1)</f>
        <v>762 Plasser</v>
      </c>
      <c r="G436" s="100">
        <v>762</v>
      </c>
      <c r="H436" s="97" t="s">
        <v>1020</v>
      </c>
      <c r="J436" s="24"/>
      <c r="K436" s="33" t="s">
        <v>32</v>
      </c>
      <c r="L436" s="32"/>
      <c r="M436" s="32" t="s">
        <v>32</v>
      </c>
      <c r="N436" s="32"/>
      <c r="O436" s="32"/>
      <c r="P436" s="33"/>
      <c r="Q436" s="33"/>
      <c r="R436" s="33"/>
      <c r="S436" s="32" t="s">
        <v>32</v>
      </c>
      <c r="T436" s="32"/>
      <c r="U436" s="32"/>
      <c r="V436" s="32"/>
      <c r="W436" s="32"/>
      <c r="X436" s="32"/>
      <c r="Y436" s="32"/>
      <c r="Z436" s="32"/>
      <c r="AA436" s="32"/>
      <c r="AB436" s="32" t="s">
        <v>32</v>
      </c>
      <c r="AC436" s="32"/>
      <c r="AD436" s="175"/>
    </row>
    <row r="437" spans="2:30" ht="135" x14ac:dyDescent="0.25">
      <c r="B437" s="39">
        <v>1006</v>
      </c>
      <c r="C437" s="227" t="s">
        <v>1021</v>
      </c>
      <c r="D437" s="97" t="str">
        <f>_xlfn.XLOOKUP(Kravtabell[[#This Row],[3 Siffer]],Bygningsdeler[Kombinert 3],Bygningsdeler[Kombinert 1],"",0,1)</f>
        <v>7 UTENDØRS</v>
      </c>
      <c r="E437" s="97" t="str">
        <f>_xlfn.XLOOKUP(Kravtabell[[#This Row],[3 Siffer]],Bygningsdeler[Kombinert 3],Bygningsdeler[Kombinert 2],"",0,1)</f>
        <v>76 Veger og plasser</v>
      </c>
      <c r="F437" s="98" t="str">
        <f>_xlfn.XLOOKUP(Kravtabell[[#This Row],[3 sifret kode (for inntasting)
Slår opp bygningsdel]],Bygningsdeler[Siffer 3],Bygningsdeler[Kombinert 3],"FEIL",0,1)</f>
        <v>762 Plasser</v>
      </c>
      <c r="G437" s="100">
        <v>762</v>
      </c>
      <c r="H437" s="267" t="s">
        <v>1022</v>
      </c>
      <c r="J437" s="24"/>
      <c r="K437" s="33" t="s">
        <v>32</v>
      </c>
      <c r="L437" s="32"/>
      <c r="M437" s="32"/>
      <c r="N437" s="33"/>
      <c r="O437" s="32"/>
      <c r="P437" s="33"/>
      <c r="Q437" s="33"/>
      <c r="R437" s="33"/>
      <c r="S437" s="32" t="s">
        <v>32</v>
      </c>
      <c r="T437" s="32"/>
      <c r="U437" s="32"/>
      <c r="V437" s="32"/>
      <c r="W437" s="32"/>
      <c r="X437" s="32"/>
      <c r="Y437" s="32"/>
      <c r="Z437" s="32"/>
      <c r="AA437" s="32"/>
      <c r="AB437" s="33" t="s">
        <v>32</v>
      </c>
      <c r="AC437" s="32"/>
      <c r="AD437" s="175"/>
    </row>
    <row r="438" spans="2:30" ht="75" x14ac:dyDescent="0.25">
      <c r="B438" s="39">
        <v>1007</v>
      </c>
      <c r="C438" s="227" t="s">
        <v>1023</v>
      </c>
      <c r="D438" s="97" t="str">
        <f>_xlfn.XLOOKUP(Kravtabell[[#This Row],[3 Siffer]],Bygningsdeler[Kombinert 3],Bygningsdeler[Kombinert 1],"",0,1)</f>
        <v>7 UTENDØRS</v>
      </c>
      <c r="E438" s="97" t="str">
        <f>_xlfn.XLOOKUP(Kravtabell[[#This Row],[3 Siffer]],Bygningsdeler[Kombinert 3],Bygningsdeler[Kombinert 2],"",0,1)</f>
        <v>76 Veger og plasser</v>
      </c>
      <c r="F438" s="98" t="str">
        <f>_xlfn.XLOOKUP(Kravtabell[[#This Row],[3 sifret kode (for inntasting)
Slår opp bygningsdel]],Bygningsdeler[Siffer 3],Bygningsdeler[Kombinert 3],"FEIL",0,1)</f>
        <v>762 Plasser</v>
      </c>
      <c r="G438" s="100">
        <v>762</v>
      </c>
      <c r="H438" s="97" t="s">
        <v>1024</v>
      </c>
      <c r="J438" s="24"/>
      <c r="K438" s="33" t="s">
        <v>32</v>
      </c>
      <c r="L438" s="32"/>
      <c r="M438" s="32"/>
      <c r="N438" s="32"/>
      <c r="O438" s="32"/>
      <c r="P438" s="33"/>
      <c r="Q438" s="33"/>
      <c r="R438" s="33"/>
      <c r="S438" s="32" t="s">
        <v>32</v>
      </c>
      <c r="T438" s="32"/>
      <c r="U438" s="32"/>
      <c r="V438" s="32"/>
      <c r="W438" s="32"/>
      <c r="X438" s="32"/>
      <c r="Y438" s="32"/>
      <c r="Z438" s="32"/>
      <c r="AA438" s="32"/>
      <c r="AB438" s="32" t="s">
        <v>32</v>
      </c>
      <c r="AC438" s="32"/>
      <c r="AD438" s="175"/>
    </row>
    <row r="439" spans="2:30" x14ac:dyDescent="0.25">
      <c r="B439" s="39"/>
      <c r="C439" s="39" t="s">
        <v>1025</v>
      </c>
      <c r="D439" s="97" t="s">
        <v>1026</v>
      </c>
      <c r="E439" s="97" t="str">
        <f>_xlfn.XLOOKUP(Kravtabell[[#This Row],[3 Siffer]],Bygningsdeler[Kombinert 3],Bygningsdeler[Kombinert 2],"",0,1)</f>
        <v>76 Veger og plasser</v>
      </c>
      <c r="F439" s="98" t="str">
        <f>_xlfn.XLOOKUP(Kravtabell[[#This Row],[3 sifret kode (for inntasting)
Slår opp bygningsdel]],Bygningsdeler[Siffer 3],Bygningsdeler[Kombinert 3],"FEIL",0,1)</f>
        <v>763 Skilter</v>
      </c>
      <c r="G439" s="100">
        <v>763</v>
      </c>
      <c r="H439" s="243"/>
      <c r="J439" s="24"/>
      <c r="K439" s="33"/>
      <c r="L439" s="32"/>
      <c r="M439" s="32"/>
      <c r="N439" s="32"/>
      <c r="O439" s="32"/>
      <c r="P439" s="33"/>
      <c r="Q439" s="33"/>
      <c r="R439" s="36"/>
      <c r="S439" s="32"/>
      <c r="T439" s="32"/>
      <c r="U439" s="32"/>
      <c r="V439" s="32"/>
      <c r="W439" s="32"/>
      <c r="X439" s="32"/>
      <c r="Y439" s="32"/>
      <c r="Z439" s="32"/>
      <c r="AA439" s="32"/>
      <c r="AB439" s="32"/>
      <c r="AC439" s="32"/>
      <c r="AD439" s="223"/>
    </row>
    <row r="440" spans="2:30" ht="240" x14ac:dyDescent="0.25">
      <c r="B440" s="39">
        <v>1009</v>
      </c>
      <c r="C440" s="39" t="s">
        <v>1027</v>
      </c>
      <c r="D440" s="97" t="str">
        <f>_xlfn.XLOOKUP(Kravtabell[[#This Row],[3 Siffer]],Bygningsdeler[Kombinert 3],Bygningsdeler[Kombinert 1],"",0,1)</f>
        <v>7 UTENDØRS</v>
      </c>
      <c r="E440" s="97" t="str">
        <f>_xlfn.XLOOKUP(Kravtabell[[#This Row],[3 Siffer]],Bygningsdeler[Kombinert 3],Bygningsdeler[Kombinert 2],"",0,1)</f>
        <v>77 Parker og hager</v>
      </c>
      <c r="F440" s="98" t="str">
        <f>_xlfn.XLOOKUP(Kravtabell[[#This Row],[3 sifret kode (for inntasting)
Slår opp bygningsdel]],Bygningsdeler[Siffer 3],Bygningsdeler[Kombinert 3],"FEIL",0,1)</f>
        <v>770 Parker og hager, generelt</v>
      </c>
      <c r="G440" s="100">
        <v>770</v>
      </c>
      <c r="H440" s="97" t="s">
        <v>1028</v>
      </c>
      <c r="J440" s="24"/>
      <c r="K440" s="33" t="s">
        <v>32</v>
      </c>
      <c r="L440" s="32"/>
      <c r="M440" s="32"/>
      <c r="N440" s="32"/>
      <c r="O440" s="32"/>
      <c r="P440" s="33"/>
      <c r="Q440" s="33"/>
      <c r="R440" s="33"/>
      <c r="S440" s="32" t="s">
        <v>32</v>
      </c>
      <c r="T440" s="32"/>
      <c r="U440" s="32"/>
      <c r="V440" s="32"/>
      <c r="W440" s="32"/>
      <c r="X440" s="32"/>
      <c r="Y440" s="32"/>
      <c r="Z440" s="32"/>
      <c r="AA440" s="32"/>
      <c r="AB440" s="32" t="s">
        <v>32</v>
      </c>
      <c r="AC440" s="32"/>
      <c r="AD440" s="175"/>
    </row>
    <row r="441" spans="2:30" ht="381.95" customHeight="1" x14ac:dyDescent="0.25">
      <c r="B441" s="39">
        <v>1010</v>
      </c>
      <c r="C441" s="39" t="s">
        <v>1029</v>
      </c>
      <c r="D441" s="97" t="str">
        <f>_xlfn.XLOOKUP(Kravtabell[[#This Row],[3 Siffer]],Bygningsdeler[Kombinert 3],Bygningsdeler[Kombinert 1],"",0,1)</f>
        <v>7 UTENDØRS</v>
      </c>
      <c r="E441" s="97" t="str">
        <f>_xlfn.XLOOKUP(Kravtabell[[#This Row],[3 Siffer]],Bygningsdeler[Kombinert 3],Bygningsdeler[Kombinert 2],"",0,1)</f>
        <v>77 Parker og hager</v>
      </c>
      <c r="F441" s="98" t="str">
        <f>_xlfn.XLOOKUP(Kravtabell[[#This Row],[3 sifret kode (for inntasting)
Slår opp bygningsdel]],Bygningsdeler[Siffer 3],Bygningsdeler[Kombinert 3],"FEIL",0,1)</f>
        <v>770 Parker og hager, generelt</v>
      </c>
      <c r="G441" s="100">
        <v>770</v>
      </c>
      <c r="H441" s="97" t="s">
        <v>1030</v>
      </c>
      <c r="J441" s="24"/>
      <c r="K441" s="33"/>
      <c r="L441" s="32"/>
      <c r="M441" s="32"/>
      <c r="N441" s="32"/>
      <c r="O441" s="32"/>
      <c r="P441" s="33"/>
      <c r="Q441" s="33"/>
      <c r="R441" s="33"/>
      <c r="S441" s="32" t="s">
        <v>32</v>
      </c>
      <c r="T441" s="32"/>
      <c r="U441" s="32"/>
      <c r="V441" s="32"/>
      <c r="W441" s="32"/>
      <c r="X441" s="32"/>
      <c r="Y441" s="32"/>
      <c r="Z441" s="32"/>
      <c r="AA441" s="32"/>
      <c r="AB441" s="32" t="s">
        <v>32</v>
      </c>
      <c r="AC441" s="32"/>
      <c r="AD441" s="175"/>
    </row>
    <row r="442" spans="2:30" ht="60" x14ac:dyDescent="0.25">
      <c r="B442" s="39">
        <v>1011</v>
      </c>
      <c r="C442" s="39" t="s">
        <v>1031</v>
      </c>
      <c r="D442" s="97" t="str">
        <f>_xlfn.XLOOKUP(Kravtabell[[#This Row],[3 Siffer]],Bygningsdeler[Kombinert 3],Bygningsdeler[Kombinert 1],"",0,1)</f>
        <v>7 UTENDØRS</v>
      </c>
      <c r="E442" s="97" t="str">
        <f>_xlfn.XLOOKUP(Kravtabell[[#This Row],[3 Siffer]],Bygningsdeler[Kombinert 3],Bygningsdeler[Kombinert 2],"",0,1)</f>
        <v>77 Parker og hager</v>
      </c>
      <c r="F442" s="98" t="str">
        <f>_xlfn.XLOOKUP(Kravtabell[[#This Row],[3 sifret kode (for inntasting)
Slår opp bygningsdel]],Bygningsdeler[Siffer 3],Bygningsdeler[Kombinert 3],"FEIL",0,1)</f>
        <v>770 Parker og hager, generelt</v>
      </c>
      <c r="G442" s="100">
        <v>770</v>
      </c>
      <c r="H442" s="97" t="s">
        <v>1032</v>
      </c>
      <c r="K442" s="33"/>
      <c r="L442" s="32"/>
      <c r="M442" s="32"/>
      <c r="N442" s="32"/>
      <c r="O442" s="32"/>
      <c r="P442" s="33"/>
      <c r="Q442" s="33"/>
      <c r="R442" s="33"/>
      <c r="S442" s="32" t="s">
        <v>32</v>
      </c>
      <c r="T442" s="32"/>
      <c r="U442" s="32"/>
      <c r="V442" s="32"/>
      <c r="W442" s="32"/>
      <c r="X442" s="32"/>
      <c r="Y442" s="32"/>
      <c r="Z442" s="32"/>
      <c r="AA442" s="32"/>
      <c r="AB442" s="32" t="s">
        <v>32</v>
      </c>
      <c r="AC442" s="32"/>
      <c r="AD442" s="175"/>
    </row>
    <row r="443" spans="2:30" ht="90" x14ac:dyDescent="0.25">
      <c r="B443" s="39">
        <v>1012</v>
      </c>
      <c r="C443" s="39" t="s">
        <v>1033</v>
      </c>
      <c r="D443" s="97" t="str">
        <f>_xlfn.XLOOKUP(Kravtabell[[#This Row],[3 Siffer]],Bygningsdeler[Kombinert 3],Bygningsdeler[Kombinert 1],"",0,1)</f>
        <v>7 UTENDØRS</v>
      </c>
      <c r="E443" s="97" t="str">
        <f>_xlfn.XLOOKUP(Kravtabell[[#This Row],[3 Siffer]],Bygningsdeler[Kombinert 3],Bygningsdeler[Kombinert 2],"",0,1)</f>
        <v>77 Parker og hager</v>
      </c>
      <c r="F443" s="98" t="str">
        <f>_xlfn.XLOOKUP(Kravtabell[[#This Row],[3 sifret kode (for inntasting)
Slår opp bygningsdel]],Bygningsdeler[Siffer 3],Bygningsdeler[Kombinert 3],"FEIL",0,1)</f>
        <v xml:space="preserve">771 Gressarealer </v>
      </c>
      <c r="G443" s="100">
        <v>771</v>
      </c>
      <c r="H443" s="97" t="s">
        <v>1034</v>
      </c>
      <c r="K443" s="33" t="s">
        <v>32</v>
      </c>
      <c r="L443" s="32"/>
      <c r="M443" s="32"/>
      <c r="N443" s="32"/>
      <c r="O443" s="32"/>
      <c r="P443" s="33"/>
      <c r="Q443" s="33"/>
      <c r="R443" s="33"/>
      <c r="S443" s="32" t="s">
        <v>32</v>
      </c>
      <c r="T443" s="32"/>
      <c r="U443" s="32"/>
      <c r="V443" s="32"/>
      <c r="W443" s="32"/>
      <c r="X443" s="32"/>
      <c r="Y443" s="32"/>
      <c r="Z443" s="32"/>
      <c r="AA443" s="32"/>
      <c r="AB443" s="32" t="s">
        <v>32</v>
      </c>
      <c r="AC443" s="32"/>
      <c r="AD443" s="175"/>
    </row>
    <row r="444" spans="2:30" ht="75" x14ac:dyDescent="0.25">
      <c r="B444" s="39">
        <v>1013</v>
      </c>
      <c r="C444" s="39" t="s">
        <v>1035</v>
      </c>
      <c r="D444" s="97" t="str">
        <f>_xlfn.XLOOKUP(Kravtabell[[#This Row],[3 Siffer]],Bygningsdeler[Kombinert 3],Bygningsdeler[Kombinert 1],"",0,1)</f>
        <v>7 UTENDØRS</v>
      </c>
      <c r="E444" s="97" t="str">
        <f>_xlfn.XLOOKUP(Kravtabell[[#This Row],[3 Siffer]],Bygningsdeler[Kombinert 3],Bygningsdeler[Kombinert 2],"",0,1)</f>
        <v>77 Parker og hager</v>
      </c>
      <c r="F444" s="98" t="str">
        <f>_xlfn.XLOOKUP(Kravtabell[[#This Row],[3 sifret kode (for inntasting)
Slår opp bygningsdel]],Bygningsdeler[Siffer 3],Bygningsdeler[Kombinert 3],"FEIL",0,1)</f>
        <v xml:space="preserve">772 Beplantning </v>
      </c>
      <c r="G444" s="100">
        <v>772</v>
      </c>
      <c r="H444" s="97" t="s">
        <v>1036</v>
      </c>
      <c r="J444" s="23"/>
      <c r="K444" s="33" t="s">
        <v>32</v>
      </c>
      <c r="L444" s="32"/>
      <c r="M444" s="32"/>
      <c r="N444" s="32"/>
      <c r="O444" s="32"/>
      <c r="P444" s="33"/>
      <c r="Q444" s="33"/>
      <c r="R444" s="33"/>
      <c r="S444" s="32" t="s">
        <v>32</v>
      </c>
      <c r="T444" s="32"/>
      <c r="U444" s="32" t="s">
        <v>32</v>
      </c>
      <c r="V444" s="32" t="s">
        <v>32</v>
      </c>
      <c r="W444" s="32"/>
      <c r="X444" s="32"/>
      <c r="Y444" s="32"/>
      <c r="Z444" s="32"/>
      <c r="AA444" s="32"/>
      <c r="AB444" s="32" t="s">
        <v>32</v>
      </c>
      <c r="AC444" s="32"/>
      <c r="AD444" s="175"/>
    </row>
    <row r="445" spans="2:30" ht="135" x14ac:dyDescent="0.25">
      <c r="B445" s="227">
        <v>1014</v>
      </c>
      <c r="C445" s="39" t="s">
        <v>1037</v>
      </c>
      <c r="D445" s="41" t="str">
        <f>_xlfn.XLOOKUP(Kravtabell[[#This Row],[3 Siffer]],Bygningsdeler[Kombinert 3],Bygningsdeler[Kombinert 1],"",0,1)</f>
        <v>7 UTENDØRS</v>
      </c>
      <c r="E445" s="41" t="str">
        <f>_xlfn.XLOOKUP(Kravtabell[[#This Row],[3 Siffer]],Bygningsdeler[Kombinert 3],Bygningsdeler[Kombinert 2],"",0,1)</f>
        <v>77 Parker og hager</v>
      </c>
      <c r="F445" s="99" t="str">
        <f>_xlfn.XLOOKUP(Kravtabell[[#This Row],[3 sifret kode (for inntasting)
Slår opp bygningsdel]],Bygningsdeler[Siffer 3],Bygningsdeler[Kombinert 3],"FEIL",0,1)</f>
        <v xml:space="preserve">772 Beplantning </v>
      </c>
      <c r="G445" s="101">
        <v>772</v>
      </c>
      <c r="H445" s="41" t="s">
        <v>1038</v>
      </c>
      <c r="I445" s="41"/>
      <c r="J445" s="221"/>
      <c r="K445" s="33" t="s">
        <v>32</v>
      </c>
      <c r="L445" s="33"/>
      <c r="M445" s="33"/>
      <c r="N445" s="33"/>
      <c r="O445" s="33"/>
      <c r="P445" s="33"/>
      <c r="Q445" s="33"/>
      <c r="R445" s="33"/>
      <c r="S445" s="33" t="s">
        <v>32</v>
      </c>
      <c r="T445" s="33"/>
      <c r="U445" s="33"/>
      <c r="V445" s="33"/>
      <c r="W445" s="33" t="s">
        <v>32</v>
      </c>
      <c r="X445" s="33"/>
      <c r="Y445" s="33"/>
      <c r="Z445" s="33"/>
      <c r="AA445" s="33"/>
      <c r="AB445" s="33" t="s">
        <v>32</v>
      </c>
      <c r="AC445" s="33"/>
      <c r="AD445" s="238"/>
    </row>
    <row r="446" spans="2:30" ht="360" x14ac:dyDescent="0.25">
      <c r="B446" s="39">
        <v>1015</v>
      </c>
      <c r="C446" s="39" t="s">
        <v>1039</v>
      </c>
      <c r="D446" s="97" t="str">
        <f>_xlfn.XLOOKUP(Kravtabell[[#This Row],[3 Siffer]],Bygningsdeler[Kombinert 3],Bygningsdeler[Kombinert 1],"",0,1)</f>
        <v>7 UTENDØRS</v>
      </c>
      <c r="E446" s="41" t="str">
        <f>_xlfn.XLOOKUP(Kravtabell[[#This Row],[3 Siffer]],Bygningsdeler[Kombinert 3],Bygningsdeler[Kombinert 2],"",0,1)</f>
        <v>77 Parker og hager</v>
      </c>
      <c r="F446" s="98" t="str">
        <f>_xlfn.XLOOKUP(Kravtabell[[#This Row],[3 sifret kode (for inntasting)
Slår opp bygningsdel]],Bygningsdeler[Siffer 3],Bygningsdeler[Kombinert 3],"FEIL",0,1)</f>
        <v xml:space="preserve">772 Beplantning </v>
      </c>
      <c r="G446" s="100">
        <v>772</v>
      </c>
      <c r="H446" s="97" t="s">
        <v>1040</v>
      </c>
      <c r="J446" s="23"/>
      <c r="K446" s="33" t="s">
        <v>32</v>
      </c>
      <c r="L446" s="32"/>
      <c r="M446" s="32"/>
      <c r="N446" s="32"/>
      <c r="O446" s="32"/>
      <c r="P446" s="33"/>
      <c r="Q446" s="33"/>
      <c r="R446" s="33"/>
      <c r="S446" s="32" t="s">
        <v>32</v>
      </c>
      <c r="T446" s="32"/>
      <c r="U446" s="32"/>
      <c r="V446" s="32"/>
      <c r="W446" s="32"/>
      <c r="X446" s="32"/>
      <c r="Y446" s="32"/>
      <c r="Z446" s="32"/>
      <c r="AA446" s="32"/>
      <c r="AB446" s="32" t="s">
        <v>32</v>
      </c>
      <c r="AC446" s="32"/>
      <c r="AD446" s="175"/>
    </row>
    <row r="447" spans="2:30" ht="120" x14ac:dyDescent="0.25">
      <c r="B447" s="39">
        <v>1016</v>
      </c>
      <c r="C447" s="39" t="s">
        <v>1041</v>
      </c>
      <c r="D447" s="97" t="str">
        <f>_xlfn.XLOOKUP(Kravtabell[[#This Row],[3 Siffer]],Bygningsdeler[Kombinert 3],Bygningsdeler[Kombinert 1],"",0,1)</f>
        <v>7 UTENDØRS</v>
      </c>
      <c r="E447" s="97" t="str">
        <f>_xlfn.XLOOKUP(Kravtabell[[#This Row],[3 Siffer]],Bygningsdeler[Kombinert 3],Bygningsdeler[Kombinert 2],"",0,1)</f>
        <v>77 Parker og hager</v>
      </c>
      <c r="F447" s="98" t="str">
        <f>_xlfn.XLOOKUP(Kravtabell[[#This Row],[3 sifret kode (for inntasting)
Slår opp bygningsdel]],Bygningsdeler[Siffer 3],Bygningsdeler[Kombinert 3],"FEIL",0,1)</f>
        <v>773 Utstyr</v>
      </c>
      <c r="G447" s="100">
        <v>773</v>
      </c>
      <c r="H447" s="97" t="s">
        <v>1042</v>
      </c>
      <c r="J447" s="24"/>
      <c r="K447" s="33"/>
      <c r="L447" s="32"/>
      <c r="M447" s="32"/>
      <c r="N447" s="32"/>
      <c r="O447" s="32"/>
      <c r="P447" s="33"/>
      <c r="Q447" s="33"/>
      <c r="R447" s="33"/>
      <c r="S447" s="32" t="s">
        <v>32</v>
      </c>
      <c r="T447" s="32"/>
      <c r="U447" s="32"/>
      <c r="V447" s="32"/>
      <c r="W447" s="32"/>
      <c r="X447" s="32"/>
      <c r="Y447" s="32"/>
      <c r="Z447" s="32"/>
      <c r="AA447" s="32"/>
      <c r="AB447" s="32" t="s">
        <v>32</v>
      </c>
      <c r="AC447" s="32"/>
      <c r="AD447" s="175"/>
    </row>
    <row r="448" spans="2:30" ht="72.599999999999994" customHeight="1" x14ac:dyDescent="0.25">
      <c r="B448" s="227">
        <v>1017</v>
      </c>
      <c r="C448" s="39" t="s">
        <v>1043</v>
      </c>
      <c r="D448" s="41" t="str">
        <f>_xlfn.XLOOKUP(Kravtabell[[#This Row],[3 Siffer]],Bygningsdeler[Kombinert 3],Bygningsdeler[Kombinert 1],"",0,1)</f>
        <v>7 UTENDØRS</v>
      </c>
      <c r="E448" s="41" t="str">
        <f>_xlfn.XLOOKUP(Kravtabell[[#This Row],[3 Siffer]],Bygningsdeler[Kombinert 3],Bygningsdeler[Kombinert 2],"",0,1)</f>
        <v>77 Parker og hager</v>
      </c>
      <c r="F448" s="99" t="str">
        <f>_xlfn.XLOOKUP(Kravtabell[[#This Row],[3 sifret kode (for inntasting)
Slår opp bygningsdel]],Bygningsdeler[Siffer 3],Bygningsdeler[Kombinert 3],"FEIL",0,1)</f>
        <v>773 Utstyr</v>
      </c>
      <c r="G448" s="101">
        <v>773</v>
      </c>
      <c r="H448" s="41" t="s">
        <v>1044</v>
      </c>
      <c r="I448" s="41"/>
      <c r="J448" s="35"/>
      <c r="K448" s="33" t="s">
        <v>32</v>
      </c>
      <c r="L448" s="33"/>
      <c r="M448" s="33"/>
      <c r="N448" s="33"/>
      <c r="O448" s="33"/>
      <c r="P448" s="33"/>
      <c r="Q448" s="33"/>
      <c r="R448" s="33"/>
      <c r="S448" s="33" t="s">
        <v>32</v>
      </c>
      <c r="T448" s="33"/>
      <c r="U448" s="33"/>
      <c r="V448" s="33"/>
      <c r="W448" s="33"/>
      <c r="X448" s="33"/>
      <c r="Y448" s="33"/>
      <c r="Z448" s="33"/>
      <c r="AA448" s="33"/>
      <c r="AB448" s="33" t="s">
        <v>32</v>
      </c>
      <c r="AC448" s="33"/>
      <c r="AD448" s="238"/>
    </row>
    <row r="449" spans="2:30" ht="135" x14ac:dyDescent="0.25">
      <c r="B449" s="39">
        <v>1018</v>
      </c>
      <c r="C449" s="39" t="s">
        <v>1045</v>
      </c>
      <c r="D449" s="253" t="str">
        <f>_xlfn.XLOOKUP(Kravtabell[[#This Row],[3 Siffer]],Bygningsdeler[Kombinert 3],Bygningsdeler[Kombinert 1],"",0,1)</f>
        <v>7 UTENDØRS</v>
      </c>
      <c r="E449" s="97" t="str">
        <f>_xlfn.XLOOKUP(Kravtabell[[#This Row],[3 Siffer]],Bygningsdeler[Kombinert 3],Bygningsdeler[Kombinert 2],"",0,1)</f>
        <v>77 Parker og hager</v>
      </c>
      <c r="F449" s="98" t="str">
        <f>_xlfn.XLOOKUP(Kravtabell[[#This Row],[3 sifret kode (for inntasting)
Slår opp bygningsdel]],Bygningsdeler[Siffer 3],Bygningsdeler[Kombinert 3],"FEIL",0,1)</f>
        <v>773 Utstyr</v>
      </c>
      <c r="G449" s="254">
        <v>773</v>
      </c>
      <c r="H449" s="97" t="s">
        <v>1046</v>
      </c>
      <c r="J449" s="24"/>
      <c r="K449" s="32" t="s">
        <v>32</v>
      </c>
      <c r="L449" s="32"/>
      <c r="M449" s="32"/>
      <c r="N449" s="32"/>
      <c r="O449" s="32"/>
      <c r="P449" s="32"/>
      <c r="Q449" s="32"/>
      <c r="R449" s="32"/>
      <c r="S449" s="32" t="s">
        <v>32</v>
      </c>
      <c r="T449" s="32"/>
      <c r="U449" s="32"/>
      <c r="V449" s="32"/>
      <c r="W449" s="32"/>
      <c r="X449" s="32"/>
      <c r="Y449" s="32"/>
      <c r="Z449" s="32"/>
      <c r="AA449" s="32"/>
      <c r="AB449" s="32" t="s">
        <v>32</v>
      </c>
      <c r="AC449" s="32"/>
      <c r="AD449" s="32"/>
    </row>
    <row r="450" spans="2:30" ht="60" x14ac:dyDescent="0.25">
      <c r="B450" s="39">
        <v>1019</v>
      </c>
      <c r="C450" s="39" t="s">
        <v>1047</v>
      </c>
      <c r="D450" s="253" t="str">
        <f>_xlfn.XLOOKUP(Kravtabell[[#This Row],[3 Siffer]],Bygningsdeler[Kombinert 3],Bygningsdeler[Kombinert 1],"",0,1)</f>
        <v>7 UTENDØRS</v>
      </c>
      <c r="E450" s="97" t="str">
        <f>_xlfn.XLOOKUP(Kravtabell[[#This Row],[3 Siffer]],Bygningsdeler[Kombinert 3],Bygningsdeler[Kombinert 2],"",0,1)</f>
        <v>77 Parker og hager</v>
      </c>
      <c r="F450" s="98" t="str">
        <f>_xlfn.XLOOKUP(Kravtabell[[#This Row],[3 sifret kode (for inntasting)
Slår opp bygningsdel]],Bygningsdeler[Siffer 3],Bygningsdeler[Kombinert 3],"FEIL",0,1)</f>
        <v>773 Utstyr</v>
      </c>
      <c r="G450" s="254">
        <v>773</v>
      </c>
      <c r="H450" s="97" t="s">
        <v>1048</v>
      </c>
      <c r="J450" s="24"/>
      <c r="K450" s="32" t="s">
        <v>32</v>
      </c>
      <c r="L450" s="32"/>
      <c r="M450" s="32"/>
      <c r="N450" s="32"/>
      <c r="O450" s="32"/>
      <c r="P450" s="32"/>
      <c r="Q450" s="32"/>
      <c r="R450" s="32"/>
      <c r="S450" s="32" t="s">
        <v>32</v>
      </c>
      <c r="T450" s="32" t="s">
        <v>32</v>
      </c>
      <c r="U450" s="32"/>
      <c r="V450" s="32"/>
      <c r="W450" s="32"/>
      <c r="X450" s="32"/>
      <c r="Y450" s="32"/>
      <c r="Z450" s="32"/>
      <c r="AA450" s="32"/>
      <c r="AB450" s="32" t="s">
        <v>32</v>
      </c>
      <c r="AC450" s="32"/>
      <c r="AD450" s="32"/>
    </row>
    <row r="451" spans="2:30" x14ac:dyDescent="0.25">
      <c r="L451" s="32"/>
      <c r="M451" s="32"/>
    </row>
    <row r="452" spans="2:30" x14ac:dyDescent="0.25">
      <c r="L452" s="32"/>
      <c r="M452" s="32"/>
    </row>
    <row r="453" spans="2:30" x14ac:dyDescent="0.25">
      <c r="L453" s="32"/>
      <c r="M453" s="32"/>
    </row>
    <row r="454" spans="2:30" x14ac:dyDescent="0.25">
      <c r="L454" s="32"/>
      <c r="M454" s="32"/>
    </row>
    <row r="455" spans="2:30" x14ac:dyDescent="0.25">
      <c r="L455" s="32"/>
      <c r="M455" s="32"/>
    </row>
    <row r="457" spans="2:30" x14ac:dyDescent="0.25">
      <c r="I457" s="97" t="s">
        <v>1049</v>
      </c>
    </row>
    <row r="458" spans="2:30" x14ac:dyDescent="0.25">
      <c r="AC458" s="32"/>
      <c r="AD458" s="32"/>
    </row>
  </sheetData>
  <phoneticPr fontId="5" type="noConversion"/>
  <conditionalFormatting sqref="K2:S444 K445:R448 H448 K449:S811">
    <cfRule type="cellIs" dxfId="4" priority="5" operator="equal">
      <formula>"x"</formula>
    </cfRule>
  </conditionalFormatting>
  <conditionalFormatting sqref="K448:S448">
    <cfRule type="cellIs" dxfId="3" priority="24" operator="equal">
      <formula>"x"</formula>
    </cfRule>
  </conditionalFormatting>
  <conditionalFormatting sqref="S445:S448 T2:T811">
    <cfRule type="cellIs" dxfId="2" priority="26" operator="equal">
      <formula>"x"</formula>
    </cfRule>
  </conditionalFormatting>
  <conditionalFormatting sqref="U2:AB447 AC270:AD444 T445:AC448 U448:AD448 AC449:AD821 U451:AB811">
    <cfRule type="cellIs" dxfId="1" priority="7" operator="equal">
      <formula>"x"</formula>
    </cfRule>
  </conditionalFormatting>
  <conditionalFormatting sqref="U449:AB450">
    <cfRule type="cellIs" dxfId="0" priority="1" operator="equal">
      <formula>"x"</formula>
    </cfRule>
  </conditionalFormatting>
  <hyperlinks>
    <hyperlink ref="H355" r:id="rId1" xr:uid="{EF6C817E-F823-46CC-9195-7F0E33F0A86E}"/>
    <hyperlink ref="H273" r:id="rId2" display="https://www.bergen.kommune.no/innbyggerhjelpen/naring-avgifter-og-anskaffelser/anskaffelser/leverandorkrav/standardkrav-til-leverandorer-i-byggeprosjekter" xr:uid="{72459457-F675-4995-B25C-4EAAB70B7735}"/>
    <hyperlink ref="I251" r:id="rId3" xr:uid="{F9E27779-789F-474E-948A-58C2819FE10D}"/>
    <hyperlink ref="H296" location="Nettverkstopologi!A1" display="Nettverksoppsett for byggautomasjon: Leverandør kan benytte egen switch for å lage et lokalt nettverk på bygget (Topologi 1), som tilkobles med et punkt til BK sitt felles byggnett. I dette tilfellet må server ha to nettverkskort. Alternativt kan Bergen kommunes switcher benyttes. Da kobles alle nettverkskomponenter inn på felles nettet (topologi 2). Dette er foretrukket løsning på mye anlegg. Ved valg av denne løsning er det svært viktig at bacnet id og ip-adresser settes riktig, samt at det ikke forekommer whois spørringer eller annen støy som går ut på det felles nettet." xr:uid="{F7B41B3B-BF14-4CE1-826C-75CD960D37CF}"/>
    <hyperlink ref="H330" location="Automasjonstopologi!A1" display="Definisjoner i dette dokumentet følger det som står i &quot;automasjonstopologi&quot;. Se egen fane i dette dokumentet." xr:uid="{C57C93DB-D160-4EC4-AB63-BE0597BA1E65}"/>
    <hyperlink ref="H272" r:id="rId4" display="https://www.bergen.kommune.no/innbyggerhjelpen/naring-avgifter-og-anskaffelser/anskaffelser/leverandorkrav/standardkrav-til-leverandorer-i-byggeprosjekter" xr:uid="{384746BE-7F21-443E-B176-14DBE4B4AFC1}"/>
    <hyperlink ref="H336" location="Tabeller!B58" display="Signaler skal presenteres iht. tabell for signal og måleenheter. Se i fane &quot;Tabeller&quot;. Signalene må ha tilstrekkelig oppløsning til å vise  verdier i henhold til krav om nøyaktighet." xr:uid="{6A27EE34-2D55-472A-B4C9-DA9538825650}"/>
  </hyperlinks>
  <pageMargins left="0.7" right="0.7" top="0.75" bottom="0.75" header="0.3" footer="0.3"/>
  <pageSetup paperSize="8" scale="45" fitToHeight="0" orientation="landscape" r:id="rId5"/>
  <tableParts count="1">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AE036AC3-412D-4138-9AAF-EE03A48F20A4}">
          <x14:formula1>
            <xm:f>Bygningsdeler!$I$35:$I$334</xm:f>
          </x14:formula1>
          <xm:sqref>F233:F234 F16:F225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5397A-81CF-4E71-9F14-781C36A3469D}">
  <dimension ref="A2:S54"/>
  <sheetViews>
    <sheetView workbookViewId="0">
      <selection activeCell="D45" sqref="D45"/>
    </sheetView>
  </sheetViews>
  <sheetFormatPr baseColWidth="10" defaultColWidth="11.42578125" defaultRowHeight="15" x14ac:dyDescent="0.25"/>
  <cols>
    <col min="1" max="1" width="13.42578125" customWidth="1"/>
    <col min="2" max="2" width="15.28515625" customWidth="1"/>
    <col min="3" max="3" width="14" customWidth="1"/>
    <col min="4" max="4" width="17.85546875" customWidth="1"/>
    <col min="6" max="6" width="12.5703125" customWidth="1"/>
    <col min="7" max="7" width="13.5703125" customWidth="1"/>
    <col min="8" max="8" width="13.140625" customWidth="1"/>
  </cols>
  <sheetData>
    <row r="2" spans="2:9" x14ac:dyDescent="0.25">
      <c r="B2" s="21" t="s">
        <v>1050</v>
      </c>
      <c r="I2" s="174"/>
    </row>
    <row r="3" spans="2:9" ht="15.75" thickBot="1" x14ac:dyDescent="0.3">
      <c r="B3" s="18" t="s">
        <v>1051</v>
      </c>
      <c r="C3" s="19" t="s">
        <v>1052</v>
      </c>
      <c r="D3" s="18" t="s">
        <v>1053</v>
      </c>
      <c r="E3" s="18" t="s">
        <v>1054</v>
      </c>
      <c r="F3" s="19" t="s">
        <v>1055</v>
      </c>
      <c r="G3" s="20" t="s">
        <v>1056</v>
      </c>
    </row>
    <row r="4" spans="2:9" x14ac:dyDescent="0.25">
      <c r="B4" s="13">
        <v>1</v>
      </c>
      <c r="C4" s="10" t="s">
        <v>1057</v>
      </c>
      <c r="D4" s="10"/>
      <c r="E4" s="9"/>
      <c r="F4" s="2" t="s">
        <v>1058</v>
      </c>
      <c r="G4" s="14" t="s">
        <v>60</v>
      </c>
    </row>
    <row r="5" spans="2:9" x14ac:dyDescent="0.25">
      <c r="B5" s="3"/>
      <c r="C5" s="11"/>
      <c r="D5" s="11"/>
      <c r="E5" s="1"/>
      <c r="F5" s="2" t="s">
        <v>1059</v>
      </c>
      <c r="G5" s="15"/>
    </row>
    <row r="6" spans="2:9" ht="21.75" thickBot="1" x14ac:dyDescent="0.3">
      <c r="B6" s="6"/>
      <c r="C6" s="12"/>
      <c r="D6" s="12"/>
      <c r="E6" s="5"/>
      <c r="F6" s="4" t="s">
        <v>1060</v>
      </c>
      <c r="G6" s="16"/>
    </row>
    <row r="7" spans="2:9" ht="21.75" thickBot="1" x14ac:dyDescent="0.3">
      <c r="B7" s="6">
        <v>2</v>
      </c>
      <c r="C7" s="4" t="s">
        <v>1061</v>
      </c>
      <c r="D7" s="4"/>
      <c r="E7" s="6"/>
      <c r="F7" s="4" t="s">
        <v>1062</v>
      </c>
      <c r="G7" s="17"/>
    </row>
    <row r="8" spans="2:9" x14ac:dyDescent="0.25">
      <c r="B8" s="13" t="s">
        <v>1063</v>
      </c>
      <c r="C8" s="10"/>
      <c r="D8" s="10"/>
      <c r="E8" s="9"/>
      <c r="F8" s="2" t="s">
        <v>1064</v>
      </c>
      <c r="G8" s="14"/>
    </row>
    <row r="9" spans="2:9" ht="15.75" thickBot="1" x14ac:dyDescent="0.3">
      <c r="B9" s="6"/>
      <c r="C9" s="12"/>
      <c r="D9" s="12"/>
      <c r="E9" s="5"/>
      <c r="F9" s="4" t="s">
        <v>1065</v>
      </c>
      <c r="G9" s="16"/>
    </row>
    <row r="10" spans="2:9" ht="21.75" thickBot="1" x14ac:dyDescent="0.3">
      <c r="B10" s="6">
        <v>10</v>
      </c>
      <c r="C10" s="4" t="s">
        <v>1066</v>
      </c>
      <c r="D10" s="4" t="s">
        <v>14</v>
      </c>
      <c r="E10" s="7">
        <v>44684</v>
      </c>
      <c r="F10" s="4" t="s">
        <v>1067</v>
      </c>
      <c r="G10" s="17" t="s">
        <v>60</v>
      </c>
    </row>
    <row r="11" spans="2:9" x14ac:dyDescent="0.25">
      <c r="B11" s="13" t="s">
        <v>1068</v>
      </c>
      <c r="C11" s="2" t="s">
        <v>1069</v>
      </c>
      <c r="D11" s="2" t="s">
        <v>1070</v>
      </c>
      <c r="E11" s="9">
        <v>3</v>
      </c>
      <c r="F11" s="2" t="s">
        <v>1058</v>
      </c>
      <c r="G11" s="14" t="s">
        <v>60</v>
      </c>
    </row>
    <row r="12" spans="2:9" x14ac:dyDescent="0.25">
      <c r="B12" s="3"/>
      <c r="C12" s="2" t="s">
        <v>1071</v>
      </c>
      <c r="D12" s="2" t="s">
        <v>1072</v>
      </c>
      <c r="E12" s="1"/>
      <c r="F12" s="2" t="s">
        <v>1059</v>
      </c>
      <c r="G12" s="15"/>
    </row>
    <row r="13" spans="2:9" ht="42" x14ac:dyDescent="0.25">
      <c r="B13" s="3"/>
      <c r="C13" s="2" t="s">
        <v>1073</v>
      </c>
      <c r="D13" s="2" t="s">
        <v>1074</v>
      </c>
      <c r="E13" s="1"/>
      <c r="F13" s="2" t="s">
        <v>1060</v>
      </c>
      <c r="G13" s="15"/>
    </row>
    <row r="14" spans="2:9" ht="21.75" thickBot="1" x14ac:dyDescent="0.3">
      <c r="B14" s="6"/>
      <c r="C14" s="8"/>
      <c r="D14" s="4" t="s">
        <v>1075</v>
      </c>
      <c r="E14" s="5"/>
      <c r="F14" s="8"/>
      <c r="G14" s="16"/>
    </row>
    <row r="15" spans="2:9" x14ac:dyDescent="0.25">
      <c r="B15" s="13" t="s">
        <v>1076</v>
      </c>
      <c r="C15" s="2" t="s">
        <v>1077</v>
      </c>
      <c r="D15" s="10"/>
      <c r="E15" s="9"/>
      <c r="F15" s="2" t="s">
        <v>1058</v>
      </c>
      <c r="G15" s="14"/>
    </row>
    <row r="16" spans="2:9" x14ac:dyDescent="0.25">
      <c r="B16" s="3"/>
      <c r="C16" s="2" t="s">
        <v>1078</v>
      </c>
      <c r="D16" s="11"/>
      <c r="E16" s="1"/>
      <c r="F16" s="2" t="s">
        <v>1059</v>
      </c>
      <c r="G16" s="15"/>
    </row>
    <row r="17" spans="1:19" ht="15.75" thickBot="1" x14ac:dyDescent="0.3">
      <c r="B17" s="6"/>
      <c r="C17" s="8"/>
      <c r="D17" s="12"/>
      <c r="E17" s="5"/>
      <c r="F17" s="4" t="s">
        <v>1079</v>
      </c>
      <c r="G17" s="16"/>
    </row>
    <row r="18" spans="1:19" x14ac:dyDescent="0.25">
      <c r="B18" s="13" t="s">
        <v>1080</v>
      </c>
      <c r="C18" s="2" t="s">
        <v>1081</v>
      </c>
      <c r="D18" s="10"/>
      <c r="E18" s="9"/>
      <c r="F18" s="10"/>
      <c r="G18" s="14"/>
    </row>
    <row r="19" spans="1:19" x14ac:dyDescent="0.25">
      <c r="B19" s="3"/>
      <c r="C19" s="2" t="s">
        <v>1082</v>
      </c>
      <c r="D19" s="11"/>
      <c r="E19" s="1"/>
      <c r="F19" s="11"/>
      <c r="G19" s="15"/>
    </row>
    <row r="22" spans="1:19" x14ac:dyDescent="0.25">
      <c r="A22" s="174" t="s">
        <v>1083</v>
      </c>
    </row>
    <row r="24" spans="1:19" ht="30" x14ac:dyDescent="0.25">
      <c r="A24" s="231" t="s">
        <v>1084</v>
      </c>
      <c r="B24" s="231" t="s">
        <v>1085</v>
      </c>
      <c r="C24" s="231" t="s">
        <v>1086</v>
      </c>
      <c r="D24" s="231" t="s">
        <v>1087</v>
      </c>
      <c r="E24" s="231" t="s">
        <v>1088</v>
      </c>
      <c r="F24" s="231" t="s">
        <v>1089</v>
      </c>
      <c r="G24" s="231" t="s">
        <v>1090</v>
      </c>
    </row>
    <row r="25" spans="1:19" ht="30" x14ac:dyDescent="0.25">
      <c r="A25" s="232" t="s">
        <v>1091</v>
      </c>
      <c r="B25" s="232" t="s">
        <v>1092</v>
      </c>
      <c r="C25" s="232">
        <v>21.3</v>
      </c>
      <c r="D25" s="232" t="s">
        <v>1093</v>
      </c>
      <c r="E25" s="232" t="s">
        <v>1094</v>
      </c>
      <c r="F25" s="232" t="s">
        <v>1095</v>
      </c>
      <c r="G25" s="232" t="s">
        <v>1096</v>
      </c>
    </row>
    <row r="26" spans="1:19" ht="30" x14ac:dyDescent="0.25">
      <c r="A26" s="232" t="s">
        <v>1097</v>
      </c>
      <c r="B26" s="232" t="s">
        <v>1098</v>
      </c>
      <c r="C26" s="233">
        <v>4200</v>
      </c>
      <c r="D26" s="232" t="s">
        <v>1099</v>
      </c>
      <c r="E26" s="232" t="s">
        <v>1094</v>
      </c>
      <c r="F26" s="232" t="s">
        <v>1095</v>
      </c>
      <c r="G26" s="232" t="s">
        <v>1096</v>
      </c>
      <c r="I26" t="s">
        <v>1100</v>
      </c>
      <c r="S26" t="s">
        <v>1101</v>
      </c>
    </row>
    <row r="27" spans="1:19" ht="30" x14ac:dyDescent="0.25">
      <c r="A27" s="232" t="s">
        <v>1102</v>
      </c>
      <c r="B27" s="232" t="s">
        <v>1098</v>
      </c>
      <c r="C27" s="232">
        <v>550</v>
      </c>
      <c r="D27" s="232" t="s">
        <v>1103</v>
      </c>
      <c r="E27" s="232" t="s">
        <v>1094</v>
      </c>
      <c r="F27" s="232" t="s">
        <v>1095</v>
      </c>
      <c r="G27" s="232" t="s">
        <v>1096</v>
      </c>
    </row>
    <row r="28" spans="1:19" ht="30" x14ac:dyDescent="0.25">
      <c r="A28" s="232" t="s">
        <v>1104</v>
      </c>
      <c r="B28" s="232" t="s">
        <v>1098</v>
      </c>
      <c r="C28" s="232">
        <v>150</v>
      </c>
      <c r="D28" s="232" t="s">
        <v>1105</v>
      </c>
      <c r="E28" s="232" t="s">
        <v>1094</v>
      </c>
      <c r="F28" s="232" t="s">
        <v>1095</v>
      </c>
      <c r="G28" s="232" t="s">
        <v>1096</v>
      </c>
    </row>
    <row r="29" spans="1:19" ht="30" x14ac:dyDescent="0.25">
      <c r="A29" s="232" t="s">
        <v>1106</v>
      </c>
      <c r="B29" s="232" t="s">
        <v>1092</v>
      </c>
      <c r="C29" s="232">
        <v>1.1000000000000001</v>
      </c>
      <c r="D29" s="232" t="s">
        <v>1107</v>
      </c>
      <c r="E29" s="232" t="s">
        <v>1094</v>
      </c>
      <c r="F29" s="232" t="s">
        <v>1095</v>
      </c>
      <c r="G29" s="232" t="s">
        <v>1096</v>
      </c>
    </row>
    <row r="30" spans="1:19" ht="30" x14ac:dyDescent="0.25">
      <c r="A30" s="232" t="s">
        <v>1108</v>
      </c>
      <c r="B30" s="232" t="s">
        <v>1098</v>
      </c>
      <c r="C30" s="232">
        <v>53</v>
      </c>
      <c r="D30" s="232" t="s">
        <v>1109</v>
      </c>
      <c r="E30" s="232" t="s">
        <v>1094</v>
      </c>
      <c r="F30" s="232" t="s">
        <v>1095</v>
      </c>
      <c r="G30" s="232" t="s">
        <v>1096</v>
      </c>
    </row>
    <row r="31" spans="1:19" ht="30" x14ac:dyDescent="0.25">
      <c r="A31" s="232" t="s">
        <v>16</v>
      </c>
      <c r="B31" s="232" t="s">
        <v>1098</v>
      </c>
      <c r="C31" s="232">
        <v>98</v>
      </c>
      <c r="D31" s="232" t="s">
        <v>1110</v>
      </c>
      <c r="E31" s="232" t="s">
        <v>1094</v>
      </c>
      <c r="F31" s="232" t="s">
        <v>1095</v>
      </c>
      <c r="G31" s="232" t="s">
        <v>1096</v>
      </c>
    </row>
    <row r="32" spans="1:19" ht="30" x14ac:dyDescent="0.25">
      <c r="A32" s="232" t="s">
        <v>1111</v>
      </c>
      <c r="B32" s="232" t="s">
        <v>1112</v>
      </c>
      <c r="C32" s="232" t="s">
        <v>1113</v>
      </c>
      <c r="D32" s="234" t="s">
        <v>1114</v>
      </c>
      <c r="E32" s="232" t="s">
        <v>1094</v>
      </c>
      <c r="F32" s="232" t="s">
        <v>1095</v>
      </c>
      <c r="G32" s="232" t="s">
        <v>1096</v>
      </c>
    </row>
    <row r="33" spans="1:9" ht="30" x14ac:dyDescent="0.25">
      <c r="A33" s="232" t="s">
        <v>1115</v>
      </c>
      <c r="B33" s="232" t="s">
        <v>1092</v>
      </c>
      <c r="C33" s="232">
        <v>3.5</v>
      </c>
      <c r="D33" s="234" t="s">
        <v>1114</v>
      </c>
      <c r="E33" s="232" t="s">
        <v>1094</v>
      </c>
      <c r="F33" s="232" t="s">
        <v>1095</v>
      </c>
      <c r="G33" s="232" t="s">
        <v>1096</v>
      </c>
    </row>
    <row r="34" spans="1:9" ht="30" x14ac:dyDescent="0.25">
      <c r="A34" s="232" t="s">
        <v>1116</v>
      </c>
      <c r="B34" s="232" t="s">
        <v>1092</v>
      </c>
      <c r="C34" s="232">
        <v>1.3</v>
      </c>
      <c r="D34" s="232" t="s">
        <v>1117</v>
      </c>
      <c r="E34" s="232" t="s">
        <v>1094</v>
      </c>
      <c r="F34" s="232" t="s">
        <v>1095</v>
      </c>
      <c r="G34" s="232" t="s">
        <v>1096</v>
      </c>
    </row>
    <row r="35" spans="1:9" ht="30" x14ac:dyDescent="0.25">
      <c r="A35" s="232" t="s">
        <v>1118</v>
      </c>
      <c r="B35" s="232" t="s">
        <v>1119</v>
      </c>
      <c r="C35" s="232">
        <v>2.56</v>
      </c>
      <c r="D35" s="232" t="s">
        <v>1120</v>
      </c>
      <c r="E35" s="232" t="s">
        <v>1094</v>
      </c>
      <c r="F35" s="232" t="s">
        <v>1095</v>
      </c>
      <c r="G35" s="232" t="s">
        <v>1096</v>
      </c>
    </row>
    <row r="36" spans="1:9" ht="30" x14ac:dyDescent="0.25">
      <c r="A36" s="232" t="s">
        <v>1121</v>
      </c>
      <c r="B36" s="232" t="s">
        <v>1098</v>
      </c>
      <c r="C36" s="232">
        <v>125</v>
      </c>
      <c r="D36" s="232" t="s">
        <v>1122</v>
      </c>
      <c r="E36" s="232" t="s">
        <v>1094</v>
      </c>
      <c r="F36" s="232" t="s">
        <v>1095</v>
      </c>
      <c r="G36" s="232" t="s">
        <v>1096</v>
      </c>
    </row>
    <row r="37" spans="1:9" ht="30" x14ac:dyDescent="0.25">
      <c r="A37" s="232" t="s">
        <v>1123</v>
      </c>
      <c r="B37" s="232" t="s">
        <v>1098</v>
      </c>
      <c r="C37" s="233">
        <v>1250</v>
      </c>
      <c r="D37" s="232" t="s">
        <v>1124</v>
      </c>
      <c r="E37" s="232" t="s">
        <v>1094</v>
      </c>
      <c r="F37" s="232" t="s">
        <v>1095</v>
      </c>
      <c r="G37" s="232" t="s">
        <v>1096</v>
      </c>
      <c r="I37" t="s">
        <v>1125</v>
      </c>
    </row>
    <row r="38" spans="1:9" ht="30" x14ac:dyDescent="0.25">
      <c r="A38" s="232" t="s">
        <v>1126</v>
      </c>
      <c r="B38" s="232" t="s">
        <v>1119</v>
      </c>
      <c r="C38" s="232">
        <v>7.42</v>
      </c>
      <c r="D38" s="232" t="s">
        <v>1127</v>
      </c>
      <c r="E38" s="232" t="s">
        <v>1094</v>
      </c>
      <c r="F38" s="232" t="s">
        <v>1095</v>
      </c>
      <c r="G38" s="232" t="s">
        <v>1096</v>
      </c>
    </row>
    <row r="39" spans="1:9" ht="30" x14ac:dyDescent="0.25">
      <c r="A39" s="232" t="s">
        <v>1128</v>
      </c>
      <c r="B39" s="232" t="s">
        <v>1098</v>
      </c>
      <c r="C39" s="232">
        <v>150</v>
      </c>
      <c r="D39" s="232" t="s">
        <v>1129</v>
      </c>
      <c r="E39" s="232" t="s">
        <v>1094</v>
      </c>
      <c r="F39" s="232" t="s">
        <v>1095</v>
      </c>
      <c r="G39" s="232" t="s">
        <v>1096</v>
      </c>
    </row>
    <row r="40" spans="1:9" ht="34.5" customHeight="1" x14ac:dyDescent="0.25">
      <c r="A40" s="232" t="s">
        <v>1130</v>
      </c>
      <c r="B40" s="232" t="s">
        <v>1098</v>
      </c>
      <c r="C40" s="232">
        <v>53</v>
      </c>
      <c r="D40" s="232" t="s">
        <v>1131</v>
      </c>
      <c r="E40" s="232" t="s">
        <v>1094</v>
      </c>
      <c r="F40" s="232" t="s">
        <v>1095</v>
      </c>
      <c r="G40" s="232" t="s">
        <v>1096</v>
      </c>
    </row>
    <row r="41" spans="1:9" x14ac:dyDescent="0.25">
      <c r="B41" s="247"/>
      <c r="C41" s="248"/>
      <c r="D41" s="248"/>
      <c r="E41" s="247"/>
      <c r="F41" s="248"/>
      <c r="G41" s="247"/>
    </row>
    <row r="42" spans="1:9" x14ac:dyDescent="0.25">
      <c r="B42" s="247"/>
      <c r="C42" s="248"/>
      <c r="D42" s="248"/>
      <c r="E42" s="247"/>
      <c r="F42" s="248"/>
      <c r="G42" s="247"/>
    </row>
    <row r="43" spans="1:9" x14ac:dyDescent="0.25">
      <c r="B43" s="247"/>
      <c r="C43" s="248"/>
      <c r="D43" s="248"/>
      <c r="E43" s="247"/>
      <c r="F43" s="248"/>
      <c r="G43" s="247"/>
    </row>
    <row r="44" spans="1:9" x14ac:dyDescent="0.25">
      <c r="B44" s="247"/>
      <c r="C44" s="248"/>
      <c r="D44" s="248"/>
      <c r="E44" s="247"/>
      <c r="F44" s="248"/>
      <c r="G44" s="247"/>
    </row>
    <row r="45" spans="1:9" x14ac:dyDescent="0.25">
      <c r="B45" s="247"/>
      <c r="C45" s="248"/>
      <c r="D45" s="248"/>
      <c r="E45" s="247"/>
      <c r="F45" s="248"/>
      <c r="G45" s="247"/>
    </row>
    <row r="46" spans="1:9" x14ac:dyDescent="0.25">
      <c r="B46" s="247"/>
      <c r="C46" s="248"/>
      <c r="D46" s="246"/>
      <c r="E46" s="247"/>
      <c r="F46" s="248"/>
      <c r="G46" s="247"/>
    </row>
    <row r="47" spans="1:9" x14ac:dyDescent="0.25">
      <c r="B47" s="247"/>
      <c r="C47" s="248"/>
      <c r="D47" s="248"/>
      <c r="E47" s="247"/>
      <c r="F47" s="248"/>
      <c r="G47" s="247"/>
    </row>
    <row r="48" spans="1:9" x14ac:dyDescent="0.25">
      <c r="B48" s="247"/>
      <c r="C48" s="248"/>
      <c r="D48" s="248"/>
      <c r="E48" s="247"/>
      <c r="F48" s="248"/>
      <c r="G48" s="247"/>
    </row>
    <row r="49" spans="2:9" x14ac:dyDescent="0.25">
      <c r="B49" s="247"/>
      <c r="C49" s="248"/>
      <c r="D49" s="249"/>
      <c r="E49" s="247"/>
      <c r="F49" s="248"/>
      <c r="G49" s="247"/>
    </row>
    <row r="50" spans="2:9" x14ac:dyDescent="0.25">
      <c r="B50" s="247"/>
      <c r="C50" s="248"/>
      <c r="D50" s="248"/>
      <c r="E50" s="247"/>
      <c r="F50" s="248"/>
      <c r="G50" s="247"/>
    </row>
    <row r="51" spans="2:9" x14ac:dyDescent="0.25">
      <c r="B51" s="247"/>
      <c r="C51" s="248"/>
      <c r="D51" s="248"/>
      <c r="E51" s="247"/>
      <c r="F51" s="248"/>
      <c r="G51" s="247"/>
    </row>
    <row r="52" spans="2:9" x14ac:dyDescent="0.25">
      <c r="B52" s="247"/>
      <c r="C52" s="248"/>
      <c r="D52" s="248"/>
      <c r="E52" s="247"/>
      <c r="F52" s="248"/>
      <c r="G52" s="247"/>
    </row>
    <row r="54" spans="2:9" x14ac:dyDescent="0.25">
      <c r="I54" t="s">
        <v>1132</v>
      </c>
    </row>
  </sheetData>
  <pageMargins left="0.7" right="0.7" top="0.75" bottom="0.75" header="0.3" footer="0.3"/>
  <pageSetup orientation="portrait" r:id="rId1"/>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CBF65-F088-4CA7-A6E0-4A073E88EA4A}">
  <dimension ref="A1"/>
  <sheetViews>
    <sheetView workbookViewId="0">
      <selection activeCell="D26" sqref="D26"/>
    </sheetView>
  </sheetViews>
  <sheetFormatPr baseColWidth="10" defaultColWidth="11.42578125" defaultRowHeight="15" x14ac:dyDescent="0.25"/>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5805C-0C2D-439F-B45B-73532FBDBB5F}">
  <dimension ref="A1"/>
  <sheetViews>
    <sheetView workbookViewId="0"/>
  </sheetViews>
  <sheetFormatPr baseColWidth="10" defaultColWidth="9.140625" defaultRowHeight="15"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0B821-A29B-4DF2-AC12-22E7DEEAEEC1}">
  <dimension ref="B3:G114"/>
  <sheetViews>
    <sheetView topLeftCell="A104" workbookViewId="0">
      <selection activeCell="J114" sqref="J114"/>
    </sheetView>
  </sheetViews>
  <sheetFormatPr baseColWidth="10" defaultColWidth="11.42578125" defaultRowHeight="15" x14ac:dyDescent="0.25"/>
  <cols>
    <col min="1" max="1" width="18.140625" bestFit="1" customWidth="1"/>
    <col min="3" max="3" width="26.85546875" style="226" customWidth="1"/>
    <col min="5" max="5" width="20.5703125" customWidth="1"/>
  </cols>
  <sheetData>
    <row r="3" spans="2:7" x14ac:dyDescent="0.25">
      <c r="B3" t="s">
        <v>1133</v>
      </c>
      <c r="C3" s="226" t="s">
        <v>1134</v>
      </c>
      <c r="D3" t="s">
        <v>1135</v>
      </c>
      <c r="E3" t="s">
        <v>1136</v>
      </c>
    </row>
    <row r="4" spans="2:7" ht="30" x14ac:dyDescent="0.25">
      <c r="B4">
        <v>926</v>
      </c>
      <c r="C4" s="226" t="s">
        <v>1137</v>
      </c>
      <c r="D4" s="225">
        <v>45239</v>
      </c>
      <c r="E4">
        <v>2</v>
      </c>
    </row>
    <row r="5" spans="2:7" ht="30" x14ac:dyDescent="0.25">
      <c r="B5">
        <v>908</v>
      </c>
      <c r="C5" s="226" t="s">
        <v>1138</v>
      </c>
      <c r="D5" s="225">
        <v>45239</v>
      </c>
      <c r="E5">
        <v>2</v>
      </c>
    </row>
    <row r="6" spans="2:7" ht="30" x14ac:dyDescent="0.25">
      <c r="B6">
        <v>903</v>
      </c>
      <c r="C6" s="226" t="s">
        <v>1139</v>
      </c>
      <c r="D6" s="225">
        <v>45239</v>
      </c>
      <c r="E6">
        <v>2</v>
      </c>
    </row>
    <row r="7" spans="2:7" x14ac:dyDescent="0.25">
      <c r="B7">
        <v>933</v>
      </c>
      <c r="C7" s="226" t="s">
        <v>1140</v>
      </c>
      <c r="D7" s="225">
        <v>45239</v>
      </c>
      <c r="E7">
        <v>2</v>
      </c>
    </row>
    <row r="8" spans="2:7" x14ac:dyDescent="0.25">
      <c r="B8" t="s">
        <v>1141</v>
      </c>
      <c r="C8" s="226" t="s">
        <v>1142</v>
      </c>
      <c r="D8" s="225">
        <v>45239</v>
      </c>
      <c r="E8">
        <v>2</v>
      </c>
    </row>
    <row r="9" spans="2:7" ht="30" x14ac:dyDescent="0.25">
      <c r="B9">
        <v>736</v>
      </c>
      <c r="C9" s="226" t="s">
        <v>1143</v>
      </c>
      <c r="D9" s="225">
        <v>45209</v>
      </c>
      <c r="E9">
        <v>2</v>
      </c>
    </row>
    <row r="10" spans="2:7" ht="30" x14ac:dyDescent="0.25">
      <c r="B10">
        <v>518</v>
      </c>
      <c r="C10" s="226" t="s">
        <v>1144</v>
      </c>
      <c r="D10" s="225">
        <v>45209</v>
      </c>
      <c r="E10">
        <v>2</v>
      </c>
      <c r="G10" s="226"/>
    </row>
    <row r="11" spans="2:7" ht="30" x14ac:dyDescent="0.25">
      <c r="B11">
        <v>519</v>
      </c>
      <c r="C11" s="226" t="s">
        <v>1144</v>
      </c>
      <c r="D11" s="225">
        <v>45209</v>
      </c>
      <c r="E11">
        <v>2</v>
      </c>
    </row>
    <row r="12" spans="2:7" ht="30" x14ac:dyDescent="0.25">
      <c r="B12">
        <v>520</v>
      </c>
      <c r="C12" s="226" t="s">
        <v>1144</v>
      </c>
      <c r="D12" s="225">
        <v>45209</v>
      </c>
      <c r="E12">
        <v>2</v>
      </c>
    </row>
    <row r="13" spans="2:7" ht="30" x14ac:dyDescent="0.25">
      <c r="B13">
        <v>521</v>
      </c>
      <c r="C13" s="226" t="s">
        <v>1144</v>
      </c>
      <c r="D13" s="225">
        <v>45209</v>
      </c>
      <c r="E13">
        <v>2</v>
      </c>
    </row>
    <row r="14" spans="2:7" ht="30" x14ac:dyDescent="0.25">
      <c r="B14">
        <v>548</v>
      </c>
      <c r="C14" s="226" t="s">
        <v>1144</v>
      </c>
      <c r="D14" s="225">
        <v>45209</v>
      </c>
      <c r="E14">
        <v>2</v>
      </c>
    </row>
    <row r="15" spans="2:7" ht="30" x14ac:dyDescent="0.25">
      <c r="B15">
        <v>1008</v>
      </c>
      <c r="C15" s="226" t="s">
        <v>1145</v>
      </c>
      <c r="D15" s="225">
        <v>45209</v>
      </c>
      <c r="E15">
        <v>2</v>
      </c>
    </row>
    <row r="16" spans="2:7" ht="30" x14ac:dyDescent="0.25">
      <c r="B16">
        <v>976</v>
      </c>
      <c r="C16" s="226" t="s">
        <v>1146</v>
      </c>
      <c r="D16" s="225">
        <v>45209</v>
      </c>
      <c r="E16">
        <v>2</v>
      </c>
    </row>
    <row r="17" spans="2:5" ht="30" x14ac:dyDescent="0.25">
      <c r="B17">
        <v>975</v>
      </c>
      <c r="C17" s="226" t="s">
        <v>1147</v>
      </c>
      <c r="D17" s="225">
        <v>45209</v>
      </c>
      <c r="E17">
        <v>2</v>
      </c>
    </row>
    <row r="18" spans="2:5" ht="30" x14ac:dyDescent="0.25">
      <c r="B18">
        <v>29</v>
      </c>
      <c r="C18" s="226" t="s">
        <v>1148</v>
      </c>
      <c r="D18" s="225"/>
      <c r="E18">
        <v>3</v>
      </c>
    </row>
    <row r="19" spans="2:5" ht="30" x14ac:dyDescent="0.25">
      <c r="B19">
        <v>92</v>
      </c>
      <c r="C19" s="226" t="s">
        <v>1149</v>
      </c>
      <c r="D19" s="225"/>
      <c r="E19">
        <v>3</v>
      </c>
    </row>
    <row r="20" spans="2:5" ht="30" x14ac:dyDescent="0.25">
      <c r="B20">
        <v>1215</v>
      </c>
      <c r="C20" s="226" t="s">
        <v>1150</v>
      </c>
      <c r="D20" s="225"/>
      <c r="E20">
        <v>3</v>
      </c>
    </row>
    <row r="21" spans="2:5" ht="30" x14ac:dyDescent="0.25">
      <c r="B21">
        <v>1216</v>
      </c>
      <c r="C21" s="226" t="s">
        <v>1150</v>
      </c>
      <c r="D21" s="225"/>
      <c r="E21">
        <v>3</v>
      </c>
    </row>
    <row r="22" spans="2:5" ht="45" x14ac:dyDescent="0.25">
      <c r="B22">
        <v>93</v>
      </c>
      <c r="C22" s="226" t="s">
        <v>1151</v>
      </c>
      <c r="D22" s="225"/>
      <c r="E22">
        <v>3</v>
      </c>
    </row>
    <row r="23" spans="2:5" ht="30" x14ac:dyDescent="0.25">
      <c r="B23">
        <v>99</v>
      </c>
      <c r="C23" s="226" t="s">
        <v>1148</v>
      </c>
      <c r="D23" s="225"/>
      <c r="E23">
        <v>3</v>
      </c>
    </row>
    <row r="24" spans="2:5" ht="30" x14ac:dyDescent="0.25">
      <c r="B24">
        <v>303</v>
      </c>
      <c r="C24" s="226" t="s">
        <v>1148</v>
      </c>
      <c r="D24" s="225"/>
      <c r="E24">
        <v>3</v>
      </c>
    </row>
    <row r="25" spans="2:5" ht="45" x14ac:dyDescent="0.25">
      <c r="B25">
        <v>608</v>
      </c>
      <c r="C25" s="226" t="s">
        <v>1152</v>
      </c>
      <c r="D25" s="225"/>
      <c r="E25">
        <v>3</v>
      </c>
    </row>
    <row r="26" spans="2:5" x14ac:dyDescent="0.25">
      <c r="B26">
        <v>1218</v>
      </c>
      <c r="C26" s="226" t="s">
        <v>1153</v>
      </c>
      <c r="D26" s="225"/>
      <c r="E26">
        <v>3</v>
      </c>
    </row>
    <row r="27" spans="2:5" ht="30" x14ac:dyDescent="0.25">
      <c r="B27">
        <v>907</v>
      </c>
      <c r="C27" s="226" t="s">
        <v>1154</v>
      </c>
      <c r="D27" s="225">
        <v>45372</v>
      </c>
      <c r="E27">
        <v>3</v>
      </c>
    </row>
    <row r="28" spans="2:5" ht="30" x14ac:dyDescent="0.25">
      <c r="B28">
        <v>950</v>
      </c>
      <c r="C28" s="226" t="s">
        <v>1155</v>
      </c>
      <c r="D28" s="225">
        <v>45372</v>
      </c>
      <c r="E28">
        <v>3</v>
      </c>
    </row>
    <row r="29" spans="2:5" ht="30" x14ac:dyDescent="0.25">
      <c r="B29">
        <v>951</v>
      </c>
      <c r="C29" s="226" t="s">
        <v>1156</v>
      </c>
      <c r="D29" s="225">
        <v>45372</v>
      </c>
      <c r="E29">
        <v>3</v>
      </c>
    </row>
    <row r="30" spans="2:5" ht="30" x14ac:dyDescent="0.25">
      <c r="B30">
        <v>220</v>
      </c>
      <c r="C30" s="35" t="s">
        <v>1157</v>
      </c>
      <c r="D30" s="225">
        <v>45373</v>
      </c>
      <c r="E30">
        <v>3</v>
      </c>
    </row>
    <row r="31" spans="2:5" ht="45" x14ac:dyDescent="0.25">
      <c r="B31">
        <v>342</v>
      </c>
      <c r="C31" s="226" t="s">
        <v>1158</v>
      </c>
      <c r="D31" s="225">
        <v>45373</v>
      </c>
      <c r="E31">
        <v>3</v>
      </c>
    </row>
    <row r="32" spans="2:5" ht="30" x14ac:dyDescent="0.25">
      <c r="B32">
        <v>543</v>
      </c>
      <c r="C32" s="226" t="s">
        <v>1159</v>
      </c>
      <c r="D32" s="225">
        <v>45373</v>
      </c>
      <c r="E32">
        <v>3</v>
      </c>
    </row>
    <row r="33" spans="2:5" ht="30" x14ac:dyDescent="0.25">
      <c r="B33">
        <v>119</v>
      </c>
      <c r="C33" s="226" t="s">
        <v>1160</v>
      </c>
      <c r="D33" s="225">
        <v>45373</v>
      </c>
      <c r="E33">
        <v>3</v>
      </c>
    </row>
    <row r="34" spans="2:5" ht="45" x14ac:dyDescent="0.25">
      <c r="B34">
        <v>237</v>
      </c>
      <c r="C34" s="226" t="s">
        <v>1161</v>
      </c>
      <c r="D34" s="225">
        <v>45373</v>
      </c>
      <c r="E34">
        <v>3</v>
      </c>
    </row>
    <row r="35" spans="2:5" ht="45" x14ac:dyDescent="0.25">
      <c r="B35">
        <v>239</v>
      </c>
      <c r="C35" s="226" t="s">
        <v>1162</v>
      </c>
      <c r="D35" s="225">
        <v>45373</v>
      </c>
      <c r="E35">
        <v>3</v>
      </c>
    </row>
    <row r="36" spans="2:5" ht="30" x14ac:dyDescent="0.25">
      <c r="B36">
        <v>246</v>
      </c>
      <c r="C36" s="226" t="s">
        <v>1163</v>
      </c>
      <c r="D36" s="225">
        <v>45373</v>
      </c>
      <c r="E36">
        <v>3</v>
      </c>
    </row>
    <row r="37" spans="2:5" ht="45" x14ac:dyDescent="0.25">
      <c r="B37">
        <v>287</v>
      </c>
      <c r="C37" s="226" t="s">
        <v>1164</v>
      </c>
      <c r="D37" s="225">
        <v>45373</v>
      </c>
      <c r="E37">
        <v>3</v>
      </c>
    </row>
    <row r="38" spans="2:5" ht="30" x14ac:dyDescent="0.25">
      <c r="B38">
        <v>290</v>
      </c>
      <c r="C38" s="226" t="s">
        <v>1165</v>
      </c>
      <c r="D38" s="225">
        <v>45373</v>
      </c>
      <c r="E38">
        <v>3</v>
      </c>
    </row>
    <row r="39" spans="2:5" ht="30" x14ac:dyDescent="0.25">
      <c r="B39">
        <v>305</v>
      </c>
      <c r="C39" s="226" t="s">
        <v>1166</v>
      </c>
      <c r="D39" s="225">
        <v>45373</v>
      </c>
      <c r="E39">
        <v>3</v>
      </c>
    </row>
    <row r="40" spans="2:5" ht="30" x14ac:dyDescent="0.25">
      <c r="B40">
        <v>307</v>
      </c>
      <c r="C40" s="226" t="s">
        <v>1167</v>
      </c>
      <c r="D40" s="225">
        <v>45373</v>
      </c>
      <c r="E40">
        <v>3</v>
      </c>
    </row>
    <row r="41" spans="2:5" ht="30" x14ac:dyDescent="0.25">
      <c r="B41">
        <v>534</v>
      </c>
      <c r="C41" s="226" t="s">
        <v>1168</v>
      </c>
      <c r="D41" s="225">
        <v>45373</v>
      </c>
      <c r="E41">
        <v>3</v>
      </c>
    </row>
    <row r="42" spans="2:5" ht="30" x14ac:dyDescent="0.25">
      <c r="B42">
        <v>535</v>
      </c>
      <c r="C42" s="226" t="s">
        <v>1169</v>
      </c>
      <c r="D42" s="225">
        <v>45373</v>
      </c>
      <c r="E42">
        <v>3</v>
      </c>
    </row>
    <row r="43" spans="2:5" ht="30" x14ac:dyDescent="0.25">
      <c r="B43">
        <v>536</v>
      </c>
      <c r="C43" s="226" t="s">
        <v>1169</v>
      </c>
      <c r="D43" s="225">
        <v>45373</v>
      </c>
      <c r="E43">
        <v>3</v>
      </c>
    </row>
    <row r="44" spans="2:5" ht="60" x14ac:dyDescent="0.25">
      <c r="B44">
        <v>657</v>
      </c>
      <c r="C44" s="226" t="s">
        <v>1170</v>
      </c>
      <c r="D44" s="225">
        <v>45376</v>
      </c>
      <c r="E44">
        <v>3</v>
      </c>
    </row>
    <row r="45" spans="2:5" ht="60" x14ac:dyDescent="0.25">
      <c r="B45">
        <v>704</v>
      </c>
      <c r="C45" s="226" t="s">
        <v>1171</v>
      </c>
      <c r="D45" s="225">
        <v>45376</v>
      </c>
      <c r="E45">
        <v>3</v>
      </c>
    </row>
    <row r="46" spans="2:5" ht="45" x14ac:dyDescent="0.25">
      <c r="B46">
        <v>707</v>
      </c>
      <c r="C46" s="226" t="s">
        <v>1172</v>
      </c>
      <c r="D46" s="225">
        <v>45376</v>
      </c>
      <c r="E46">
        <v>3</v>
      </c>
    </row>
    <row r="47" spans="2:5" ht="45" x14ac:dyDescent="0.25">
      <c r="B47">
        <v>629</v>
      </c>
      <c r="C47" s="226" t="s">
        <v>1173</v>
      </c>
      <c r="D47" s="225">
        <v>45376</v>
      </c>
      <c r="E47">
        <v>3</v>
      </c>
    </row>
    <row r="48" spans="2:5" ht="45" x14ac:dyDescent="0.25">
      <c r="B48">
        <v>636</v>
      </c>
      <c r="C48" s="226" t="s">
        <v>1174</v>
      </c>
      <c r="D48" s="225">
        <v>45376</v>
      </c>
      <c r="E48">
        <v>3</v>
      </c>
    </row>
    <row r="49" spans="2:5" ht="60" x14ac:dyDescent="0.25">
      <c r="B49">
        <v>748</v>
      </c>
      <c r="C49" s="226" t="s">
        <v>1175</v>
      </c>
      <c r="D49" s="225">
        <v>45376</v>
      </c>
      <c r="E49">
        <v>3</v>
      </c>
    </row>
    <row r="50" spans="2:5" x14ac:dyDescent="0.25">
      <c r="B50">
        <v>1234</v>
      </c>
      <c r="C50" s="226" t="s">
        <v>1176</v>
      </c>
      <c r="D50" s="225">
        <v>45376</v>
      </c>
      <c r="E50">
        <v>3</v>
      </c>
    </row>
    <row r="51" spans="2:5" x14ac:dyDescent="0.25">
      <c r="B51">
        <v>1235</v>
      </c>
      <c r="C51" s="226" t="s">
        <v>1176</v>
      </c>
      <c r="D51" s="225">
        <v>45376</v>
      </c>
      <c r="E51">
        <v>3</v>
      </c>
    </row>
    <row r="52" spans="2:5" x14ac:dyDescent="0.25">
      <c r="B52">
        <v>1236</v>
      </c>
      <c r="C52" s="226" t="s">
        <v>1176</v>
      </c>
      <c r="D52" s="225">
        <v>45376</v>
      </c>
      <c r="E52">
        <v>3</v>
      </c>
    </row>
    <row r="53" spans="2:5" x14ac:dyDescent="0.25">
      <c r="B53">
        <v>1237</v>
      </c>
      <c r="C53" s="226" t="s">
        <v>1176</v>
      </c>
      <c r="D53" s="225">
        <v>45376</v>
      </c>
      <c r="E53">
        <v>3</v>
      </c>
    </row>
    <row r="54" spans="2:5" x14ac:dyDescent="0.25">
      <c r="B54">
        <v>1238</v>
      </c>
      <c r="C54" s="226" t="s">
        <v>1176</v>
      </c>
      <c r="D54" s="225">
        <v>45376</v>
      </c>
      <c r="E54">
        <v>3</v>
      </c>
    </row>
    <row r="55" spans="2:5" x14ac:dyDescent="0.25">
      <c r="B55">
        <v>1239</v>
      </c>
      <c r="C55" s="226" t="s">
        <v>1176</v>
      </c>
      <c r="D55" s="225">
        <v>45376</v>
      </c>
      <c r="E55">
        <v>3</v>
      </c>
    </row>
    <row r="56" spans="2:5" x14ac:dyDescent="0.25">
      <c r="B56">
        <v>1240</v>
      </c>
      <c r="C56" s="226" t="s">
        <v>1176</v>
      </c>
      <c r="D56" s="225">
        <v>45376</v>
      </c>
      <c r="E56">
        <v>3</v>
      </c>
    </row>
    <row r="57" spans="2:5" x14ac:dyDescent="0.25">
      <c r="B57">
        <v>1241</v>
      </c>
      <c r="C57" s="226" t="s">
        <v>1176</v>
      </c>
      <c r="D57" s="225">
        <v>45376</v>
      </c>
      <c r="E57">
        <v>3</v>
      </c>
    </row>
    <row r="58" spans="2:5" x14ac:dyDescent="0.25">
      <c r="B58">
        <v>1242</v>
      </c>
      <c r="C58" s="226" t="s">
        <v>1176</v>
      </c>
      <c r="D58" s="225">
        <v>45376</v>
      </c>
      <c r="E58">
        <v>3</v>
      </c>
    </row>
    <row r="59" spans="2:5" ht="30" x14ac:dyDescent="0.25">
      <c r="B59">
        <v>1213</v>
      </c>
      <c r="C59" s="226" t="s">
        <v>1177</v>
      </c>
      <c r="D59" s="225">
        <v>45376</v>
      </c>
      <c r="E59">
        <v>3</v>
      </c>
    </row>
    <row r="60" spans="2:5" ht="30" x14ac:dyDescent="0.25">
      <c r="B60">
        <v>973</v>
      </c>
      <c r="C60" s="226" t="s">
        <v>1178</v>
      </c>
      <c r="D60" s="225">
        <v>45376</v>
      </c>
      <c r="E60">
        <v>3</v>
      </c>
    </row>
    <row r="61" spans="2:5" x14ac:dyDescent="0.25">
      <c r="B61">
        <v>1244</v>
      </c>
      <c r="C61" s="226" t="s">
        <v>1176</v>
      </c>
      <c r="D61" s="225">
        <v>45377</v>
      </c>
      <c r="E61">
        <v>3</v>
      </c>
    </row>
    <row r="62" spans="2:5" x14ac:dyDescent="0.25">
      <c r="B62">
        <v>1245</v>
      </c>
      <c r="C62" s="226" t="s">
        <v>1176</v>
      </c>
      <c r="D62" s="225">
        <v>45377</v>
      </c>
      <c r="E62">
        <v>3</v>
      </c>
    </row>
    <row r="63" spans="2:5" ht="45" x14ac:dyDescent="0.25">
      <c r="B63">
        <v>1187</v>
      </c>
      <c r="C63" s="226" t="s">
        <v>1179</v>
      </c>
      <c r="D63" s="225">
        <v>45377</v>
      </c>
      <c r="E63">
        <v>3</v>
      </c>
    </row>
    <row r="64" spans="2:5" x14ac:dyDescent="0.25">
      <c r="B64">
        <v>1247</v>
      </c>
      <c r="C64" s="226" t="s">
        <v>1176</v>
      </c>
      <c r="D64" s="225">
        <v>45377</v>
      </c>
      <c r="E64">
        <v>3</v>
      </c>
    </row>
    <row r="65" spans="2:5" ht="30" x14ac:dyDescent="0.25">
      <c r="B65">
        <v>918</v>
      </c>
      <c r="C65" s="226" t="s">
        <v>1180</v>
      </c>
      <c r="D65" s="225">
        <v>45377</v>
      </c>
      <c r="E65">
        <v>3</v>
      </c>
    </row>
    <row r="66" spans="2:5" x14ac:dyDescent="0.25">
      <c r="B66">
        <v>1249</v>
      </c>
      <c r="C66" s="226" t="s">
        <v>1176</v>
      </c>
      <c r="D66" s="225">
        <v>45377</v>
      </c>
      <c r="E66">
        <v>3</v>
      </c>
    </row>
    <row r="67" spans="2:5" x14ac:dyDescent="0.25">
      <c r="B67">
        <v>1250</v>
      </c>
      <c r="C67" s="226" t="s">
        <v>1176</v>
      </c>
      <c r="D67" s="225">
        <v>45377</v>
      </c>
      <c r="E67">
        <v>3</v>
      </c>
    </row>
    <row r="68" spans="2:5" x14ac:dyDescent="0.25">
      <c r="B68">
        <v>1251</v>
      </c>
      <c r="C68" s="226" t="s">
        <v>1176</v>
      </c>
      <c r="D68" s="225">
        <v>45377</v>
      </c>
      <c r="E68">
        <v>3</v>
      </c>
    </row>
    <row r="69" spans="2:5" x14ac:dyDescent="0.25">
      <c r="B69">
        <v>1252</v>
      </c>
      <c r="C69" s="226" t="s">
        <v>1176</v>
      </c>
      <c r="D69" s="225">
        <v>45377</v>
      </c>
      <c r="E69">
        <v>3</v>
      </c>
    </row>
    <row r="70" spans="2:5" x14ac:dyDescent="0.25">
      <c r="B70">
        <v>1253</v>
      </c>
      <c r="C70" s="226" t="s">
        <v>1176</v>
      </c>
      <c r="D70" s="225">
        <v>45377</v>
      </c>
      <c r="E70">
        <v>3</v>
      </c>
    </row>
    <row r="71" spans="2:5" x14ac:dyDescent="0.25">
      <c r="B71">
        <v>1254</v>
      </c>
      <c r="C71" s="226" t="s">
        <v>1176</v>
      </c>
      <c r="D71" s="225">
        <v>45377</v>
      </c>
      <c r="E71">
        <v>3</v>
      </c>
    </row>
    <row r="72" spans="2:5" x14ac:dyDescent="0.25">
      <c r="B72">
        <v>1255</v>
      </c>
      <c r="C72" s="226" t="s">
        <v>1176</v>
      </c>
      <c r="D72" s="225">
        <v>45377</v>
      </c>
      <c r="E72">
        <v>3</v>
      </c>
    </row>
    <row r="73" spans="2:5" x14ac:dyDescent="0.25">
      <c r="B73">
        <v>1256</v>
      </c>
      <c r="C73" s="226" t="s">
        <v>1176</v>
      </c>
      <c r="D73" s="225">
        <v>45377</v>
      </c>
      <c r="E73">
        <v>3</v>
      </c>
    </row>
    <row r="74" spans="2:5" x14ac:dyDescent="0.25">
      <c r="B74">
        <v>1257</v>
      </c>
      <c r="C74" s="226" t="s">
        <v>1176</v>
      </c>
      <c r="D74" s="225">
        <v>45377</v>
      </c>
      <c r="E74">
        <v>3</v>
      </c>
    </row>
    <row r="75" spans="2:5" x14ac:dyDescent="0.25">
      <c r="B75">
        <v>1258</v>
      </c>
      <c r="C75" s="226" t="s">
        <v>1176</v>
      </c>
      <c r="D75" s="225">
        <v>45377</v>
      </c>
      <c r="E75">
        <v>3</v>
      </c>
    </row>
    <row r="76" spans="2:5" ht="45" x14ac:dyDescent="0.25">
      <c r="B76">
        <v>1199</v>
      </c>
      <c r="C76" s="226" t="s">
        <v>1181</v>
      </c>
      <c r="D76" s="225">
        <v>45377</v>
      </c>
      <c r="E76">
        <v>3</v>
      </c>
    </row>
    <row r="77" spans="2:5" x14ac:dyDescent="0.25">
      <c r="B77">
        <v>1260</v>
      </c>
      <c r="C77" s="226" t="s">
        <v>1176</v>
      </c>
      <c r="D77" s="225">
        <v>45377</v>
      </c>
      <c r="E77">
        <v>3</v>
      </c>
    </row>
    <row r="78" spans="2:5" x14ac:dyDescent="0.25">
      <c r="B78">
        <v>1261</v>
      </c>
      <c r="C78" s="226" t="s">
        <v>1176</v>
      </c>
      <c r="D78" s="225">
        <v>45377</v>
      </c>
      <c r="E78">
        <v>3</v>
      </c>
    </row>
    <row r="79" spans="2:5" x14ac:dyDescent="0.25">
      <c r="B79">
        <v>1262</v>
      </c>
      <c r="C79" s="226" t="s">
        <v>1176</v>
      </c>
      <c r="D79" s="225">
        <v>45377</v>
      </c>
      <c r="E79">
        <v>3</v>
      </c>
    </row>
    <row r="80" spans="2:5" x14ac:dyDescent="0.25">
      <c r="B80">
        <v>1263</v>
      </c>
      <c r="C80" s="226" t="s">
        <v>1176</v>
      </c>
      <c r="D80" s="225">
        <v>45377</v>
      </c>
      <c r="E80">
        <v>3</v>
      </c>
    </row>
    <row r="81" spans="2:5" x14ac:dyDescent="0.25">
      <c r="B81">
        <v>1264</v>
      </c>
      <c r="C81" s="226" t="s">
        <v>1176</v>
      </c>
      <c r="D81" s="225">
        <v>45377</v>
      </c>
      <c r="E81">
        <v>3</v>
      </c>
    </row>
    <row r="82" spans="2:5" ht="30" x14ac:dyDescent="0.25">
      <c r="B82">
        <v>1182</v>
      </c>
      <c r="C82" s="226" t="s">
        <v>1182</v>
      </c>
      <c r="D82" s="225">
        <v>45377</v>
      </c>
      <c r="E82">
        <v>3</v>
      </c>
    </row>
    <row r="83" spans="2:5" x14ac:dyDescent="0.25">
      <c r="B83">
        <v>1266</v>
      </c>
      <c r="C83" s="226" t="s">
        <v>1176</v>
      </c>
      <c r="D83" s="225">
        <v>45377</v>
      </c>
      <c r="E83">
        <v>3</v>
      </c>
    </row>
    <row r="84" spans="2:5" x14ac:dyDescent="0.25">
      <c r="B84">
        <v>1267</v>
      </c>
      <c r="C84" s="226" t="s">
        <v>1176</v>
      </c>
      <c r="D84" s="225">
        <v>45377</v>
      </c>
      <c r="E84">
        <v>3</v>
      </c>
    </row>
    <row r="85" spans="2:5" x14ac:dyDescent="0.25">
      <c r="B85">
        <v>1268</v>
      </c>
      <c r="C85" s="226" t="s">
        <v>1176</v>
      </c>
      <c r="D85" s="225">
        <v>45377</v>
      </c>
      <c r="E85">
        <v>3</v>
      </c>
    </row>
    <row r="86" spans="2:5" x14ac:dyDescent="0.25">
      <c r="B86">
        <v>1269</v>
      </c>
      <c r="C86" s="226" t="s">
        <v>1176</v>
      </c>
      <c r="D86" s="225">
        <v>45377</v>
      </c>
      <c r="E86">
        <v>3</v>
      </c>
    </row>
    <row r="87" spans="2:5" ht="30" x14ac:dyDescent="0.25">
      <c r="B87">
        <v>901</v>
      </c>
      <c r="C87" s="226" t="s">
        <v>1183</v>
      </c>
      <c r="D87" s="225">
        <v>45377</v>
      </c>
      <c r="E87">
        <v>3</v>
      </c>
    </row>
    <row r="88" spans="2:5" x14ac:dyDescent="0.25">
      <c r="B88">
        <v>1271</v>
      </c>
      <c r="C88" s="226" t="s">
        <v>1176</v>
      </c>
      <c r="D88" s="225">
        <v>45377</v>
      </c>
      <c r="E88">
        <v>3</v>
      </c>
    </row>
    <row r="89" spans="2:5" x14ac:dyDescent="0.25">
      <c r="B89">
        <v>1272</v>
      </c>
      <c r="C89" s="226" t="s">
        <v>1176</v>
      </c>
      <c r="D89" s="225">
        <v>45377</v>
      </c>
      <c r="E89">
        <v>3</v>
      </c>
    </row>
    <row r="90" spans="2:5" x14ac:dyDescent="0.25">
      <c r="B90">
        <v>1273</v>
      </c>
      <c r="C90" s="226" t="s">
        <v>1176</v>
      </c>
      <c r="D90" s="225">
        <v>45377</v>
      </c>
      <c r="E90">
        <v>3</v>
      </c>
    </row>
    <row r="91" spans="2:5" ht="30" x14ac:dyDescent="0.25">
      <c r="B91">
        <v>1102</v>
      </c>
      <c r="C91" s="226" t="s">
        <v>1184</v>
      </c>
      <c r="D91" s="225">
        <v>45377</v>
      </c>
      <c r="E91">
        <v>3</v>
      </c>
    </row>
    <row r="92" spans="2:5" x14ac:dyDescent="0.25">
      <c r="B92">
        <v>1275</v>
      </c>
      <c r="C92" s="226" t="s">
        <v>1176</v>
      </c>
      <c r="D92" s="225">
        <v>45377</v>
      </c>
      <c r="E92">
        <v>3</v>
      </c>
    </row>
    <row r="93" spans="2:5" x14ac:dyDescent="0.25">
      <c r="B93">
        <v>1276</v>
      </c>
      <c r="C93" s="226" t="s">
        <v>1176</v>
      </c>
      <c r="D93" s="225">
        <v>45377</v>
      </c>
      <c r="E93">
        <v>3</v>
      </c>
    </row>
    <row r="94" spans="2:5" x14ac:dyDescent="0.25">
      <c r="B94">
        <v>1277</v>
      </c>
      <c r="C94" s="226" t="s">
        <v>1176</v>
      </c>
      <c r="D94" s="225">
        <v>45377</v>
      </c>
      <c r="E94">
        <v>3</v>
      </c>
    </row>
    <row r="95" spans="2:5" x14ac:dyDescent="0.25">
      <c r="B95">
        <v>1278</v>
      </c>
      <c r="C95" s="226" t="s">
        <v>1176</v>
      </c>
      <c r="D95" s="225">
        <v>45377</v>
      </c>
      <c r="E95">
        <v>3</v>
      </c>
    </row>
    <row r="96" spans="2:5" ht="30" x14ac:dyDescent="0.25">
      <c r="B96">
        <v>1027</v>
      </c>
      <c r="C96" s="226" t="s">
        <v>1185</v>
      </c>
      <c r="D96" s="225">
        <v>45377</v>
      </c>
      <c r="E96">
        <v>3</v>
      </c>
    </row>
    <row r="97" spans="2:5" x14ac:dyDescent="0.25">
      <c r="B97">
        <v>1149</v>
      </c>
      <c r="C97" s="226" t="s">
        <v>1186</v>
      </c>
      <c r="D97" s="225">
        <v>45377</v>
      </c>
      <c r="E97">
        <v>3</v>
      </c>
    </row>
    <row r="98" spans="2:5" x14ac:dyDescent="0.25">
      <c r="B98">
        <v>1151</v>
      </c>
      <c r="C98" s="226" t="s">
        <v>1187</v>
      </c>
      <c r="D98" s="225">
        <v>45377</v>
      </c>
      <c r="E98">
        <v>3</v>
      </c>
    </row>
    <row r="99" spans="2:5" x14ac:dyDescent="0.25">
      <c r="B99">
        <v>1279</v>
      </c>
      <c r="C99" s="226" t="s">
        <v>1176</v>
      </c>
      <c r="D99" s="225">
        <v>45377</v>
      </c>
      <c r="E99">
        <v>3</v>
      </c>
    </row>
    <row r="100" spans="2:5" x14ac:dyDescent="0.25">
      <c r="B100">
        <v>1065</v>
      </c>
      <c r="C100" s="226" t="s">
        <v>1186</v>
      </c>
      <c r="D100" s="225">
        <v>45377</v>
      </c>
      <c r="E100">
        <v>3</v>
      </c>
    </row>
    <row r="101" spans="2:5" x14ac:dyDescent="0.25">
      <c r="B101">
        <v>1067</v>
      </c>
      <c r="C101" s="226" t="s">
        <v>1186</v>
      </c>
      <c r="D101" s="225">
        <v>45377</v>
      </c>
      <c r="E101">
        <v>3</v>
      </c>
    </row>
    <row r="102" spans="2:5" x14ac:dyDescent="0.25">
      <c r="B102">
        <v>1069</v>
      </c>
      <c r="C102" s="226" t="s">
        <v>1186</v>
      </c>
      <c r="D102" s="225">
        <v>45377</v>
      </c>
      <c r="E102">
        <v>3</v>
      </c>
    </row>
    <row r="103" spans="2:5" ht="30" x14ac:dyDescent="0.25">
      <c r="B103">
        <v>1140</v>
      </c>
      <c r="C103" s="226" t="s">
        <v>1188</v>
      </c>
      <c r="D103" s="225">
        <v>45377</v>
      </c>
      <c r="E103">
        <v>3</v>
      </c>
    </row>
    <row r="104" spans="2:5" x14ac:dyDescent="0.25">
      <c r="B104">
        <v>1281</v>
      </c>
      <c r="C104" s="226" t="s">
        <v>1176</v>
      </c>
      <c r="D104" s="225">
        <v>45377</v>
      </c>
      <c r="E104">
        <v>3</v>
      </c>
    </row>
    <row r="105" spans="2:5" ht="30" x14ac:dyDescent="0.25">
      <c r="B105">
        <v>1193</v>
      </c>
      <c r="C105" s="226" t="s">
        <v>1189</v>
      </c>
      <c r="D105" s="225">
        <v>45377</v>
      </c>
      <c r="E105">
        <v>3</v>
      </c>
    </row>
    <row r="106" spans="2:5" x14ac:dyDescent="0.25">
      <c r="B106">
        <v>1283</v>
      </c>
      <c r="C106" s="226" t="s">
        <v>1176</v>
      </c>
      <c r="D106" s="225">
        <v>45377</v>
      </c>
      <c r="E106">
        <v>3</v>
      </c>
    </row>
    <row r="107" spans="2:5" x14ac:dyDescent="0.25">
      <c r="B107">
        <v>1284</v>
      </c>
      <c r="C107" s="226" t="s">
        <v>1176</v>
      </c>
      <c r="D107" s="225">
        <v>45377</v>
      </c>
      <c r="E107">
        <v>3</v>
      </c>
    </row>
    <row r="108" spans="2:5" x14ac:dyDescent="0.25">
      <c r="B108">
        <v>1285</v>
      </c>
      <c r="C108" s="226" t="s">
        <v>1176</v>
      </c>
      <c r="D108" s="225">
        <v>45377</v>
      </c>
      <c r="E108">
        <v>3</v>
      </c>
    </row>
    <row r="109" spans="2:5" ht="30" x14ac:dyDescent="0.25">
      <c r="B109">
        <v>1139</v>
      </c>
      <c r="C109" s="226" t="s">
        <v>1190</v>
      </c>
      <c r="D109" s="225">
        <v>45377</v>
      </c>
      <c r="E109">
        <v>3</v>
      </c>
    </row>
    <row r="110" spans="2:5" x14ac:dyDescent="0.25">
      <c r="B110">
        <v>1287</v>
      </c>
      <c r="C110" s="226" t="s">
        <v>1176</v>
      </c>
      <c r="D110" s="225">
        <v>45377</v>
      </c>
      <c r="E110">
        <v>3</v>
      </c>
    </row>
    <row r="111" spans="2:5" x14ac:dyDescent="0.25">
      <c r="B111">
        <v>1288</v>
      </c>
      <c r="C111" s="226" t="s">
        <v>1176</v>
      </c>
      <c r="D111" s="225">
        <v>45377</v>
      </c>
      <c r="E111">
        <v>3</v>
      </c>
    </row>
    <row r="112" spans="2:5" x14ac:dyDescent="0.25">
      <c r="B112">
        <v>1289</v>
      </c>
      <c r="C112" s="226" t="s">
        <v>1176</v>
      </c>
      <c r="D112" s="225">
        <v>45377</v>
      </c>
      <c r="E112">
        <v>3</v>
      </c>
    </row>
    <row r="113" spans="2:5" x14ac:dyDescent="0.25">
      <c r="B113">
        <v>1141</v>
      </c>
      <c r="C113" s="226" t="s">
        <v>1186</v>
      </c>
      <c r="D113" s="225">
        <v>45377</v>
      </c>
      <c r="E113">
        <v>3</v>
      </c>
    </row>
    <row r="114" spans="2:5" ht="105" x14ac:dyDescent="0.25">
      <c r="C114" s="226" t="s">
        <v>1191</v>
      </c>
      <c r="D114" s="225">
        <v>45617</v>
      </c>
      <c r="E114">
        <v>4</v>
      </c>
    </row>
  </sheetData>
  <phoneticPr fontId="5"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8CF2C-C77C-48FE-AA07-E006279D60BE}">
  <dimension ref="A1:I334"/>
  <sheetViews>
    <sheetView topLeftCell="A220" workbookViewId="0">
      <selection activeCell="E243" sqref="E243"/>
    </sheetView>
  </sheetViews>
  <sheetFormatPr baseColWidth="10" defaultColWidth="11.42578125" defaultRowHeight="15" x14ac:dyDescent="0.25"/>
  <cols>
    <col min="1" max="1" width="9.5703125" bestFit="1" customWidth="1"/>
    <col min="2" max="2" width="25.42578125" bestFit="1" customWidth="1"/>
    <col min="3" max="3" width="9.5703125" bestFit="1" customWidth="1"/>
    <col min="4" max="4" width="43.140625" bestFit="1" customWidth="1"/>
    <col min="5" max="5" width="9.5703125" bestFit="1" customWidth="1"/>
    <col min="6" max="6" width="61.5703125" bestFit="1" customWidth="1"/>
    <col min="7" max="7" width="26.5703125" bestFit="1" customWidth="1"/>
    <col min="8" max="8" width="45.140625" bestFit="1" customWidth="1"/>
    <col min="9" max="9" width="64.7109375" bestFit="1" customWidth="1"/>
  </cols>
  <sheetData>
    <row r="1" spans="1:9" x14ac:dyDescent="0.25">
      <c r="A1" t="s">
        <v>1192</v>
      </c>
      <c r="B1" t="s">
        <v>1193</v>
      </c>
      <c r="C1" t="s">
        <v>1194</v>
      </c>
      <c r="D1" t="s">
        <v>1195</v>
      </c>
      <c r="E1" t="s">
        <v>1196</v>
      </c>
      <c r="F1" t="s">
        <v>1197</v>
      </c>
      <c r="G1" t="s">
        <v>1198</v>
      </c>
      <c r="H1" t="s">
        <v>1199</v>
      </c>
      <c r="I1" t="s">
        <v>1200</v>
      </c>
    </row>
    <row r="2" spans="1:9" x14ac:dyDescent="0.25">
      <c r="A2">
        <v>1</v>
      </c>
      <c r="B2" t="s">
        <v>1201</v>
      </c>
      <c r="C2">
        <v>10</v>
      </c>
      <c r="D2" t="s">
        <v>1202</v>
      </c>
      <c r="E2">
        <v>101</v>
      </c>
      <c r="F2" t="s">
        <v>1203</v>
      </c>
      <c r="G2" t="str">
        <f>Bygningsdeler[[#This Row],[Siffer 1]]&amp;" "&amp;Bygningsdeler[[#This Row],[Overskrift 1]]</f>
        <v>1 OVERORDNETE KRAV</v>
      </c>
      <c r="H2" t="str">
        <f>Bygningsdeler[[#This Row],[Siffer 2]]&amp;" "&amp;Bygningsdeler[[#This Row],[Overskrift 2]]</f>
        <v>10 Generelt</v>
      </c>
      <c r="I2" t="str">
        <f>Bygningsdeler[[#This Row],[Siffer 3]]&amp;" "&amp;Bygningsdeler[[#This Row],[Overskrift 3]]</f>
        <v>101 Om dokumentet</v>
      </c>
    </row>
    <row r="3" spans="1:9" x14ac:dyDescent="0.25">
      <c r="A3">
        <v>1</v>
      </c>
      <c r="B3" t="s">
        <v>1201</v>
      </c>
      <c r="C3">
        <v>10</v>
      </c>
      <c r="D3" t="s">
        <v>1202</v>
      </c>
      <c r="E3">
        <v>102</v>
      </c>
      <c r="F3" t="s">
        <v>1204</v>
      </c>
      <c r="G3" t="str">
        <f>Bygningsdeler[[#This Row],[Siffer 1]]&amp;" "&amp;Bygningsdeler[[#This Row],[Overskrift 1]]</f>
        <v>1 OVERORDNETE KRAV</v>
      </c>
      <c r="H3" t="str">
        <f>Bygningsdeler[[#This Row],[Siffer 2]]&amp;" "&amp;Bygningsdeler[[#This Row],[Overskrift 2]]</f>
        <v>10 Generelt</v>
      </c>
      <c r="I3" t="str">
        <f>Bygningsdeler[[#This Row],[Siffer 3]]&amp;" "&amp;Bygningsdeler[[#This Row],[Overskrift 3]]</f>
        <v>102 Gyldighet</v>
      </c>
    </row>
    <row r="4" spans="1:9" x14ac:dyDescent="0.25">
      <c r="A4">
        <v>1</v>
      </c>
      <c r="B4" t="s">
        <v>1201</v>
      </c>
      <c r="C4">
        <v>11</v>
      </c>
      <c r="D4" t="s">
        <v>1205</v>
      </c>
      <c r="E4">
        <v>111</v>
      </c>
      <c r="F4" t="s">
        <v>1206</v>
      </c>
      <c r="G4" t="str">
        <f>Bygningsdeler[[#This Row],[Siffer 1]]&amp;" "&amp;Bygningsdeler[[#This Row],[Overskrift 1]]</f>
        <v>1 OVERORDNETE KRAV</v>
      </c>
      <c r="H4" t="str">
        <f>Bygningsdeler[[#This Row],[Siffer 2]]&amp;" "&amp;Bygningsdeler[[#This Row],[Overskrift 2]]</f>
        <v>11 Planer og dokumentasjon</v>
      </c>
      <c r="I4" t="str">
        <f>Bygningsdeler[[#This Row],[Siffer 3]]&amp;" "&amp;Bygningsdeler[[#This Row],[Overskrift 3]]</f>
        <v>111 Graveinstruks</v>
      </c>
    </row>
    <row r="5" spans="1:9" x14ac:dyDescent="0.25">
      <c r="A5">
        <v>1</v>
      </c>
      <c r="B5" t="s">
        <v>1201</v>
      </c>
      <c r="C5">
        <v>11</v>
      </c>
      <c r="D5" t="s">
        <v>1205</v>
      </c>
      <c r="E5">
        <v>112</v>
      </c>
      <c r="F5" t="s">
        <v>1207</v>
      </c>
      <c r="G5" t="str">
        <f>Bygningsdeler[[#This Row],[Siffer 1]]&amp;" "&amp;Bygningsdeler[[#This Row],[Overskrift 1]]</f>
        <v>1 OVERORDNETE KRAV</v>
      </c>
      <c r="H5" t="str">
        <f>Bygningsdeler[[#This Row],[Siffer 2]]&amp;" "&amp;Bygningsdeler[[#This Row],[Overskrift 2]]</f>
        <v>11 Planer og dokumentasjon</v>
      </c>
      <c r="I5" t="str">
        <f>Bygningsdeler[[#This Row],[Siffer 3]]&amp;" "&amp;Bygningsdeler[[#This Row],[Overskrift 3]]</f>
        <v>112 Plan for sikkerhet og soneinndeling</v>
      </c>
    </row>
    <row r="6" spans="1:9" x14ac:dyDescent="0.25">
      <c r="A6">
        <v>1</v>
      </c>
      <c r="B6" t="s">
        <v>1201</v>
      </c>
      <c r="C6">
        <v>11</v>
      </c>
      <c r="D6" t="s">
        <v>1205</v>
      </c>
      <c r="E6">
        <v>113</v>
      </c>
      <c r="F6" t="s">
        <v>1208</v>
      </c>
      <c r="G6" t="str">
        <f>Bygningsdeler[[#This Row],[Siffer 1]]&amp;" "&amp;Bygningsdeler[[#This Row],[Overskrift 1]]</f>
        <v>1 OVERORDNETE KRAV</v>
      </c>
      <c r="H6" t="str">
        <f>Bygningsdeler[[#This Row],[Siffer 2]]&amp;" "&amp;Bygningsdeler[[#This Row],[Overskrift 2]]</f>
        <v>11 Planer og dokumentasjon</v>
      </c>
      <c r="I6" t="str">
        <f>Bygningsdeler[[#This Row],[Siffer 3]]&amp;" "&amp;Bygningsdeler[[#This Row],[Overskrift 3]]</f>
        <v>113 Belysningsplan</v>
      </c>
    </row>
    <row r="7" spans="1:9" x14ac:dyDescent="0.25">
      <c r="A7">
        <v>1</v>
      </c>
      <c r="B7" t="s">
        <v>1201</v>
      </c>
      <c r="C7">
        <v>11</v>
      </c>
      <c r="D7" t="s">
        <v>1205</v>
      </c>
      <c r="E7">
        <v>114</v>
      </c>
      <c r="F7" t="s">
        <v>1209</v>
      </c>
      <c r="G7" t="str">
        <f>Bygningsdeler[[#This Row],[Siffer 1]]&amp;" "&amp;Bygningsdeler[[#This Row],[Overskrift 1]]</f>
        <v>1 OVERORDNETE KRAV</v>
      </c>
      <c r="H7" t="str">
        <f>Bygningsdeler[[#This Row],[Siffer 2]]&amp;" "&amp;Bygningsdeler[[#This Row],[Overskrift 2]]</f>
        <v>11 Planer og dokumentasjon</v>
      </c>
      <c r="I7" t="str">
        <f>Bygningsdeler[[#This Row],[Siffer 3]]&amp;" "&amp;Bygningsdeler[[#This Row],[Overskrift 3]]</f>
        <v>114 Møbleringsplan</v>
      </c>
    </row>
    <row r="8" spans="1:9" x14ac:dyDescent="0.25">
      <c r="A8">
        <v>1</v>
      </c>
      <c r="B8" t="s">
        <v>1201</v>
      </c>
      <c r="C8">
        <v>11</v>
      </c>
      <c r="D8" t="s">
        <v>1205</v>
      </c>
      <c r="E8">
        <v>115</v>
      </c>
      <c r="F8" t="s">
        <v>1210</v>
      </c>
      <c r="G8" t="str">
        <f>Bygningsdeler[[#This Row],[Siffer 1]]&amp;" "&amp;Bygningsdeler[[#This Row],[Overskrift 1]]</f>
        <v>1 OVERORDNETE KRAV</v>
      </c>
      <c r="H8" t="str">
        <f>Bygningsdeler[[#This Row],[Siffer 2]]&amp;" "&amp;Bygningsdeler[[#This Row],[Overskrift 2]]</f>
        <v>11 Planer og dokumentasjon</v>
      </c>
      <c r="I8" t="str">
        <f>Bygningsdeler[[#This Row],[Siffer 3]]&amp;" "&amp;Bygningsdeler[[#This Row],[Overskrift 3]]</f>
        <v>115 Utomhusplan</v>
      </c>
    </row>
    <row r="9" spans="1:9" x14ac:dyDescent="0.25">
      <c r="A9">
        <v>1</v>
      </c>
      <c r="B9" t="s">
        <v>1201</v>
      </c>
      <c r="C9">
        <v>11</v>
      </c>
      <c r="D9" t="s">
        <v>1205</v>
      </c>
      <c r="E9">
        <v>116</v>
      </c>
      <c r="F9" t="s">
        <v>1211</v>
      </c>
      <c r="G9" t="str">
        <f>Bygningsdeler[[#This Row],[Siffer 1]]&amp;" "&amp;Bygningsdeler[[#This Row],[Overskrift 1]]</f>
        <v>1 OVERORDNETE KRAV</v>
      </c>
      <c r="H9" t="str">
        <f>Bygningsdeler[[#This Row],[Siffer 2]]&amp;" "&amp;Bygningsdeler[[#This Row],[Overskrift 2]]</f>
        <v>11 Planer og dokumentasjon</v>
      </c>
      <c r="I9" t="str">
        <f>Bygningsdeler[[#This Row],[Siffer 3]]&amp;" "&amp;Bygningsdeler[[#This Row],[Overskrift 3]]</f>
        <v>116 FDV-dokumentasjon</v>
      </c>
    </row>
    <row r="10" spans="1:9" x14ac:dyDescent="0.25">
      <c r="A10">
        <v>1</v>
      </c>
      <c r="B10" t="s">
        <v>1201</v>
      </c>
      <c r="C10">
        <v>11</v>
      </c>
      <c r="D10" t="s">
        <v>1205</v>
      </c>
      <c r="E10">
        <v>117</v>
      </c>
      <c r="F10" t="s">
        <v>1212</v>
      </c>
      <c r="G10" t="str">
        <f>Bygningsdeler[[#This Row],[Siffer 1]]&amp;" "&amp;Bygningsdeler[[#This Row],[Overskrift 1]]</f>
        <v>1 OVERORDNETE KRAV</v>
      </c>
      <c r="H10" t="str">
        <f>Bygningsdeler[[#This Row],[Siffer 2]]&amp;" "&amp;Bygningsdeler[[#This Row],[Overskrift 2]]</f>
        <v>11 Planer og dokumentasjon</v>
      </c>
      <c r="I10" t="str">
        <f>Bygningsdeler[[#This Row],[Siffer 3]]&amp;" "&amp;Bygningsdeler[[#This Row],[Overskrift 3]]</f>
        <v>117 Opplæringsplan, driftsplan og vedlikeholdsplan</v>
      </c>
    </row>
    <row r="11" spans="1:9" x14ac:dyDescent="0.25">
      <c r="A11">
        <v>1</v>
      </c>
      <c r="B11" t="s">
        <v>1201</v>
      </c>
      <c r="C11">
        <v>11</v>
      </c>
      <c r="D11" t="s">
        <v>1205</v>
      </c>
      <c r="E11">
        <v>118</v>
      </c>
      <c r="F11" t="s">
        <v>1213</v>
      </c>
      <c r="G11" t="str">
        <f>Bygningsdeler[[#This Row],[Siffer 1]]&amp;" "&amp;Bygningsdeler[[#This Row],[Overskrift 1]]</f>
        <v>1 OVERORDNETE KRAV</v>
      </c>
      <c r="H11" t="str">
        <f>Bygningsdeler[[#This Row],[Siffer 2]]&amp;" "&amp;Bygningsdeler[[#This Row],[Overskrift 2]]</f>
        <v>11 Planer og dokumentasjon</v>
      </c>
      <c r="I11" t="str">
        <f>Bygningsdeler[[#This Row],[Siffer 3]]&amp;" "&amp;Bygningsdeler[[#This Row],[Overskrift 3]]</f>
        <v>118 Idriftsetting og prøvedrift</v>
      </c>
    </row>
    <row r="12" spans="1:9" x14ac:dyDescent="0.25">
      <c r="A12">
        <v>1</v>
      </c>
      <c r="B12" t="s">
        <v>1201</v>
      </c>
      <c r="C12">
        <v>11</v>
      </c>
      <c r="D12" t="s">
        <v>1205</v>
      </c>
      <c r="E12">
        <v>119</v>
      </c>
      <c r="F12" t="s">
        <v>1214</v>
      </c>
      <c r="G12" t="str">
        <f>Bygningsdeler[[#This Row],[Siffer 1]]&amp;" "&amp;Bygningsdeler[[#This Row],[Overskrift 1]]</f>
        <v>1 OVERORDNETE KRAV</v>
      </c>
      <c r="H12" t="str">
        <f>Bygningsdeler[[#This Row],[Siffer 2]]&amp;" "&amp;Bygningsdeler[[#This Row],[Overskrift 2]]</f>
        <v>11 Planer og dokumentasjon</v>
      </c>
      <c r="I12" t="str">
        <f>Bygningsdeler[[#This Row],[Siffer 3]]&amp;" "&amp;Bygningsdeler[[#This Row],[Overskrift 3]]</f>
        <v>119 Miljøoppfølgingsplan</v>
      </c>
    </row>
    <row r="13" spans="1:9" x14ac:dyDescent="0.25">
      <c r="A13">
        <v>1</v>
      </c>
      <c r="B13" t="s">
        <v>1201</v>
      </c>
      <c r="C13">
        <v>11</v>
      </c>
      <c r="D13" t="s">
        <v>1205</v>
      </c>
      <c r="E13">
        <v>1110</v>
      </c>
      <c r="F13" t="s">
        <v>1215</v>
      </c>
      <c r="G13" t="str">
        <f>Bygningsdeler[[#This Row],[Siffer 1]]&amp;" "&amp;Bygningsdeler[[#This Row],[Overskrift 1]]</f>
        <v>1 OVERORDNETE KRAV</v>
      </c>
      <c r="H13" t="str">
        <f>Bygningsdeler[[#This Row],[Siffer 2]]&amp;" "&amp;Bygningsdeler[[#This Row],[Overskrift 2]]</f>
        <v>11 Planer og dokumentasjon</v>
      </c>
      <c r="I13" t="str">
        <f>Bygningsdeler[[#This Row],[Siffer 3]]&amp;" "&amp;Bygningsdeler[[#This Row],[Overskrift 3]]</f>
        <v>1110 Klimagassregnskap</v>
      </c>
    </row>
    <row r="14" spans="1:9" x14ac:dyDescent="0.25">
      <c r="A14">
        <v>1</v>
      </c>
      <c r="B14" t="s">
        <v>1201</v>
      </c>
      <c r="C14">
        <v>11</v>
      </c>
      <c r="D14" t="s">
        <v>1205</v>
      </c>
      <c r="E14">
        <v>1111</v>
      </c>
      <c r="F14" t="s">
        <v>1216</v>
      </c>
      <c r="G14" t="str">
        <f>Bygningsdeler[[#This Row],[Siffer 1]]&amp;" "&amp;Bygningsdeler[[#This Row],[Overskrift 1]]</f>
        <v>1 OVERORDNETE KRAV</v>
      </c>
      <c r="H14" t="str">
        <f>Bygningsdeler[[#This Row],[Siffer 2]]&amp;" "&amp;Bygningsdeler[[#This Row],[Overskrift 2]]</f>
        <v>11 Planer og dokumentasjon</v>
      </c>
      <c r="I14" t="str">
        <f>Bygningsdeler[[#This Row],[Siffer 3]]&amp;" "&amp;Bygningsdeler[[#This Row],[Overskrift 3]]</f>
        <v>1111 Brutto-/nettofaktor</v>
      </c>
    </row>
    <row r="15" spans="1:9" x14ac:dyDescent="0.25">
      <c r="A15">
        <v>1</v>
      </c>
      <c r="B15" t="s">
        <v>1201</v>
      </c>
      <c r="C15">
        <v>12</v>
      </c>
      <c r="D15" t="s">
        <v>1217</v>
      </c>
      <c r="E15">
        <v>121</v>
      </c>
      <c r="F15" t="s">
        <v>1218</v>
      </c>
      <c r="G15" t="str">
        <f>Bygningsdeler[[#This Row],[Siffer 1]]&amp;" "&amp;Bygningsdeler[[#This Row],[Overskrift 1]]</f>
        <v>1 OVERORDNETE KRAV</v>
      </c>
      <c r="H15" t="str">
        <f>Bygningsdeler[[#This Row],[Siffer 2]]&amp;" "&amp;Bygningsdeler[[#This Row],[Overskrift 2]]</f>
        <v>12 Generelle kav til bygning</v>
      </c>
      <c r="I15" t="str">
        <f>Bygningsdeler[[#This Row],[Siffer 3]]&amp;" "&amp;Bygningsdeler[[#This Row],[Overskrift 3]]</f>
        <v>121 Reservekapasitet</v>
      </c>
    </row>
    <row r="16" spans="1:9" x14ac:dyDescent="0.25">
      <c r="A16">
        <v>1</v>
      </c>
      <c r="B16" t="s">
        <v>1201</v>
      </c>
      <c r="C16">
        <v>12</v>
      </c>
      <c r="D16" t="s">
        <v>1217</v>
      </c>
      <c r="E16">
        <v>122</v>
      </c>
      <c r="F16" t="s">
        <v>1219</v>
      </c>
      <c r="G16" t="str">
        <f>Bygningsdeler[[#This Row],[Siffer 1]]&amp;" "&amp;Bygningsdeler[[#This Row],[Overskrift 1]]</f>
        <v>1 OVERORDNETE KRAV</v>
      </c>
      <c r="H16" t="str">
        <f>Bygningsdeler[[#This Row],[Siffer 2]]&amp;" "&amp;Bygningsdeler[[#This Row],[Overskrift 2]]</f>
        <v>12 Generelle kav til bygning</v>
      </c>
      <c r="I16" t="str">
        <f>Bygningsdeler[[#This Row],[Siffer 3]]&amp;" "&amp;Bygningsdeler[[#This Row],[Overskrift 3]]</f>
        <v>122 Passivhusstandard</v>
      </c>
    </row>
    <row r="17" spans="1:9" x14ac:dyDescent="0.25">
      <c r="A17">
        <v>1</v>
      </c>
      <c r="B17" t="s">
        <v>1201</v>
      </c>
      <c r="C17">
        <v>12</v>
      </c>
      <c r="D17" t="s">
        <v>1217</v>
      </c>
      <c r="E17">
        <v>123</v>
      </c>
      <c r="F17" t="s">
        <v>1220</v>
      </c>
      <c r="G17" t="str">
        <f>Bygningsdeler[[#This Row],[Siffer 1]]&amp;" "&amp;Bygningsdeler[[#This Row],[Overskrift 1]]</f>
        <v>1 OVERORDNETE KRAV</v>
      </c>
      <c r="H17" t="str">
        <f>Bygningsdeler[[#This Row],[Siffer 2]]&amp;" "&amp;Bygningsdeler[[#This Row],[Overskrift 2]]</f>
        <v>12 Generelle kav til bygning</v>
      </c>
      <c r="I17" t="str">
        <f>Bygningsdeler[[#This Row],[Siffer 3]]&amp;" "&amp;Bygningsdeler[[#This Row],[Overskrift 3]]</f>
        <v>123 Tilpasningsdyktighet</v>
      </c>
    </row>
    <row r="18" spans="1:9" x14ac:dyDescent="0.25">
      <c r="A18">
        <v>1</v>
      </c>
      <c r="B18" t="s">
        <v>1201</v>
      </c>
      <c r="C18">
        <v>12</v>
      </c>
      <c r="D18" t="s">
        <v>1217</v>
      </c>
      <c r="E18">
        <v>124</v>
      </c>
      <c r="F18" t="s">
        <v>1221</v>
      </c>
      <c r="G18" t="str">
        <f>Bygningsdeler[[#This Row],[Siffer 1]]&amp;" "&amp;Bygningsdeler[[#This Row],[Overskrift 1]]</f>
        <v>1 OVERORDNETE KRAV</v>
      </c>
      <c r="H18" t="str">
        <f>Bygningsdeler[[#This Row],[Siffer 2]]&amp;" "&amp;Bygningsdeler[[#This Row],[Overskrift 2]]</f>
        <v>12 Generelle kav til bygning</v>
      </c>
      <c r="I18" t="str">
        <f>Bygningsdeler[[#This Row],[Siffer 3]]&amp;" "&amp;Bygningsdeler[[#This Row],[Overskrift 3]]</f>
        <v>124 Akustikk</v>
      </c>
    </row>
    <row r="19" spans="1:9" x14ac:dyDescent="0.25">
      <c r="A19">
        <v>1</v>
      </c>
      <c r="B19" t="s">
        <v>1201</v>
      </c>
      <c r="C19">
        <v>13</v>
      </c>
      <c r="D19" t="s">
        <v>1222</v>
      </c>
      <c r="E19">
        <v>131</v>
      </c>
      <c r="F19" t="s">
        <v>1223</v>
      </c>
      <c r="G19" t="str">
        <f>Bygningsdeler[[#This Row],[Siffer 1]]&amp;" "&amp;Bygningsdeler[[#This Row],[Overskrift 1]]</f>
        <v>1 OVERORDNETE KRAV</v>
      </c>
      <c r="H19" t="str">
        <f>Bygningsdeler[[#This Row],[Siffer 2]]&amp;" "&amp;Bygningsdeler[[#This Row],[Overskrift 2]]</f>
        <v xml:space="preserve">13 Materialer og prodMaterialer og produkter </v>
      </c>
      <c r="I19" t="str">
        <f>Bygningsdeler[[#This Row],[Siffer 3]]&amp;" "&amp;Bygningsdeler[[#This Row],[Overskrift 3]]</f>
        <v>131 Livssykluskostnader, LCC </v>
      </c>
    </row>
    <row r="20" spans="1:9" x14ac:dyDescent="0.25">
      <c r="A20">
        <v>1</v>
      </c>
      <c r="B20" t="s">
        <v>1201</v>
      </c>
      <c r="C20">
        <v>13</v>
      </c>
      <c r="D20" t="s">
        <v>1222</v>
      </c>
      <c r="E20">
        <v>132</v>
      </c>
      <c r="F20" t="s">
        <v>1224</v>
      </c>
      <c r="G20" t="str">
        <f>Bygningsdeler[[#This Row],[Siffer 1]]&amp;" "&amp;Bygningsdeler[[#This Row],[Overskrift 1]]</f>
        <v>1 OVERORDNETE KRAV</v>
      </c>
      <c r="H20" t="str">
        <f>Bygningsdeler[[#This Row],[Siffer 2]]&amp;" "&amp;Bygningsdeler[[#This Row],[Overskrift 2]]</f>
        <v xml:space="preserve">13 Materialer og prodMaterialer og produkter </v>
      </c>
      <c r="I20" t="str">
        <f>Bygningsdeler[[#This Row],[Siffer 3]]&amp;" "&amp;Bygningsdeler[[#This Row],[Overskrift 3]]</f>
        <v>132 Materialegenskaper</v>
      </c>
    </row>
    <row r="21" spans="1:9" x14ac:dyDescent="0.25">
      <c r="A21">
        <v>1</v>
      </c>
      <c r="B21" t="s">
        <v>1201</v>
      </c>
      <c r="C21">
        <v>13</v>
      </c>
      <c r="D21" t="s">
        <v>1222</v>
      </c>
      <c r="E21">
        <v>133</v>
      </c>
      <c r="F21" t="s">
        <v>1225</v>
      </c>
      <c r="G21" t="str">
        <f>Bygningsdeler[[#This Row],[Siffer 1]]&amp;" "&amp;Bygningsdeler[[#This Row],[Overskrift 1]]</f>
        <v>1 OVERORDNETE KRAV</v>
      </c>
      <c r="H21" t="str">
        <f>Bygningsdeler[[#This Row],[Siffer 2]]&amp;" "&amp;Bygningsdeler[[#This Row],[Overskrift 2]]</f>
        <v xml:space="preserve">13 Materialer og prodMaterialer og produkter </v>
      </c>
      <c r="I21" t="str">
        <f>Bygningsdeler[[#This Row],[Siffer 3]]&amp;" "&amp;Bygningsdeler[[#This Row],[Overskrift 3]]</f>
        <v>133 Farlige stoffer </v>
      </c>
    </row>
    <row r="22" spans="1:9" x14ac:dyDescent="0.25">
      <c r="A22">
        <v>1</v>
      </c>
      <c r="B22" t="s">
        <v>1201</v>
      </c>
      <c r="C22">
        <v>13</v>
      </c>
      <c r="D22" t="s">
        <v>1222</v>
      </c>
      <c r="E22">
        <v>134</v>
      </c>
      <c r="F22" t="s">
        <v>1226</v>
      </c>
      <c r="G22" t="str">
        <f>Bygningsdeler[[#This Row],[Siffer 1]]&amp;" "&amp;Bygningsdeler[[#This Row],[Overskrift 1]]</f>
        <v>1 OVERORDNETE KRAV</v>
      </c>
      <c r="H22" t="str">
        <f>Bygningsdeler[[#This Row],[Siffer 2]]&amp;" "&amp;Bygningsdeler[[#This Row],[Overskrift 2]]</f>
        <v xml:space="preserve">13 Materialer og prodMaterialer og produkter </v>
      </c>
      <c r="I22" t="str">
        <f>Bygningsdeler[[#This Row],[Siffer 3]]&amp;" "&amp;Bygningsdeler[[#This Row],[Overskrift 3]]</f>
        <v>134 EPD</v>
      </c>
    </row>
    <row r="23" spans="1:9" x14ac:dyDescent="0.25">
      <c r="A23">
        <v>1</v>
      </c>
      <c r="B23" t="s">
        <v>1201</v>
      </c>
      <c r="C23">
        <v>13</v>
      </c>
      <c r="D23" t="s">
        <v>1222</v>
      </c>
      <c r="E23">
        <v>135</v>
      </c>
      <c r="F23" t="s">
        <v>1227</v>
      </c>
      <c r="G23" t="str">
        <f>Bygningsdeler[[#This Row],[Siffer 1]]&amp;" "&amp;Bygningsdeler[[#This Row],[Overskrift 1]]</f>
        <v>1 OVERORDNETE KRAV</v>
      </c>
      <c r="H23" t="str">
        <f>Bygningsdeler[[#This Row],[Siffer 2]]&amp;" "&amp;Bygningsdeler[[#This Row],[Overskrift 2]]</f>
        <v xml:space="preserve">13 Materialer og prodMaterialer og produkter </v>
      </c>
      <c r="I23" t="str">
        <f>Bygningsdeler[[#This Row],[Siffer 3]]&amp;" "&amp;Bygningsdeler[[#This Row],[Overskrift 3]]</f>
        <v>135 Gjenvinning av avfall fra byggeplass </v>
      </c>
    </row>
    <row r="24" spans="1:9" x14ac:dyDescent="0.25">
      <c r="A24">
        <v>1</v>
      </c>
      <c r="B24" t="s">
        <v>1201</v>
      </c>
      <c r="C24">
        <v>14</v>
      </c>
      <c r="D24" t="s">
        <v>1121</v>
      </c>
      <c r="E24">
        <v>141</v>
      </c>
      <c r="F24" t="s">
        <v>1228</v>
      </c>
      <c r="G24" t="str">
        <f>Bygningsdeler[[#This Row],[Siffer 1]]&amp;" "&amp;Bygningsdeler[[#This Row],[Overskrift 1]]</f>
        <v>1 OVERORDNETE KRAV</v>
      </c>
      <c r="H24" t="str">
        <f>Bygningsdeler[[#This Row],[Siffer 2]]&amp;" "&amp;Bygningsdeler[[#This Row],[Overskrift 2]]</f>
        <v>14 Energi</v>
      </c>
      <c r="I24" t="str">
        <f>Bygningsdeler[[#This Row],[Siffer 3]]&amp;" "&amp;Bygningsdeler[[#This Row],[Overskrift 3]]</f>
        <v>141 Energiberegninger</v>
      </c>
    </row>
    <row r="25" spans="1:9" x14ac:dyDescent="0.25">
      <c r="A25">
        <v>1</v>
      </c>
      <c r="B25" t="s">
        <v>1201</v>
      </c>
      <c r="C25">
        <v>14</v>
      </c>
      <c r="D25" t="s">
        <v>1121</v>
      </c>
      <c r="E25">
        <v>142</v>
      </c>
      <c r="F25" t="s">
        <v>1229</v>
      </c>
      <c r="G25" t="str">
        <f>Bygningsdeler[[#This Row],[Siffer 1]]&amp;" "&amp;Bygningsdeler[[#This Row],[Overskrift 1]]</f>
        <v>1 OVERORDNETE KRAV</v>
      </c>
      <c r="H25" t="str">
        <f>Bygningsdeler[[#This Row],[Siffer 2]]&amp;" "&amp;Bygningsdeler[[#This Row],[Overskrift 2]]</f>
        <v>14 Energi</v>
      </c>
      <c r="I25" t="str">
        <f>Bygningsdeler[[#This Row],[Siffer 3]]&amp;" "&amp;Bygningsdeler[[#This Row],[Overskrift 3]]</f>
        <v>142 Energimerking</v>
      </c>
    </row>
    <row r="26" spans="1:9" x14ac:dyDescent="0.25">
      <c r="A26">
        <v>1</v>
      </c>
      <c r="B26" t="s">
        <v>1201</v>
      </c>
      <c r="C26">
        <v>14</v>
      </c>
      <c r="D26" t="s">
        <v>1121</v>
      </c>
      <c r="E26">
        <v>143</v>
      </c>
      <c r="F26" t="s">
        <v>1230</v>
      </c>
      <c r="G26" t="str">
        <f>Bygningsdeler[[#This Row],[Siffer 1]]&amp;" "&amp;Bygningsdeler[[#This Row],[Overskrift 1]]</f>
        <v>1 OVERORDNETE KRAV</v>
      </c>
      <c r="H26" t="str">
        <f>Bygningsdeler[[#This Row],[Siffer 2]]&amp;" "&amp;Bygningsdeler[[#This Row],[Overskrift 2]]</f>
        <v>14 Energi</v>
      </c>
      <c r="I26" t="str">
        <f>Bygningsdeler[[#This Row],[Siffer 3]]&amp;" "&amp;Bygningsdeler[[#This Row],[Overskrift 3]]</f>
        <v>143 Energiforsyning</v>
      </c>
    </row>
    <row r="27" spans="1:9" x14ac:dyDescent="0.25">
      <c r="A27">
        <v>1</v>
      </c>
      <c r="B27" t="s">
        <v>1201</v>
      </c>
      <c r="C27">
        <v>14</v>
      </c>
      <c r="D27" t="s">
        <v>1121</v>
      </c>
      <c r="E27">
        <v>144</v>
      </c>
      <c r="F27" t="s">
        <v>1231</v>
      </c>
      <c r="G27" t="str">
        <f>Bygningsdeler[[#This Row],[Siffer 1]]&amp;" "&amp;Bygningsdeler[[#This Row],[Overskrift 1]]</f>
        <v>1 OVERORDNETE KRAV</v>
      </c>
      <c r="H27" t="str">
        <f>Bygningsdeler[[#This Row],[Siffer 2]]&amp;" "&amp;Bygningsdeler[[#This Row],[Overskrift 2]]</f>
        <v>14 Energi</v>
      </c>
      <c r="I27" t="str">
        <f>Bygningsdeler[[#This Row],[Siffer 3]]&amp;" "&amp;Bygningsdeler[[#This Row],[Overskrift 3]]</f>
        <v>144 Energimålere</v>
      </c>
    </row>
    <row r="28" spans="1:9" x14ac:dyDescent="0.25">
      <c r="A28">
        <v>1</v>
      </c>
      <c r="B28" t="s">
        <v>1201</v>
      </c>
      <c r="C28">
        <v>15</v>
      </c>
      <c r="D28" t="s">
        <v>1232</v>
      </c>
      <c r="E28">
        <v>150</v>
      </c>
      <c r="F28" t="s">
        <v>1232</v>
      </c>
      <c r="G28" t="str">
        <f>Bygningsdeler[[#This Row],[Siffer 1]]&amp;" "&amp;Bygningsdeler[[#This Row],[Overskrift 1]]</f>
        <v>1 OVERORDNETE KRAV</v>
      </c>
      <c r="H28" t="str">
        <f>Bygningsdeler[[#This Row],[Siffer 2]]&amp;" "&amp;Bygningsdeler[[#This Row],[Overskrift 2]]</f>
        <v>15 Eksisterende avtaler </v>
      </c>
      <c r="I28" t="str">
        <f>Bygningsdeler[[#This Row],[Siffer 3]]&amp;" "&amp;Bygningsdeler[[#This Row],[Overskrift 3]]</f>
        <v>150 Eksisterende avtaler </v>
      </c>
    </row>
    <row r="29" spans="1:9" x14ac:dyDescent="0.25">
      <c r="A29">
        <v>1</v>
      </c>
      <c r="B29" t="s">
        <v>1201</v>
      </c>
      <c r="C29">
        <v>16</v>
      </c>
      <c r="D29" t="s">
        <v>1233</v>
      </c>
      <c r="E29">
        <v>160</v>
      </c>
      <c r="F29" t="s">
        <v>1233</v>
      </c>
      <c r="G29" t="str">
        <f>Bygningsdeler[[#This Row],[Siffer 1]]&amp;" "&amp;Bygningsdeler[[#This Row],[Overskrift 1]]</f>
        <v>1 OVERORDNETE KRAV</v>
      </c>
      <c r="H29" t="str">
        <f>Bygningsdeler[[#This Row],[Siffer 2]]&amp;" "&amp;Bygningsdeler[[#This Row],[Overskrift 2]]</f>
        <v>16 «Rent bygg-prinsipp» </v>
      </c>
      <c r="I29" t="str">
        <f>Bygningsdeler[[#This Row],[Siffer 3]]&amp;" "&amp;Bygningsdeler[[#This Row],[Overskrift 3]]</f>
        <v>160 «Rent bygg-prinsipp» </v>
      </c>
    </row>
    <row r="30" spans="1:9" x14ac:dyDescent="0.25">
      <c r="G30" t="str">
        <f>Bygningsdeler[[#This Row],[Siffer 1]]&amp;" "&amp;Bygningsdeler[[#This Row],[Overskrift 1]]</f>
        <v xml:space="preserve"> </v>
      </c>
      <c r="H30" t="str">
        <f>Bygningsdeler[[#This Row],[Siffer 2]]&amp;" "&amp;Bygningsdeler[[#This Row],[Overskrift 2]]</f>
        <v xml:space="preserve"> </v>
      </c>
      <c r="I30" t="str">
        <f>Bygningsdeler[[#This Row],[Siffer 3]]&amp;" "&amp;Bygningsdeler[[#This Row],[Overskrift 3]]</f>
        <v xml:space="preserve"> </v>
      </c>
    </row>
    <row r="31" spans="1:9" x14ac:dyDescent="0.25">
      <c r="G31" t="str">
        <f>Bygningsdeler[[#This Row],[Siffer 1]]&amp;" "&amp;Bygningsdeler[[#This Row],[Overskrift 1]]</f>
        <v xml:space="preserve"> </v>
      </c>
      <c r="H31" t="str">
        <f>Bygningsdeler[[#This Row],[Siffer 2]]&amp;" "&amp;Bygningsdeler[[#This Row],[Overskrift 2]]</f>
        <v xml:space="preserve"> </v>
      </c>
      <c r="I31" t="str">
        <f>Bygningsdeler[[#This Row],[Siffer 3]]&amp;" "&amp;Bygningsdeler[[#This Row],[Overskrift 3]]</f>
        <v xml:space="preserve"> </v>
      </c>
    </row>
    <row r="32" spans="1:9" x14ac:dyDescent="0.25">
      <c r="G32" t="str">
        <f>Bygningsdeler[[#This Row],[Siffer 1]]&amp;" "&amp;Bygningsdeler[[#This Row],[Overskrift 1]]</f>
        <v xml:space="preserve"> </v>
      </c>
      <c r="H32" t="str">
        <f>Bygningsdeler[[#This Row],[Siffer 2]]&amp;" "&amp;Bygningsdeler[[#This Row],[Overskrift 2]]</f>
        <v xml:space="preserve"> </v>
      </c>
      <c r="I32" t="str">
        <f>Bygningsdeler[[#This Row],[Siffer 3]]&amp;" "&amp;Bygningsdeler[[#This Row],[Overskrift 3]]</f>
        <v xml:space="preserve"> </v>
      </c>
    </row>
    <row r="33" spans="1:9" x14ac:dyDescent="0.25">
      <c r="G33" t="str">
        <f>Bygningsdeler[[#This Row],[Siffer 1]]&amp;" "&amp;Bygningsdeler[[#This Row],[Overskrift 1]]</f>
        <v xml:space="preserve"> </v>
      </c>
      <c r="H33" t="str">
        <f>Bygningsdeler[[#This Row],[Siffer 2]]&amp;" "&amp;Bygningsdeler[[#This Row],[Overskrift 2]]</f>
        <v xml:space="preserve"> </v>
      </c>
      <c r="I33" t="str">
        <f>Bygningsdeler[[#This Row],[Siffer 3]]&amp;" "&amp;Bygningsdeler[[#This Row],[Overskrift 3]]</f>
        <v xml:space="preserve"> </v>
      </c>
    </row>
    <row r="34" spans="1:9" x14ac:dyDescent="0.25">
      <c r="G34" t="str">
        <f>Bygningsdeler[[#This Row],[Siffer 1]]&amp;" "&amp;Bygningsdeler[[#This Row],[Overskrift 1]]</f>
        <v xml:space="preserve"> </v>
      </c>
      <c r="H34" t="str">
        <f>Bygningsdeler[[#This Row],[Siffer 2]]&amp;" "&amp;Bygningsdeler[[#This Row],[Overskrift 2]]</f>
        <v xml:space="preserve"> </v>
      </c>
      <c r="I34" t="str">
        <f>Bygningsdeler[[#This Row],[Siffer 3]]&amp;" "&amp;Bygningsdeler[[#This Row],[Overskrift 3]]</f>
        <v xml:space="preserve"> </v>
      </c>
    </row>
    <row r="35" spans="1:9" x14ac:dyDescent="0.25">
      <c r="A35">
        <v>2</v>
      </c>
      <c r="B35" t="s">
        <v>1234</v>
      </c>
      <c r="C35">
        <v>20</v>
      </c>
      <c r="D35" t="s">
        <v>1235</v>
      </c>
      <c r="E35">
        <v>200</v>
      </c>
      <c r="F35" t="s">
        <v>1235</v>
      </c>
      <c r="G35" t="str">
        <f>Bygningsdeler[[#This Row],[Siffer 1]]&amp;" "&amp;Bygningsdeler[[#This Row],[Overskrift 1]]</f>
        <v>2 BYGNING</v>
      </c>
      <c r="H35" t="str">
        <f>Bygningsdeler[[#This Row],[Siffer 2]]&amp;" "&amp;Bygningsdeler[[#This Row],[Overskrift 2]]</f>
        <v>20 Bygning, generelt</v>
      </c>
      <c r="I35" t="str">
        <f>Bygningsdeler[[#This Row],[Siffer 3]]&amp;" "&amp;Bygningsdeler[[#This Row],[Overskrift 3]]</f>
        <v>200 Bygning, generelt</v>
      </c>
    </row>
    <row r="36" spans="1:9" x14ac:dyDescent="0.25">
      <c r="A36">
        <v>2</v>
      </c>
      <c r="B36" t="s">
        <v>1234</v>
      </c>
      <c r="C36">
        <v>21</v>
      </c>
      <c r="D36" t="s">
        <v>1236</v>
      </c>
      <c r="E36">
        <v>210</v>
      </c>
      <c r="F36" t="s">
        <v>1237</v>
      </c>
      <c r="G36" t="str">
        <f>Bygningsdeler[[#This Row],[Siffer 1]]&amp;" "&amp;Bygningsdeler[[#This Row],[Overskrift 1]]</f>
        <v>2 BYGNING</v>
      </c>
      <c r="H36" t="str">
        <f>Bygningsdeler[[#This Row],[Siffer 2]]&amp;" "&amp;Bygningsdeler[[#This Row],[Overskrift 2]]</f>
        <v>21 Grunn og fundamenter</v>
      </c>
      <c r="I36" t="str">
        <f>Bygningsdeler[[#This Row],[Siffer 3]]&amp;" "&amp;Bygningsdeler[[#This Row],[Overskrift 3]]</f>
        <v>210 Grunn og fundamenter, generelt</v>
      </c>
    </row>
    <row r="37" spans="1:9" x14ac:dyDescent="0.25">
      <c r="A37">
        <v>2</v>
      </c>
      <c r="B37" t="s">
        <v>1234</v>
      </c>
      <c r="C37">
        <v>21</v>
      </c>
      <c r="D37" t="s">
        <v>1236</v>
      </c>
      <c r="E37">
        <v>211</v>
      </c>
      <c r="F37" t="s">
        <v>1238</v>
      </c>
      <c r="G37" t="str">
        <f>Bygningsdeler[[#This Row],[Siffer 1]]&amp;" "&amp;Bygningsdeler[[#This Row],[Overskrift 1]]</f>
        <v>2 BYGNING</v>
      </c>
      <c r="H37" t="str">
        <f>Bygningsdeler[[#This Row],[Siffer 2]]&amp;" "&amp;Bygningsdeler[[#This Row],[Overskrift 2]]</f>
        <v>21 Grunn og fundamenter</v>
      </c>
      <c r="I37" t="str">
        <f>Bygningsdeler[[#This Row],[Siffer 3]]&amp;" "&amp;Bygningsdeler[[#This Row],[Overskrift 3]]</f>
        <v>211 Klargjøring av tomt</v>
      </c>
    </row>
    <row r="38" spans="1:9" x14ac:dyDescent="0.25">
      <c r="A38">
        <v>2</v>
      </c>
      <c r="B38" t="s">
        <v>1234</v>
      </c>
      <c r="C38">
        <v>21</v>
      </c>
      <c r="D38" t="s">
        <v>1236</v>
      </c>
      <c r="E38">
        <v>212</v>
      </c>
      <c r="F38" t="s">
        <v>1239</v>
      </c>
      <c r="G38" t="str">
        <f>Bygningsdeler[[#This Row],[Siffer 1]]&amp;" "&amp;Bygningsdeler[[#This Row],[Overskrift 1]]</f>
        <v>2 BYGNING</v>
      </c>
      <c r="H38" t="str">
        <f>Bygningsdeler[[#This Row],[Siffer 2]]&amp;" "&amp;Bygningsdeler[[#This Row],[Overskrift 2]]</f>
        <v>21 Grunn og fundamenter</v>
      </c>
      <c r="I38" t="str">
        <f>Bygningsdeler[[#This Row],[Siffer 3]]&amp;" "&amp;Bygningsdeler[[#This Row],[Overskrift 3]]</f>
        <v>212 Byggegrop</v>
      </c>
    </row>
    <row r="39" spans="1:9" x14ac:dyDescent="0.25">
      <c r="A39">
        <v>2</v>
      </c>
      <c r="B39" t="s">
        <v>1234</v>
      </c>
      <c r="C39">
        <v>21</v>
      </c>
      <c r="D39" t="s">
        <v>1236</v>
      </c>
      <c r="E39">
        <v>213</v>
      </c>
      <c r="F39" t="s">
        <v>1240</v>
      </c>
      <c r="G39" t="str">
        <f>Bygningsdeler[[#This Row],[Siffer 1]]&amp;" "&amp;Bygningsdeler[[#This Row],[Overskrift 1]]</f>
        <v>2 BYGNING</v>
      </c>
      <c r="H39" t="str">
        <f>Bygningsdeler[[#This Row],[Siffer 2]]&amp;" "&amp;Bygningsdeler[[#This Row],[Overskrift 2]]</f>
        <v>21 Grunn og fundamenter</v>
      </c>
      <c r="I39" t="str">
        <f>Bygningsdeler[[#This Row],[Siffer 3]]&amp;" "&amp;Bygningsdeler[[#This Row],[Overskrift 3]]</f>
        <v>213 Grunnforsterkning</v>
      </c>
    </row>
    <row r="40" spans="1:9" x14ac:dyDescent="0.25">
      <c r="A40">
        <v>2</v>
      </c>
      <c r="B40" t="s">
        <v>1234</v>
      </c>
      <c r="C40">
        <v>21</v>
      </c>
      <c r="D40" t="s">
        <v>1236</v>
      </c>
      <c r="E40">
        <v>214</v>
      </c>
      <c r="F40" t="s">
        <v>1241</v>
      </c>
      <c r="G40" t="str">
        <f>Bygningsdeler[[#This Row],[Siffer 1]]&amp;" "&amp;Bygningsdeler[[#This Row],[Overskrift 1]]</f>
        <v>2 BYGNING</v>
      </c>
      <c r="H40" t="str">
        <f>Bygningsdeler[[#This Row],[Siffer 2]]&amp;" "&amp;Bygningsdeler[[#This Row],[Overskrift 2]]</f>
        <v>21 Grunn og fundamenter</v>
      </c>
      <c r="I40" t="str">
        <f>Bygningsdeler[[#This Row],[Siffer 3]]&amp;" "&amp;Bygningsdeler[[#This Row],[Overskrift 3]]</f>
        <v>214 Støttekonstruksjoner</v>
      </c>
    </row>
    <row r="41" spans="1:9" x14ac:dyDescent="0.25">
      <c r="A41">
        <v>2</v>
      </c>
      <c r="B41" t="s">
        <v>1234</v>
      </c>
      <c r="C41">
        <v>21</v>
      </c>
      <c r="D41" t="s">
        <v>1236</v>
      </c>
      <c r="E41">
        <v>215</v>
      </c>
      <c r="F41" t="s">
        <v>1242</v>
      </c>
      <c r="G41" t="str">
        <f>Bygningsdeler[[#This Row],[Siffer 1]]&amp;" "&amp;Bygningsdeler[[#This Row],[Overskrift 1]]</f>
        <v>2 BYGNING</v>
      </c>
      <c r="H41" t="str">
        <f>Bygningsdeler[[#This Row],[Siffer 2]]&amp;" "&amp;Bygningsdeler[[#This Row],[Overskrift 2]]</f>
        <v>21 Grunn og fundamenter</v>
      </c>
      <c r="I41" t="str">
        <f>Bygningsdeler[[#This Row],[Siffer 3]]&amp;" "&amp;Bygningsdeler[[#This Row],[Overskrift 3]]</f>
        <v>215 Pelefundamentering</v>
      </c>
    </row>
    <row r="42" spans="1:9" x14ac:dyDescent="0.25">
      <c r="A42">
        <v>2</v>
      </c>
      <c r="B42" t="s">
        <v>1234</v>
      </c>
      <c r="C42">
        <v>21</v>
      </c>
      <c r="D42" t="s">
        <v>1236</v>
      </c>
      <c r="E42">
        <v>216</v>
      </c>
      <c r="F42" t="s">
        <v>1243</v>
      </c>
      <c r="G42" t="str">
        <f>Bygningsdeler[[#This Row],[Siffer 1]]&amp;" "&amp;Bygningsdeler[[#This Row],[Overskrift 1]]</f>
        <v>2 BYGNING</v>
      </c>
      <c r="H42" t="str">
        <f>Bygningsdeler[[#This Row],[Siffer 2]]&amp;" "&amp;Bygningsdeler[[#This Row],[Overskrift 2]]</f>
        <v>21 Grunn og fundamenter</v>
      </c>
      <c r="I42" t="str">
        <f>Bygningsdeler[[#This Row],[Siffer 3]]&amp;" "&amp;Bygningsdeler[[#This Row],[Overskrift 3]]</f>
        <v>216 Direkte fundamentering</v>
      </c>
    </row>
    <row r="43" spans="1:9" x14ac:dyDescent="0.25">
      <c r="A43">
        <v>2</v>
      </c>
      <c r="B43" t="s">
        <v>1234</v>
      </c>
      <c r="C43">
        <v>21</v>
      </c>
      <c r="D43" t="s">
        <v>1236</v>
      </c>
      <c r="E43">
        <v>217</v>
      </c>
      <c r="F43" t="s">
        <v>1244</v>
      </c>
      <c r="G43" t="str">
        <f>Bygningsdeler[[#This Row],[Siffer 1]]&amp;" "&amp;Bygningsdeler[[#This Row],[Overskrift 1]]</f>
        <v>2 BYGNING</v>
      </c>
      <c r="H43" t="str">
        <f>Bygningsdeler[[#This Row],[Siffer 2]]&amp;" "&amp;Bygningsdeler[[#This Row],[Overskrift 2]]</f>
        <v>21 Grunn og fundamenter</v>
      </c>
      <c r="I43" t="str">
        <f>Bygningsdeler[[#This Row],[Siffer 3]]&amp;" "&amp;Bygningsdeler[[#This Row],[Overskrift 3]]</f>
        <v>217 Drenering</v>
      </c>
    </row>
    <row r="44" spans="1:9" x14ac:dyDescent="0.25">
      <c r="A44">
        <v>2</v>
      </c>
      <c r="B44" t="s">
        <v>1234</v>
      </c>
      <c r="C44">
        <v>21</v>
      </c>
      <c r="D44" t="s">
        <v>1236</v>
      </c>
      <c r="E44">
        <v>218</v>
      </c>
      <c r="F44" t="s">
        <v>1245</v>
      </c>
      <c r="G44" t="str">
        <f>Bygningsdeler[[#This Row],[Siffer 1]]&amp;" "&amp;Bygningsdeler[[#This Row],[Overskrift 1]]</f>
        <v>2 BYGNING</v>
      </c>
      <c r="H44" t="str">
        <f>Bygningsdeler[[#This Row],[Siffer 2]]&amp;" "&amp;Bygningsdeler[[#This Row],[Overskrift 2]]</f>
        <v>21 Grunn og fundamenter</v>
      </c>
      <c r="I44" t="str">
        <f>Bygningsdeler[[#This Row],[Siffer 3]]&amp;" "&amp;Bygningsdeler[[#This Row],[Overskrift 3]]</f>
        <v>218 Utstyr og komplettering</v>
      </c>
    </row>
    <row r="45" spans="1:9" x14ac:dyDescent="0.25">
      <c r="A45">
        <v>2</v>
      </c>
      <c r="B45" t="s">
        <v>1234</v>
      </c>
      <c r="C45">
        <v>21</v>
      </c>
      <c r="D45" t="s">
        <v>1236</v>
      </c>
      <c r="E45">
        <v>219</v>
      </c>
      <c r="F45" t="s">
        <v>1246</v>
      </c>
      <c r="G45" t="str">
        <f>Bygningsdeler[[#This Row],[Siffer 1]]&amp;" "&amp;Bygningsdeler[[#This Row],[Overskrift 1]]</f>
        <v>2 BYGNING</v>
      </c>
      <c r="H45" t="str">
        <f>Bygningsdeler[[#This Row],[Siffer 2]]&amp;" "&amp;Bygningsdeler[[#This Row],[Overskrift 2]]</f>
        <v>21 Grunn og fundamenter</v>
      </c>
      <c r="I45" t="str">
        <f>Bygningsdeler[[#This Row],[Siffer 3]]&amp;" "&amp;Bygningsdeler[[#This Row],[Overskrift 3]]</f>
        <v>219 Andre deler av grunn og fundamenter</v>
      </c>
    </row>
    <row r="46" spans="1:9" x14ac:dyDescent="0.25">
      <c r="A46">
        <v>2</v>
      </c>
      <c r="B46" t="s">
        <v>1234</v>
      </c>
      <c r="C46">
        <v>22</v>
      </c>
      <c r="D46" t="s">
        <v>1247</v>
      </c>
      <c r="E46">
        <v>220</v>
      </c>
      <c r="F46" t="s">
        <v>1248</v>
      </c>
      <c r="G46" t="str">
        <f>Bygningsdeler[[#This Row],[Siffer 1]]&amp;" "&amp;Bygningsdeler[[#This Row],[Overskrift 1]]</f>
        <v>2 BYGNING</v>
      </c>
      <c r="H46" t="str">
        <f>Bygningsdeler[[#This Row],[Siffer 2]]&amp;" "&amp;Bygningsdeler[[#This Row],[Overskrift 2]]</f>
        <v>22 Bæresystemer</v>
      </c>
      <c r="I46" t="str">
        <f>Bygningsdeler[[#This Row],[Siffer 3]]&amp;" "&amp;Bygningsdeler[[#This Row],[Overskrift 3]]</f>
        <v>220 Bæresystemer, generelt</v>
      </c>
    </row>
    <row r="47" spans="1:9" x14ac:dyDescent="0.25">
      <c r="A47">
        <v>2</v>
      </c>
      <c r="B47" t="s">
        <v>1234</v>
      </c>
      <c r="C47">
        <v>22</v>
      </c>
      <c r="D47" t="s">
        <v>1247</v>
      </c>
      <c r="E47">
        <v>221</v>
      </c>
      <c r="F47" t="s">
        <v>1249</v>
      </c>
      <c r="G47" t="str">
        <f>Bygningsdeler[[#This Row],[Siffer 1]]&amp;" "&amp;Bygningsdeler[[#This Row],[Overskrift 1]]</f>
        <v>2 BYGNING</v>
      </c>
      <c r="H47" t="str">
        <f>Bygningsdeler[[#This Row],[Siffer 2]]&amp;" "&amp;Bygningsdeler[[#This Row],[Overskrift 2]]</f>
        <v>22 Bæresystemer</v>
      </c>
      <c r="I47" t="str">
        <f>Bygningsdeler[[#This Row],[Siffer 3]]&amp;" "&amp;Bygningsdeler[[#This Row],[Overskrift 3]]</f>
        <v>221 Rammer</v>
      </c>
    </row>
    <row r="48" spans="1:9" x14ac:dyDescent="0.25">
      <c r="A48">
        <v>2</v>
      </c>
      <c r="B48" t="s">
        <v>1234</v>
      </c>
      <c r="C48">
        <v>22</v>
      </c>
      <c r="D48" t="s">
        <v>1247</v>
      </c>
      <c r="E48">
        <v>222</v>
      </c>
      <c r="F48" t="s">
        <v>1250</v>
      </c>
      <c r="G48" t="str">
        <f>Bygningsdeler[[#This Row],[Siffer 1]]&amp;" "&amp;Bygningsdeler[[#This Row],[Overskrift 1]]</f>
        <v>2 BYGNING</v>
      </c>
      <c r="H48" t="str">
        <f>Bygningsdeler[[#This Row],[Siffer 2]]&amp;" "&amp;Bygningsdeler[[#This Row],[Overskrift 2]]</f>
        <v>22 Bæresystemer</v>
      </c>
      <c r="I48" t="str">
        <f>Bygningsdeler[[#This Row],[Siffer 3]]&amp;" "&amp;Bygningsdeler[[#This Row],[Overskrift 3]]</f>
        <v>222 Søyler</v>
      </c>
    </row>
    <row r="49" spans="1:9" x14ac:dyDescent="0.25">
      <c r="A49">
        <v>2</v>
      </c>
      <c r="B49" t="s">
        <v>1234</v>
      </c>
      <c r="C49">
        <v>22</v>
      </c>
      <c r="D49" t="s">
        <v>1247</v>
      </c>
      <c r="E49">
        <v>223</v>
      </c>
      <c r="F49" t="s">
        <v>1251</v>
      </c>
      <c r="G49" t="str">
        <f>Bygningsdeler[[#This Row],[Siffer 1]]&amp;" "&amp;Bygningsdeler[[#This Row],[Overskrift 1]]</f>
        <v>2 BYGNING</v>
      </c>
      <c r="H49" t="str">
        <f>Bygningsdeler[[#This Row],[Siffer 2]]&amp;" "&amp;Bygningsdeler[[#This Row],[Overskrift 2]]</f>
        <v>22 Bæresystemer</v>
      </c>
      <c r="I49" t="str">
        <f>Bygningsdeler[[#This Row],[Siffer 3]]&amp;" "&amp;Bygningsdeler[[#This Row],[Overskrift 3]]</f>
        <v>223 Bjelker</v>
      </c>
    </row>
    <row r="50" spans="1:9" x14ac:dyDescent="0.25">
      <c r="A50">
        <v>2</v>
      </c>
      <c r="B50" t="s">
        <v>1234</v>
      </c>
      <c r="C50">
        <v>22</v>
      </c>
      <c r="D50" t="s">
        <v>1247</v>
      </c>
      <c r="E50">
        <v>224</v>
      </c>
      <c r="F50" t="s">
        <v>1252</v>
      </c>
      <c r="G50" t="str">
        <f>Bygningsdeler[[#This Row],[Siffer 1]]&amp;" "&amp;Bygningsdeler[[#This Row],[Overskrift 1]]</f>
        <v>2 BYGNING</v>
      </c>
      <c r="H50" t="str">
        <f>Bygningsdeler[[#This Row],[Siffer 2]]&amp;" "&amp;Bygningsdeler[[#This Row],[Overskrift 2]]</f>
        <v>22 Bæresystemer</v>
      </c>
      <c r="I50" t="str">
        <f>Bygningsdeler[[#This Row],[Siffer 3]]&amp;" "&amp;Bygningsdeler[[#This Row],[Overskrift 3]]</f>
        <v>224 Avstivende konstruksjoner</v>
      </c>
    </row>
    <row r="51" spans="1:9" x14ac:dyDescent="0.25">
      <c r="A51">
        <v>2</v>
      </c>
      <c r="B51" t="s">
        <v>1234</v>
      </c>
      <c r="C51">
        <v>22</v>
      </c>
      <c r="D51" t="s">
        <v>1247</v>
      </c>
      <c r="E51">
        <v>225</v>
      </c>
      <c r="F51" t="s">
        <v>1253</v>
      </c>
      <c r="G51" t="str">
        <f>Bygningsdeler[[#This Row],[Siffer 1]]&amp;" "&amp;Bygningsdeler[[#This Row],[Overskrift 1]]</f>
        <v>2 BYGNING</v>
      </c>
      <c r="H51" t="str">
        <f>Bygningsdeler[[#This Row],[Siffer 2]]&amp;" "&amp;Bygningsdeler[[#This Row],[Overskrift 2]]</f>
        <v>22 Bæresystemer</v>
      </c>
      <c r="I51" t="str">
        <f>Bygningsdeler[[#This Row],[Siffer 3]]&amp;" "&amp;Bygningsdeler[[#This Row],[Overskrift 3]]</f>
        <v>225 Brannbeskyttelse av bærende konstruksjon</v>
      </c>
    </row>
    <row r="52" spans="1:9" x14ac:dyDescent="0.25">
      <c r="A52">
        <v>2</v>
      </c>
      <c r="B52" t="s">
        <v>1234</v>
      </c>
      <c r="C52">
        <v>22</v>
      </c>
      <c r="D52" t="s">
        <v>1247</v>
      </c>
      <c r="E52">
        <v>226</v>
      </c>
      <c r="F52" t="s">
        <v>1254</v>
      </c>
      <c r="G52" t="str">
        <f>Bygningsdeler[[#This Row],[Siffer 1]]&amp;" "&amp;Bygningsdeler[[#This Row],[Overskrift 1]]</f>
        <v>2 BYGNING</v>
      </c>
      <c r="H52" t="str">
        <f>Bygningsdeler[[#This Row],[Siffer 2]]&amp;" "&amp;Bygningsdeler[[#This Row],[Overskrift 2]]</f>
        <v>22 Bæresystemer</v>
      </c>
      <c r="I52" t="str">
        <f>Bygningsdeler[[#This Row],[Siffer 3]]&amp;" "&amp;Bygningsdeler[[#This Row],[Overskrift 3]]</f>
        <v>226 Kledning og overflate</v>
      </c>
    </row>
    <row r="53" spans="1:9" x14ac:dyDescent="0.25">
      <c r="A53">
        <v>2</v>
      </c>
      <c r="B53" t="s">
        <v>1234</v>
      </c>
      <c r="C53">
        <v>22</v>
      </c>
      <c r="D53" t="s">
        <v>1247</v>
      </c>
      <c r="E53">
        <v>228</v>
      </c>
      <c r="F53" t="s">
        <v>1245</v>
      </c>
      <c r="G53" t="str">
        <f>Bygningsdeler[[#This Row],[Siffer 1]]&amp;" "&amp;Bygningsdeler[[#This Row],[Overskrift 1]]</f>
        <v>2 BYGNING</v>
      </c>
      <c r="H53" t="str">
        <f>Bygningsdeler[[#This Row],[Siffer 2]]&amp;" "&amp;Bygningsdeler[[#This Row],[Overskrift 2]]</f>
        <v>22 Bæresystemer</v>
      </c>
      <c r="I53" t="str">
        <f>Bygningsdeler[[#This Row],[Siffer 3]]&amp;" "&amp;Bygningsdeler[[#This Row],[Overskrift 3]]</f>
        <v>228 Utstyr og komplettering</v>
      </c>
    </row>
    <row r="54" spans="1:9" x14ac:dyDescent="0.25">
      <c r="A54">
        <v>2</v>
      </c>
      <c r="B54" t="s">
        <v>1234</v>
      </c>
      <c r="C54">
        <v>22</v>
      </c>
      <c r="D54" t="s">
        <v>1247</v>
      </c>
      <c r="E54">
        <v>229</v>
      </c>
      <c r="F54" t="s">
        <v>1255</v>
      </c>
      <c r="G54" t="str">
        <f>Bygningsdeler[[#This Row],[Siffer 1]]&amp;" "&amp;Bygningsdeler[[#This Row],[Overskrift 1]]</f>
        <v>2 BYGNING</v>
      </c>
      <c r="H54" t="str">
        <f>Bygningsdeler[[#This Row],[Siffer 2]]&amp;" "&amp;Bygningsdeler[[#This Row],[Overskrift 2]]</f>
        <v>22 Bæresystemer</v>
      </c>
      <c r="I54" t="str">
        <f>Bygningsdeler[[#This Row],[Siffer 3]]&amp;" "&amp;Bygningsdeler[[#This Row],[Overskrift 3]]</f>
        <v>229 Andre deler av bæresystem</v>
      </c>
    </row>
    <row r="55" spans="1:9" x14ac:dyDescent="0.25">
      <c r="A55">
        <v>2</v>
      </c>
      <c r="B55" t="s">
        <v>1234</v>
      </c>
      <c r="C55">
        <v>23</v>
      </c>
      <c r="D55" t="s">
        <v>1256</v>
      </c>
      <c r="E55">
        <v>230</v>
      </c>
      <c r="F55" t="s">
        <v>1257</v>
      </c>
      <c r="G55" t="str">
        <f>Bygningsdeler[[#This Row],[Siffer 1]]&amp;" "&amp;Bygningsdeler[[#This Row],[Overskrift 1]]</f>
        <v>2 BYGNING</v>
      </c>
      <c r="H55" t="str">
        <f>Bygningsdeler[[#This Row],[Siffer 2]]&amp;" "&amp;Bygningsdeler[[#This Row],[Overskrift 2]]</f>
        <v>23 Yttervegger</v>
      </c>
      <c r="I55" t="str">
        <f>Bygningsdeler[[#This Row],[Siffer 3]]&amp;" "&amp;Bygningsdeler[[#This Row],[Overskrift 3]]</f>
        <v>230 Yttervegger, generelt</v>
      </c>
    </row>
    <row r="56" spans="1:9" x14ac:dyDescent="0.25">
      <c r="A56">
        <v>2</v>
      </c>
      <c r="B56" t="s">
        <v>1234</v>
      </c>
      <c r="C56">
        <v>23</v>
      </c>
      <c r="D56" t="s">
        <v>1256</v>
      </c>
      <c r="E56">
        <v>231</v>
      </c>
      <c r="F56" t="s">
        <v>1258</v>
      </c>
      <c r="G56" t="str">
        <f>Bygningsdeler[[#This Row],[Siffer 1]]&amp;" "&amp;Bygningsdeler[[#This Row],[Overskrift 1]]</f>
        <v>2 BYGNING</v>
      </c>
      <c r="H56" t="str">
        <f>Bygningsdeler[[#This Row],[Siffer 2]]&amp;" "&amp;Bygningsdeler[[#This Row],[Overskrift 2]]</f>
        <v>23 Yttervegger</v>
      </c>
      <c r="I56" t="str">
        <f>Bygningsdeler[[#This Row],[Siffer 3]]&amp;" "&amp;Bygningsdeler[[#This Row],[Overskrift 3]]</f>
        <v>231 Bærende yttervegger</v>
      </c>
    </row>
    <row r="57" spans="1:9" x14ac:dyDescent="0.25">
      <c r="A57">
        <v>2</v>
      </c>
      <c r="B57" t="s">
        <v>1234</v>
      </c>
      <c r="C57">
        <v>23</v>
      </c>
      <c r="D57" t="s">
        <v>1256</v>
      </c>
      <c r="E57">
        <v>232</v>
      </c>
      <c r="F57" t="s">
        <v>1259</v>
      </c>
      <c r="G57" t="str">
        <f>Bygningsdeler[[#This Row],[Siffer 1]]&amp;" "&amp;Bygningsdeler[[#This Row],[Overskrift 1]]</f>
        <v>2 BYGNING</v>
      </c>
      <c r="H57" t="str">
        <f>Bygningsdeler[[#This Row],[Siffer 2]]&amp;" "&amp;Bygningsdeler[[#This Row],[Overskrift 2]]</f>
        <v>23 Yttervegger</v>
      </c>
      <c r="I57" t="str">
        <f>Bygningsdeler[[#This Row],[Siffer 3]]&amp;" "&amp;Bygningsdeler[[#This Row],[Overskrift 3]]</f>
        <v>232 Ikke-bærende yttervegger</v>
      </c>
    </row>
    <row r="58" spans="1:9" x14ac:dyDescent="0.25">
      <c r="A58">
        <v>2</v>
      </c>
      <c r="B58" t="s">
        <v>1234</v>
      </c>
      <c r="C58">
        <v>23</v>
      </c>
      <c r="D58" t="s">
        <v>1256</v>
      </c>
      <c r="E58">
        <v>233</v>
      </c>
      <c r="F58" t="s">
        <v>1260</v>
      </c>
      <c r="G58" t="str">
        <f>Bygningsdeler[[#This Row],[Siffer 1]]&amp;" "&amp;Bygningsdeler[[#This Row],[Overskrift 1]]</f>
        <v>2 BYGNING</v>
      </c>
      <c r="H58" t="str">
        <f>Bygningsdeler[[#This Row],[Siffer 2]]&amp;" "&amp;Bygningsdeler[[#This Row],[Overskrift 2]]</f>
        <v>23 Yttervegger</v>
      </c>
      <c r="I58" t="str">
        <f>Bygningsdeler[[#This Row],[Siffer 3]]&amp;" "&amp;Bygningsdeler[[#This Row],[Overskrift 3]]</f>
        <v>233 Glassfasader</v>
      </c>
    </row>
    <row r="59" spans="1:9" x14ac:dyDescent="0.25">
      <c r="A59">
        <v>2</v>
      </c>
      <c r="B59" t="s">
        <v>1234</v>
      </c>
      <c r="C59">
        <v>23</v>
      </c>
      <c r="D59" t="s">
        <v>1256</v>
      </c>
      <c r="E59">
        <v>234</v>
      </c>
      <c r="F59" t="s">
        <v>1261</v>
      </c>
      <c r="G59" t="str">
        <f>Bygningsdeler[[#This Row],[Siffer 1]]&amp;" "&amp;Bygningsdeler[[#This Row],[Overskrift 1]]</f>
        <v>2 BYGNING</v>
      </c>
      <c r="H59" t="str">
        <f>Bygningsdeler[[#This Row],[Siffer 2]]&amp;" "&amp;Bygningsdeler[[#This Row],[Overskrift 2]]</f>
        <v>23 Yttervegger</v>
      </c>
      <c r="I59" t="str">
        <f>Bygningsdeler[[#This Row],[Siffer 3]]&amp;" "&amp;Bygningsdeler[[#This Row],[Overskrift 3]]</f>
        <v>234 Vinduer, dører, porter</v>
      </c>
    </row>
    <row r="60" spans="1:9" x14ac:dyDescent="0.25">
      <c r="A60">
        <v>2</v>
      </c>
      <c r="B60" t="s">
        <v>1234</v>
      </c>
      <c r="C60">
        <v>23</v>
      </c>
      <c r="D60" t="s">
        <v>1256</v>
      </c>
      <c r="E60">
        <v>235</v>
      </c>
      <c r="F60" t="s">
        <v>1262</v>
      </c>
      <c r="G60" t="str">
        <f>Bygningsdeler[[#This Row],[Siffer 1]]&amp;" "&amp;Bygningsdeler[[#This Row],[Overskrift 1]]</f>
        <v>2 BYGNING</v>
      </c>
      <c r="H60" t="str">
        <f>Bygningsdeler[[#This Row],[Siffer 2]]&amp;" "&amp;Bygningsdeler[[#This Row],[Overskrift 2]]</f>
        <v>23 Yttervegger</v>
      </c>
      <c r="I60" t="str">
        <f>Bygningsdeler[[#This Row],[Siffer 3]]&amp;" "&amp;Bygningsdeler[[#This Row],[Overskrift 3]]</f>
        <v>235 Utvendig kledning og overflate</v>
      </c>
    </row>
    <row r="61" spans="1:9" x14ac:dyDescent="0.25">
      <c r="A61">
        <v>2</v>
      </c>
      <c r="B61" t="s">
        <v>1234</v>
      </c>
      <c r="C61">
        <v>23</v>
      </c>
      <c r="D61" t="s">
        <v>1256</v>
      </c>
      <c r="E61">
        <v>236</v>
      </c>
      <c r="F61" t="s">
        <v>1263</v>
      </c>
      <c r="G61" t="str">
        <f>Bygningsdeler[[#This Row],[Siffer 1]]&amp;" "&amp;Bygningsdeler[[#This Row],[Overskrift 1]]</f>
        <v>2 BYGNING</v>
      </c>
      <c r="H61" t="str">
        <f>Bygningsdeler[[#This Row],[Siffer 2]]&amp;" "&amp;Bygningsdeler[[#This Row],[Overskrift 2]]</f>
        <v>23 Yttervegger</v>
      </c>
      <c r="I61" t="str">
        <f>Bygningsdeler[[#This Row],[Siffer 3]]&amp;" "&amp;Bygningsdeler[[#This Row],[Overskrift 3]]</f>
        <v>236 Innvendig overflate</v>
      </c>
    </row>
    <row r="62" spans="1:9" x14ac:dyDescent="0.25">
      <c r="A62">
        <v>2</v>
      </c>
      <c r="B62" t="s">
        <v>1234</v>
      </c>
      <c r="C62">
        <v>23</v>
      </c>
      <c r="D62" t="s">
        <v>1256</v>
      </c>
      <c r="E62">
        <v>237</v>
      </c>
      <c r="F62" t="s">
        <v>1264</v>
      </c>
      <c r="G62" t="str">
        <f>Bygningsdeler[[#This Row],[Siffer 1]]&amp;" "&amp;Bygningsdeler[[#This Row],[Overskrift 1]]</f>
        <v>2 BYGNING</v>
      </c>
      <c r="H62" t="str">
        <f>Bygningsdeler[[#This Row],[Siffer 2]]&amp;" "&amp;Bygningsdeler[[#This Row],[Overskrift 2]]</f>
        <v>23 Yttervegger</v>
      </c>
      <c r="I62" t="str">
        <f>Bygningsdeler[[#This Row],[Siffer 3]]&amp;" "&amp;Bygningsdeler[[#This Row],[Overskrift 3]]</f>
        <v>237 Solavskjerming</v>
      </c>
    </row>
    <row r="63" spans="1:9" x14ac:dyDescent="0.25">
      <c r="A63">
        <v>2</v>
      </c>
      <c r="B63" t="s">
        <v>1234</v>
      </c>
      <c r="C63">
        <v>23</v>
      </c>
      <c r="D63" t="s">
        <v>1256</v>
      </c>
      <c r="E63">
        <v>238</v>
      </c>
      <c r="F63" t="s">
        <v>1245</v>
      </c>
      <c r="G63" t="str">
        <f>Bygningsdeler[[#This Row],[Siffer 1]]&amp;" "&amp;Bygningsdeler[[#This Row],[Overskrift 1]]</f>
        <v>2 BYGNING</v>
      </c>
      <c r="H63" t="str">
        <f>Bygningsdeler[[#This Row],[Siffer 2]]&amp;" "&amp;Bygningsdeler[[#This Row],[Overskrift 2]]</f>
        <v>23 Yttervegger</v>
      </c>
      <c r="I63" t="str">
        <f>Bygningsdeler[[#This Row],[Siffer 3]]&amp;" "&amp;Bygningsdeler[[#This Row],[Overskrift 3]]</f>
        <v>238 Utstyr og komplettering</v>
      </c>
    </row>
    <row r="64" spans="1:9" x14ac:dyDescent="0.25">
      <c r="A64">
        <v>2</v>
      </c>
      <c r="B64" t="s">
        <v>1234</v>
      </c>
      <c r="C64">
        <v>23</v>
      </c>
      <c r="D64" t="s">
        <v>1256</v>
      </c>
      <c r="E64">
        <v>239</v>
      </c>
      <c r="F64" t="s">
        <v>1265</v>
      </c>
      <c r="G64" t="str">
        <f>Bygningsdeler[[#This Row],[Siffer 1]]&amp;" "&amp;Bygningsdeler[[#This Row],[Overskrift 1]]</f>
        <v>2 BYGNING</v>
      </c>
      <c r="H64" t="str">
        <f>Bygningsdeler[[#This Row],[Siffer 2]]&amp;" "&amp;Bygningsdeler[[#This Row],[Overskrift 2]]</f>
        <v>23 Yttervegger</v>
      </c>
      <c r="I64" t="str">
        <f>Bygningsdeler[[#This Row],[Siffer 3]]&amp;" "&amp;Bygningsdeler[[#This Row],[Overskrift 3]]</f>
        <v>239 Andre deler av yttervegg</v>
      </c>
    </row>
    <row r="65" spans="1:9" x14ac:dyDescent="0.25">
      <c r="A65">
        <v>2</v>
      </c>
      <c r="B65" t="s">
        <v>1234</v>
      </c>
      <c r="C65">
        <v>24</v>
      </c>
      <c r="D65" t="s">
        <v>1266</v>
      </c>
      <c r="E65">
        <v>240</v>
      </c>
      <c r="F65" t="s">
        <v>1267</v>
      </c>
      <c r="G65" t="str">
        <f>Bygningsdeler[[#This Row],[Siffer 1]]&amp;" "&amp;Bygningsdeler[[#This Row],[Overskrift 1]]</f>
        <v>2 BYGNING</v>
      </c>
      <c r="H65" t="str">
        <f>Bygningsdeler[[#This Row],[Siffer 2]]&amp;" "&amp;Bygningsdeler[[#This Row],[Overskrift 2]]</f>
        <v>24 Innervegger</v>
      </c>
      <c r="I65" t="str">
        <f>Bygningsdeler[[#This Row],[Siffer 3]]&amp;" "&amp;Bygningsdeler[[#This Row],[Overskrift 3]]</f>
        <v>240 Innervegger, generelt</v>
      </c>
    </row>
    <row r="66" spans="1:9" x14ac:dyDescent="0.25">
      <c r="A66">
        <v>2</v>
      </c>
      <c r="B66" t="s">
        <v>1234</v>
      </c>
      <c r="C66">
        <v>24</v>
      </c>
      <c r="D66" t="s">
        <v>1266</v>
      </c>
      <c r="E66">
        <v>241</v>
      </c>
      <c r="F66" t="s">
        <v>1268</v>
      </c>
      <c r="G66" t="str">
        <f>Bygningsdeler[[#This Row],[Siffer 1]]&amp;" "&amp;Bygningsdeler[[#This Row],[Overskrift 1]]</f>
        <v>2 BYGNING</v>
      </c>
      <c r="H66" t="str">
        <f>Bygningsdeler[[#This Row],[Siffer 2]]&amp;" "&amp;Bygningsdeler[[#This Row],[Overskrift 2]]</f>
        <v>24 Innervegger</v>
      </c>
      <c r="I66" t="str">
        <f>Bygningsdeler[[#This Row],[Siffer 3]]&amp;" "&amp;Bygningsdeler[[#This Row],[Overskrift 3]]</f>
        <v>241 Bærende innervegger</v>
      </c>
    </row>
    <row r="67" spans="1:9" x14ac:dyDescent="0.25">
      <c r="A67">
        <v>2</v>
      </c>
      <c r="B67" t="s">
        <v>1234</v>
      </c>
      <c r="C67">
        <v>24</v>
      </c>
      <c r="D67" t="s">
        <v>1266</v>
      </c>
      <c r="E67">
        <v>242</v>
      </c>
      <c r="F67" t="s">
        <v>1269</v>
      </c>
      <c r="G67" t="str">
        <f>Bygningsdeler[[#This Row],[Siffer 1]]&amp;" "&amp;Bygningsdeler[[#This Row],[Overskrift 1]]</f>
        <v>2 BYGNING</v>
      </c>
      <c r="H67" t="str">
        <f>Bygningsdeler[[#This Row],[Siffer 2]]&amp;" "&amp;Bygningsdeler[[#This Row],[Overskrift 2]]</f>
        <v>24 Innervegger</v>
      </c>
      <c r="I67" t="str">
        <f>Bygningsdeler[[#This Row],[Siffer 3]]&amp;" "&amp;Bygningsdeler[[#This Row],[Overskrift 3]]</f>
        <v>242 Ikke-bærende innervegger</v>
      </c>
    </row>
    <row r="68" spans="1:9" x14ac:dyDescent="0.25">
      <c r="A68">
        <v>2</v>
      </c>
      <c r="B68" t="s">
        <v>1234</v>
      </c>
      <c r="C68">
        <v>24</v>
      </c>
      <c r="D68" t="s">
        <v>1266</v>
      </c>
      <c r="E68">
        <v>243</v>
      </c>
      <c r="F68" t="s">
        <v>1270</v>
      </c>
      <c r="G68" t="str">
        <f>Bygningsdeler[[#This Row],[Siffer 1]]&amp;" "&amp;Bygningsdeler[[#This Row],[Overskrift 1]]</f>
        <v>2 BYGNING</v>
      </c>
      <c r="H68" t="str">
        <f>Bygningsdeler[[#This Row],[Siffer 2]]&amp;" "&amp;Bygningsdeler[[#This Row],[Overskrift 2]]</f>
        <v>24 Innervegger</v>
      </c>
      <c r="I68" t="str">
        <f>Bygningsdeler[[#This Row],[Siffer 3]]&amp;" "&amp;Bygningsdeler[[#This Row],[Overskrift 3]]</f>
        <v>243 Systemvegger, glassfelt</v>
      </c>
    </row>
    <row r="69" spans="1:9" x14ac:dyDescent="0.25">
      <c r="A69">
        <v>2</v>
      </c>
      <c r="B69" t="s">
        <v>1234</v>
      </c>
      <c r="C69">
        <v>24</v>
      </c>
      <c r="D69" t="s">
        <v>1266</v>
      </c>
      <c r="E69">
        <v>244</v>
      </c>
      <c r="F69" t="s">
        <v>1271</v>
      </c>
      <c r="G69" t="str">
        <f>Bygningsdeler[[#This Row],[Siffer 1]]&amp;" "&amp;Bygningsdeler[[#This Row],[Overskrift 1]]</f>
        <v>2 BYGNING</v>
      </c>
      <c r="H69" t="str">
        <f>Bygningsdeler[[#This Row],[Siffer 2]]&amp;" "&amp;Bygningsdeler[[#This Row],[Overskrift 2]]</f>
        <v>24 Innervegger</v>
      </c>
      <c r="I69" t="str">
        <f>Bygningsdeler[[#This Row],[Siffer 3]]&amp;" "&amp;Bygningsdeler[[#This Row],[Overskrift 3]]</f>
        <v>244 Vinduer, dører, foldevegger</v>
      </c>
    </row>
    <row r="70" spans="1:9" x14ac:dyDescent="0.25">
      <c r="A70">
        <v>2</v>
      </c>
      <c r="B70" t="s">
        <v>1234</v>
      </c>
      <c r="C70">
        <v>24</v>
      </c>
      <c r="D70" t="s">
        <v>1266</v>
      </c>
      <c r="E70">
        <v>245</v>
      </c>
      <c r="F70" t="s">
        <v>1272</v>
      </c>
      <c r="G70" t="str">
        <f>Bygningsdeler[[#This Row],[Siffer 1]]&amp;" "&amp;Bygningsdeler[[#This Row],[Overskrift 1]]</f>
        <v>2 BYGNING</v>
      </c>
      <c r="H70" t="str">
        <f>Bygningsdeler[[#This Row],[Siffer 2]]&amp;" "&amp;Bygningsdeler[[#This Row],[Overskrift 2]]</f>
        <v>24 Innervegger</v>
      </c>
      <c r="I70" t="str">
        <f>Bygningsdeler[[#This Row],[Siffer 3]]&amp;" "&amp;Bygningsdeler[[#This Row],[Overskrift 3]]</f>
        <v>245 Skjørt</v>
      </c>
    </row>
    <row r="71" spans="1:9" x14ac:dyDescent="0.25">
      <c r="A71">
        <v>2</v>
      </c>
      <c r="B71" t="s">
        <v>1234</v>
      </c>
      <c r="C71">
        <v>24</v>
      </c>
      <c r="D71" t="s">
        <v>1266</v>
      </c>
      <c r="E71">
        <v>246</v>
      </c>
      <c r="F71" t="s">
        <v>1254</v>
      </c>
      <c r="G71" t="str">
        <f>Bygningsdeler[[#This Row],[Siffer 1]]&amp;" "&amp;Bygningsdeler[[#This Row],[Overskrift 1]]</f>
        <v>2 BYGNING</v>
      </c>
      <c r="H71" t="str">
        <f>Bygningsdeler[[#This Row],[Siffer 2]]&amp;" "&amp;Bygningsdeler[[#This Row],[Overskrift 2]]</f>
        <v>24 Innervegger</v>
      </c>
      <c r="I71" t="str">
        <f>Bygningsdeler[[#This Row],[Siffer 3]]&amp;" "&amp;Bygningsdeler[[#This Row],[Overskrift 3]]</f>
        <v>246 Kledning og overflate</v>
      </c>
    </row>
    <row r="72" spans="1:9" x14ac:dyDescent="0.25">
      <c r="A72">
        <v>2</v>
      </c>
      <c r="B72" t="s">
        <v>1234</v>
      </c>
      <c r="C72">
        <v>24</v>
      </c>
      <c r="D72" t="s">
        <v>1266</v>
      </c>
      <c r="E72">
        <v>248</v>
      </c>
      <c r="F72" t="s">
        <v>1245</v>
      </c>
      <c r="G72" t="str">
        <f>Bygningsdeler[[#This Row],[Siffer 1]]&amp;" "&amp;Bygningsdeler[[#This Row],[Overskrift 1]]</f>
        <v>2 BYGNING</v>
      </c>
      <c r="H72" t="str">
        <f>Bygningsdeler[[#This Row],[Siffer 2]]&amp;" "&amp;Bygningsdeler[[#This Row],[Overskrift 2]]</f>
        <v>24 Innervegger</v>
      </c>
      <c r="I72" t="str">
        <f>Bygningsdeler[[#This Row],[Siffer 3]]&amp;" "&amp;Bygningsdeler[[#This Row],[Overskrift 3]]</f>
        <v>248 Utstyr og komplettering</v>
      </c>
    </row>
    <row r="73" spans="1:9" x14ac:dyDescent="0.25">
      <c r="A73">
        <v>2</v>
      </c>
      <c r="B73" t="s">
        <v>1234</v>
      </c>
      <c r="C73">
        <v>24</v>
      </c>
      <c r="D73" t="s">
        <v>1266</v>
      </c>
      <c r="E73">
        <v>249</v>
      </c>
      <c r="F73" t="s">
        <v>1273</v>
      </c>
      <c r="G73" t="str">
        <f>Bygningsdeler[[#This Row],[Siffer 1]]&amp;" "&amp;Bygningsdeler[[#This Row],[Overskrift 1]]</f>
        <v>2 BYGNING</v>
      </c>
      <c r="H73" t="str">
        <f>Bygningsdeler[[#This Row],[Siffer 2]]&amp;" "&amp;Bygningsdeler[[#This Row],[Overskrift 2]]</f>
        <v>24 Innervegger</v>
      </c>
      <c r="I73" t="str">
        <f>Bygningsdeler[[#This Row],[Siffer 3]]&amp;" "&amp;Bygningsdeler[[#This Row],[Overskrift 3]]</f>
        <v>249 Andre deler av innervegg</v>
      </c>
    </row>
    <row r="74" spans="1:9" x14ac:dyDescent="0.25">
      <c r="A74">
        <v>2</v>
      </c>
      <c r="B74" t="s">
        <v>1234</v>
      </c>
      <c r="C74">
        <v>25</v>
      </c>
      <c r="D74" t="s">
        <v>1274</v>
      </c>
      <c r="E74">
        <v>250</v>
      </c>
      <c r="F74" t="s">
        <v>1275</v>
      </c>
      <c r="G74" t="str">
        <f>Bygningsdeler[[#This Row],[Siffer 1]]&amp;" "&amp;Bygningsdeler[[#This Row],[Overskrift 1]]</f>
        <v>2 BYGNING</v>
      </c>
      <c r="H74" t="str">
        <f>Bygningsdeler[[#This Row],[Siffer 2]]&amp;" "&amp;Bygningsdeler[[#This Row],[Overskrift 2]]</f>
        <v>25 Dekker</v>
      </c>
      <c r="I74" t="str">
        <f>Bygningsdeler[[#This Row],[Siffer 3]]&amp;" "&amp;Bygningsdeler[[#This Row],[Overskrift 3]]</f>
        <v>250 Dekker, generelt</v>
      </c>
    </row>
    <row r="75" spans="1:9" x14ac:dyDescent="0.25">
      <c r="A75">
        <v>2</v>
      </c>
      <c r="B75" t="s">
        <v>1234</v>
      </c>
      <c r="C75">
        <v>25</v>
      </c>
      <c r="D75" t="s">
        <v>1274</v>
      </c>
      <c r="E75">
        <v>251</v>
      </c>
      <c r="F75" t="s">
        <v>1276</v>
      </c>
      <c r="G75" t="str">
        <f>Bygningsdeler[[#This Row],[Siffer 1]]&amp;" "&amp;Bygningsdeler[[#This Row],[Overskrift 1]]</f>
        <v>2 BYGNING</v>
      </c>
      <c r="H75" t="str">
        <f>Bygningsdeler[[#This Row],[Siffer 2]]&amp;" "&amp;Bygningsdeler[[#This Row],[Overskrift 2]]</f>
        <v>25 Dekker</v>
      </c>
      <c r="I75" t="str">
        <f>Bygningsdeler[[#This Row],[Siffer 3]]&amp;" "&amp;Bygningsdeler[[#This Row],[Overskrift 3]]</f>
        <v>251 Frittbærende dekker</v>
      </c>
    </row>
    <row r="76" spans="1:9" x14ac:dyDescent="0.25">
      <c r="A76">
        <v>2</v>
      </c>
      <c r="B76" t="s">
        <v>1234</v>
      </c>
      <c r="C76">
        <v>25</v>
      </c>
      <c r="D76" t="s">
        <v>1274</v>
      </c>
      <c r="E76">
        <v>252</v>
      </c>
      <c r="F76" t="s">
        <v>1277</v>
      </c>
      <c r="G76" t="str">
        <f>Bygningsdeler[[#This Row],[Siffer 1]]&amp;" "&amp;Bygningsdeler[[#This Row],[Overskrift 1]]</f>
        <v>2 BYGNING</v>
      </c>
      <c r="H76" t="str">
        <f>Bygningsdeler[[#This Row],[Siffer 2]]&amp;" "&amp;Bygningsdeler[[#This Row],[Overskrift 2]]</f>
        <v>25 Dekker</v>
      </c>
      <c r="I76" t="str">
        <f>Bygningsdeler[[#This Row],[Siffer 3]]&amp;" "&amp;Bygningsdeler[[#This Row],[Overskrift 3]]</f>
        <v>252 Gulv på grunn</v>
      </c>
    </row>
    <row r="77" spans="1:9" x14ac:dyDescent="0.25">
      <c r="A77">
        <v>2</v>
      </c>
      <c r="B77" t="s">
        <v>1234</v>
      </c>
      <c r="C77">
        <v>25</v>
      </c>
      <c r="D77" t="s">
        <v>1274</v>
      </c>
      <c r="E77">
        <v>253</v>
      </c>
      <c r="F77" t="s">
        <v>1278</v>
      </c>
      <c r="G77" t="str">
        <f>Bygningsdeler[[#This Row],[Siffer 1]]&amp;" "&amp;Bygningsdeler[[#This Row],[Overskrift 1]]</f>
        <v>2 BYGNING</v>
      </c>
      <c r="H77" t="str">
        <f>Bygningsdeler[[#This Row],[Siffer 2]]&amp;" "&amp;Bygningsdeler[[#This Row],[Overskrift 2]]</f>
        <v>25 Dekker</v>
      </c>
      <c r="I77" t="str">
        <f>Bygningsdeler[[#This Row],[Siffer 3]]&amp;" "&amp;Bygningsdeler[[#This Row],[Overskrift 3]]</f>
        <v>253 Oppfôret gulv, påstøp</v>
      </c>
    </row>
    <row r="78" spans="1:9" x14ac:dyDescent="0.25">
      <c r="A78">
        <v>2</v>
      </c>
      <c r="B78" t="s">
        <v>1234</v>
      </c>
      <c r="C78">
        <v>25</v>
      </c>
      <c r="D78" t="s">
        <v>1274</v>
      </c>
      <c r="E78">
        <v>254</v>
      </c>
      <c r="F78" t="s">
        <v>1279</v>
      </c>
      <c r="G78" t="str">
        <f>Bygningsdeler[[#This Row],[Siffer 1]]&amp;" "&amp;Bygningsdeler[[#This Row],[Overskrift 1]]</f>
        <v>2 BYGNING</v>
      </c>
      <c r="H78" t="str">
        <f>Bygningsdeler[[#This Row],[Siffer 2]]&amp;" "&amp;Bygningsdeler[[#This Row],[Overskrift 2]]</f>
        <v>25 Dekker</v>
      </c>
      <c r="I78" t="str">
        <f>Bygningsdeler[[#This Row],[Siffer 3]]&amp;" "&amp;Bygningsdeler[[#This Row],[Overskrift 3]]</f>
        <v>254 Gulvsystemer</v>
      </c>
    </row>
    <row r="79" spans="1:9" x14ac:dyDescent="0.25">
      <c r="A79">
        <v>2</v>
      </c>
      <c r="B79" t="s">
        <v>1234</v>
      </c>
      <c r="C79">
        <v>25</v>
      </c>
      <c r="D79" t="s">
        <v>1274</v>
      </c>
      <c r="E79">
        <v>255</v>
      </c>
      <c r="F79" t="s">
        <v>1280</v>
      </c>
      <c r="G79" t="str">
        <f>Bygningsdeler[[#This Row],[Siffer 1]]&amp;" "&amp;Bygningsdeler[[#This Row],[Overskrift 1]]</f>
        <v>2 BYGNING</v>
      </c>
      <c r="H79" t="str">
        <f>Bygningsdeler[[#This Row],[Siffer 2]]&amp;" "&amp;Bygningsdeler[[#This Row],[Overskrift 2]]</f>
        <v>25 Dekker</v>
      </c>
      <c r="I79" t="str">
        <f>Bygningsdeler[[#This Row],[Siffer 3]]&amp;" "&amp;Bygningsdeler[[#This Row],[Overskrift 3]]</f>
        <v>255 Gulvoverflate</v>
      </c>
    </row>
    <row r="80" spans="1:9" x14ac:dyDescent="0.25">
      <c r="A80">
        <v>2</v>
      </c>
      <c r="B80" t="s">
        <v>1234</v>
      </c>
      <c r="C80">
        <v>25</v>
      </c>
      <c r="D80" t="s">
        <v>1274</v>
      </c>
      <c r="E80">
        <v>256</v>
      </c>
      <c r="F80" t="s">
        <v>1281</v>
      </c>
      <c r="G80" t="str">
        <f>Bygningsdeler[[#This Row],[Siffer 1]]&amp;" "&amp;Bygningsdeler[[#This Row],[Overskrift 1]]</f>
        <v>2 BYGNING</v>
      </c>
      <c r="H80" t="str">
        <f>Bygningsdeler[[#This Row],[Siffer 2]]&amp;" "&amp;Bygningsdeler[[#This Row],[Overskrift 2]]</f>
        <v>25 Dekker</v>
      </c>
      <c r="I80" t="str">
        <f>Bygningsdeler[[#This Row],[Siffer 3]]&amp;" "&amp;Bygningsdeler[[#This Row],[Overskrift 3]]</f>
        <v>256 Faste himlinger og overflatebehandling</v>
      </c>
    </row>
    <row r="81" spans="1:9" x14ac:dyDescent="0.25">
      <c r="A81">
        <v>2</v>
      </c>
      <c r="B81" t="s">
        <v>1234</v>
      </c>
      <c r="C81">
        <v>25</v>
      </c>
      <c r="D81" t="s">
        <v>1274</v>
      </c>
      <c r="E81">
        <v>257</v>
      </c>
      <c r="F81" t="s">
        <v>1282</v>
      </c>
      <c r="G81" t="str">
        <f>Bygningsdeler[[#This Row],[Siffer 1]]&amp;" "&amp;Bygningsdeler[[#This Row],[Overskrift 1]]</f>
        <v>2 BYGNING</v>
      </c>
      <c r="H81" t="str">
        <f>Bygningsdeler[[#This Row],[Siffer 2]]&amp;" "&amp;Bygningsdeler[[#This Row],[Overskrift 2]]</f>
        <v>25 Dekker</v>
      </c>
      <c r="I81" t="str">
        <f>Bygningsdeler[[#This Row],[Siffer 3]]&amp;" "&amp;Bygningsdeler[[#This Row],[Overskrift 3]]</f>
        <v>257 Systemhimlinger</v>
      </c>
    </row>
    <row r="82" spans="1:9" x14ac:dyDescent="0.25">
      <c r="A82">
        <v>2</v>
      </c>
      <c r="B82" t="s">
        <v>1234</v>
      </c>
      <c r="C82">
        <v>25</v>
      </c>
      <c r="D82" t="s">
        <v>1274</v>
      </c>
      <c r="E82">
        <v>258</v>
      </c>
      <c r="F82" t="s">
        <v>1245</v>
      </c>
      <c r="G82" t="str">
        <f>Bygningsdeler[[#This Row],[Siffer 1]]&amp;" "&amp;Bygningsdeler[[#This Row],[Overskrift 1]]</f>
        <v>2 BYGNING</v>
      </c>
      <c r="H82" t="str">
        <f>Bygningsdeler[[#This Row],[Siffer 2]]&amp;" "&amp;Bygningsdeler[[#This Row],[Overskrift 2]]</f>
        <v>25 Dekker</v>
      </c>
      <c r="I82" t="str">
        <f>Bygningsdeler[[#This Row],[Siffer 3]]&amp;" "&amp;Bygningsdeler[[#This Row],[Overskrift 3]]</f>
        <v>258 Utstyr og komplettering</v>
      </c>
    </row>
    <row r="83" spans="1:9" x14ac:dyDescent="0.25">
      <c r="A83">
        <v>2</v>
      </c>
      <c r="B83" t="s">
        <v>1234</v>
      </c>
      <c r="C83">
        <v>25</v>
      </c>
      <c r="D83" t="s">
        <v>1274</v>
      </c>
      <c r="E83">
        <v>259</v>
      </c>
      <c r="F83" t="s">
        <v>1283</v>
      </c>
      <c r="G83" t="str">
        <f>Bygningsdeler[[#This Row],[Siffer 1]]&amp;" "&amp;Bygningsdeler[[#This Row],[Overskrift 1]]</f>
        <v>2 BYGNING</v>
      </c>
      <c r="H83" t="str">
        <f>Bygningsdeler[[#This Row],[Siffer 2]]&amp;" "&amp;Bygningsdeler[[#This Row],[Overskrift 2]]</f>
        <v>25 Dekker</v>
      </c>
      <c r="I83" t="str">
        <f>Bygningsdeler[[#This Row],[Siffer 3]]&amp;" "&amp;Bygningsdeler[[#This Row],[Overskrift 3]]</f>
        <v>259 Andre deler av dekker</v>
      </c>
    </row>
    <row r="84" spans="1:9" x14ac:dyDescent="0.25">
      <c r="A84">
        <v>2</v>
      </c>
      <c r="B84" t="s">
        <v>1234</v>
      </c>
      <c r="C84">
        <v>26</v>
      </c>
      <c r="D84" t="s">
        <v>1284</v>
      </c>
      <c r="E84">
        <v>260</v>
      </c>
      <c r="F84" t="s">
        <v>1285</v>
      </c>
      <c r="G84" t="str">
        <f>Bygningsdeler[[#This Row],[Siffer 1]]&amp;" "&amp;Bygningsdeler[[#This Row],[Overskrift 1]]</f>
        <v>2 BYGNING</v>
      </c>
      <c r="H84" t="str">
        <f>Bygningsdeler[[#This Row],[Siffer 2]]&amp;" "&amp;Bygningsdeler[[#This Row],[Overskrift 2]]</f>
        <v>26 Yttertak</v>
      </c>
      <c r="I84" t="str">
        <f>Bygningsdeler[[#This Row],[Siffer 3]]&amp;" "&amp;Bygningsdeler[[#This Row],[Overskrift 3]]</f>
        <v>260 Yttertak, generelt</v>
      </c>
    </row>
    <row r="85" spans="1:9" x14ac:dyDescent="0.25">
      <c r="A85">
        <v>2</v>
      </c>
      <c r="B85" t="s">
        <v>1234</v>
      </c>
      <c r="C85">
        <v>26</v>
      </c>
      <c r="D85" t="s">
        <v>1284</v>
      </c>
      <c r="E85">
        <v>261</v>
      </c>
      <c r="F85" t="s">
        <v>1286</v>
      </c>
      <c r="G85" t="str">
        <f>Bygningsdeler[[#This Row],[Siffer 1]]&amp;" "&amp;Bygningsdeler[[#This Row],[Overskrift 1]]</f>
        <v>2 BYGNING</v>
      </c>
      <c r="H85" t="str">
        <f>Bygningsdeler[[#This Row],[Siffer 2]]&amp;" "&amp;Bygningsdeler[[#This Row],[Overskrift 2]]</f>
        <v>26 Yttertak</v>
      </c>
      <c r="I85" t="str">
        <f>Bygningsdeler[[#This Row],[Siffer 3]]&amp;" "&amp;Bygningsdeler[[#This Row],[Overskrift 3]]</f>
        <v>261 Primærkonstruksjon</v>
      </c>
    </row>
    <row r="86" spans="1:9" x14ac:dyDescent="0.25">
      <c r="A86">
        <v>2</v>
      </c>
      <c r="B86" t="s">
        <v>1234</v>
      </c>
      <c r="C86">
        <v>26</v>
      </c>
      <c r="D86" t="s">
        <v>1284</v>
      </c>
      <c r="E86">
        <v>262</v>
      </c>
      <c r="F86" t="s">
        <v>1287</v>
      </c>
      <c r="G86" t="str">
        <f>Bygningsdeler[[#This Row],[Siffer 1]]&amp;" "&amp;Bygningsdeler[[#This Row],[Overskrift 1]]</f>
        <v>2 BYGNING</v>
      </c>
      <c r="H86" t="str">
        <f>Bygningsdeler[[#This Row],[Siffer 2]]&amp;" "&amp;Bygningsdeler[[#This Row],[Overskrift 2]]</f>
        <v>26 Yttertak</v>
      </c>
      <c r="I86" t="str">
        <f>Bygningsdeler[[#This Row],[Siffer 3]]&amp;" "&amp;Bygningsdeler[[#This Row],[Overskrift 3]]</f>
        <v>262 Taktekning</v>
      </c>
    </row>
    <row r="87" spans="1:9" x14ac:dyDescent="0.25">
      <c r="A87">
        <v>2</v>
      </c>
      <c r="B87" t="s">
        <v>1234</v>
      </c>
      <c r="C87">
        <v>26</v>
      </c>
      <c r="D87" t="s">
        <v>1284</v>
      </c>
      <c r="E87">
        <v>263</v>
      </c>
      <c r="F87" t="s">
        <v>1288</v>
      </c>
      <c r="G87" t="str">
        <f>Bygningsdeler[[#This Row],[Siffer 1]]&amp;" "&amp;Bygningsdeler[[#This Row],[Overskrift 1]]</f>
        <v>2 BYGNING</v>
      </c>
      <c r="H87" t="str">
        <f>Bygningsdeler[[#This Row],[Siffer 2]]&amp;" "&amp;Bygningsdeler[[#This Row],[Overskrift 2]]</f>
        <v>26 Yttertak</v>
      </c>
      <c r="I87" t="str">
        <f>Bygningsdeler[[#This Row],[Siffer 3]]&amp;" "&amp;Bygningsdeler[[#This Row],[Overskrift 3]]</f>
        <v>263 Glasstak, overlys, takluker</v>
      </c>
    </row>
    <row r="88" spans="1:9" x14ac:dyDescent="0.25">
      <c r="A88">
        <v>2</v>
      </c>
      <c r="B88" t="s">
        <v>1234</v>
      </c>
      <c r="C88">
        <v>26</v>
      </c>
      <c r="D88" t="s">
        <v>1284</v>
      </c>
      <c r="E88">
        <v>264</v>
      </c>
      <c r="F88" t="s">
        <v>1289</v>
      </c>
      <c r="G88" t="str">
        <f>Bygningsdeler[[#This Row],[Siffer 1]]&amp;" "&amp;Bygningsdeler[[#This Row],[Overskrift 1]]</f>
        <v>2 BYGNING</v>
      </c>
      <c r="H88" t="str">
        <f>Bygningsdeler[[#This Row],[Siffer 2]]&amp;" "&amp;Bygningsdeler[[#This Row],[Overskrift 2]]</f>
        <v>26 Yttertak</v>
      </c>
      <c r="I88" t="str">
        <f>Bygningsdeler[[#This Row],[Siffer 3]]&amp;" "&amp;Bygningsdeler[[#This Row],[Overskrift 3]]</f>
        <v>264 Takoppbygg</v>
      </c>
    </row>
    <row r="89" spans="1:9" x14ac:dyDescent="0.25">
      <c r="A89">
        <v>2</v>
      </c>
      <c r="B89" t="s">
        <v>1234</v>
      </c>
      <c r="C89">
        <v>26</v>
      </c>
      <c r="D89" t="s">
        <v>1284</v>
      </c>
      <c r="E89">
        <v>265</v>
      </c>
      <c r="F89" t="s">
        <v>1290</v>
      </c>
      <c r="G89" t="str">
        <f>Bygningsdeler[[#This Row],[Siffer 1]]&amp;" "&amp;Bygningsdeler[[#This Row],[Overskrift 1]]</f>
        <v>2 BYGNING</v>
      </c>
      <c r="H89" t="str">
        <f>Bygningsdeler[[#This Row],[Siffer 2]]&amp;" "&amp;Bygningsdeler[[#This Row],[Overskrift 2]]</f>
        <v>26 Yttertak</v>
      </c>
      <c r="I89" t="str">
        <f>Bygningsdeler[[#This Row],[Siffer 3]]&amp;" "&amp;Bygningsdeler[[#This Row],[Overskrift 3]]</f>
        <v>265 Gesimser, takrenner og nedløp</v>
      </c>
    </row>
    <row r="90" spans="1:9" x14ac:dyDescent="0.25">
      <c r="A90">
        <v>2</v>
      </c>
      <c r="B90" t="s">
        <v>1234</v>
      </c>
      <c r="C90">
        <v>26</v>
      </c>
      <c r="D90" t="s">
        <v>1284</v>
      </c>
      <c r="E90">
        <v>266</v>
      </c>
      <c r="F90" t="s">
        <v>1291</v>
      </c>
      <c r="G90" t="str">
        <f>Bygningsdeler[[#This Row],[Siffer 1]]&amp;" "&amp;Bygningsdeler[[#This Row],[Overskrift 1]]</f>
        <v>2 BYGNING</v>
      </c>
      <c r="H90" t="str">
        <f>Bygningsdeler[[#This Row],[Siffer 2]]&amp;" "&amp;Bygningsdeler[[#This Row],[Overskrift 2]]</f>
        <v>26 Yttertak</v>
      </c>
      <c r="I90" t="str">
        <f>Bygningsdeler[[#This Row],[Siffer 3]]&amp;" "&amp;Bygningsdeler[[#This Row],[Overskrift 3]]</f>
        <v>266 Himling og innvendig overflate</v>
      </c>
    </row>
    <row r="91" spans="1:9" x14ac:dyDescent="0.25">
      <c r="A91">
        <v>2</v>
      </c>
      <c r="B91" t="s">
        <v>1234</v>
      </c>
      <c r="C91">
        <v>26</v>
      </c>
      <c r="D91" t="s">
        <v>1284</v>
      </c>
      <c r="E91">
        <v>267</v>
      </c>
      <c r="F91" t="s">
        <v>1292</v>
      </c>
      <c r="G91" t="str">
        <f>Bygningsdeler[[#This Row],[Siffer 1]]&amp;" "&amp;Bygningsdeler[[#This Row],[Overskrift 1]]</f>
        <v>2 BYGNING</v>
      </c>
      <c r="H91" t="str">
        <f>Bygningsdeler[[#This Row],[Siffer 2]]&amp;" "&amp;Bygningsdeler[[#This Row],[Overskrift 2]]</f>
        <v>26 Yttertak</v>
      </c>
      <c r="I91" t="str">
        <f>Bygningsdeler[[#This Row],[Siffer 3]]&amp;" "&amp;Bygningsdeler[[#This Row],[Overskrift 3]]</f>
        <v>267 Prefabrikerte takelementer</v>
      </c>
    </row>
    <row r="92" spans="1:9" x14ac:dyDescent="0.25">
      <c r="A92">
        <v>2</v>
      </c>
      <c r="B92" t="s">
        <v>1234</v>
      </c>
      <c r="C92">
        <v>26</v>
      </c>
      <c r="D92" t="s">
        <v>1284</v>
      </c>
      <c r="E92">
        <v>268</v>
      </c>
      <c r="F92" t="s">
        <v>1293</v>
      </c>
      <c r="G92" t="str">
        <f>Bygningsdeler[[#This Row],[Siffer 1]]&amp;" "&amp;Bygningsdeler[[#This Row],[Overskrift 1]]</f>
        <v>2 BYGNING</v>
      </c>
      <c r="H92" t="str">
        <f>Bygningsdeler[[#This Row],[Siffer 2]]&amp;" "&amp;Bygningsdeler[[#This Row],[Overskrift 2]]</f>
        <v>26 Yttertak</v>
      </c>
      <c r="I92" t="str">
        <f>Bygningsdeler[[#This Row],[Siffer 3]]&amp;" "&amp;Bygningsdeler[[#This Row],[Overskrift 3]]</f>
        <v>268 Utstyr og kompletteringer</v>
      </c>
    </row>
    <row r="93" spans="1:9" x14ac:dyDescent="0.25">
      <c r="A93">
        <v>2</v>
      </c>
      <c r="B93" t="s">
        <v>1234</v>
      </c>
      <c r="C93">
        <v>26</v>
      </c>
      <c r="D93" t="s">
        <v>1284</v>
      </c>
      <c r="E93">
        <v>269</v>
      </c>
      <c r="F93" t="s">
        <v>1294</v>
      </c>
      <c r="G93" t="str">
        <f>Bygningsdeler[[#This Row],[Siffer 1]]&amp;" "&amp;Bygningsdeler[[#This Row],[Overskrift 1]]</f>
        <v>2 BYGNING</v>
      </c>
      <c r="H93" t="str">
        <f>Bygningsdeler[[#This Row],[Siffer 2]]&amp;" "&amp;Bygningsdeler[[#This Row],[Overskrift 2]]</f>
        <v>26 Yttertak</v>
      </c>
      <c r="I93" t="str">
        <f>Bygningsdeler[[#This Row],[Siffer 3]]&amp;" "&amp;Bygningsdeler[[#This Row],[Overskrift 3]]</f>
        <v>269 Andre deler av yttertak</v>
      </c>
    </row>
    <row r="94" spans="1:9" x14ac:dyDescent="0.25">
      <c r="A94">
        <v>2</v>
      </c>
      <c r="B94" t="s">
        <v>1234</v>
      </c>
      <c r="C94">
        <v>27</v>
      </c>
      <c r="D94" t="s">
        <v>1295</v>
      </c>
      <c r="E94">
        <v>270</v>
      </c>
      <c r="F94" t="s">
        <v>1296</v>
      </c>
      <c r="G94" t="str">
        <f>Bygningsdeler[[#This Row],[Siffer 1]]&amp;" "&amp;Bygningsdeler[[#This Row],[Overskrift 1]]</f>
        <v>2 BYGNING</v>
      </c>
      <c r="H94" t="str">
        <f>Bygningsdeler[[#This Row],[Siffer 2]]&amp;" "&amp;Bygningsdeler[[#This Row],[Overskrift 2]]</f>
        <v>27 Fast inventar</v>
      </c>
      <c r="I94" t="str">
        <f>Bygningsdeler[[#This Row],[Siffer 3]]&amp;" "&amp;Bygningsdeler[[#This Row],[Overskrift 3]]</f>
        <v>270 Fast inventar, generelt</v>
      </c>
    </row>
    <row r="95" spans="1:9" x14ac:dyDescent="0.25">
      <c r="A95">
        <v>2</v>
      </c>
      <c r="B95" t="s">
        <v>1234</v>
      </c>
      <c r="C95">
        <v>27</v>
      </c>
      <c r="D95" t="s">
        <v>1295</v>
      </c>
      <c r="E95">
        <v>271</v>
      </c>
      <c r="F95" t="s">
        <v>1297</v>
      </c>
      <c r="G95" t="str">
        <f>Bygningsdeler[[#This Row],[Siffer 1]]&amp;" "&amp;Bygningsdeler[[#This Row],[Overskrift 1]]</f>
        <v>2 BYGNING</v>
      </c>
      <c r="H95" t="str">
        <f>Bygningsdeler[[#This Row],[Siffer 2]]&amp;" "&amp;Bygningsdeler[[#This Row],[Overskrift 2]]</f>
        <v>27 Fast inventar</v>
      </c>
      <c r="I95" t="str">
        <f>Bygningsdeler[[#This Row],[Siffer 3]]&amp;" "&amp;Bygningsdeler[[#This Row],[Overskrift 3]]</f>
        <v>271 Murte piper og ildsteder</v>
      </c>
    </row>
    <row r="96" spans="1:9" x14ac:dyDescent="0.25">
      <c r="A96">
        <v>2</v>
      </c>
      <c r="B96" t="s">
        <v>1234</v>
      </c>
      <c r="C96">
        <v>27</v>
      </c>
      <c r="D96" t="s">
        <v>1295</v>
      </c>
      <c r="E96">
        <v>273</v>
      </c>
      <c r="F96" t="s">
        <v>1298</v>
      </c>
      <c r="G96" t="str">
        <f>Bygningsdeler[[#This Row],[Siffer 1]]&amp;" "&amp;Bygningsdeler[[#This Row],[Overskrift 1]]</f>
        <v>2 BYGNING</v>
      </c>
      <c r="H96" t="str">
        <f>Bygningsdeler[[#This Row],[Siffer 2]]&amp;" "&amp;Bygningsdeler[[#This Row],[Overskrift 2]]</f>
        <v>27 Fast inventar</v>
      </c>
      <c r="I96" t="str">
        <f>Bygningsdeler[[#This Row],[Siffer 3]]&amp;" "&amp;Bygningsdeler[[#This Row],[Overskrift 3]]</f>
        <v>273 Monteringsferdige ildsteder</v>
      </c>
    </row>
    <row r="97" spans="1:9" x14ac:dyDescent="0.25">
      <c r="A97">
        <v>2</v>
      </c>
      <c r="B97" t="s">
        <v>1234</v>
      </c>
      <c r="C97">
        <v>27</v>
      </c>
      <c r="D97" t="s">
        <v>1295</v>
      </c>
      <c r="E97">
        <v>274</v>
      </c>
      <c r="F97" t="s">
        <v>1299</v>
      </c>
      <c r="G97" t="str">
        <f>Bygningsdeler[[#This Row],[Siffer 1]]&amp;" "&amp;Bygningsdeler[[#This Row],[Overskrift 1]]</f>
        <v>2 BYGNING</v>
      </c>
      <c r="H97" t="str">
        <f>Bygningsdeler[[#This Row],[Siffer 2]]&amp;" "&amp;Bygningsdeler[[#This Row],[Overskrift 2]]</f>
        <v>27 Fast inventar</v>
      </c>
      <c r="I97" t="str">
        <f>Bygningsdeler[[#This Row],[Siffer 3]]&amp;" "&amp;Bygningsdeler[[#This Row],[Overskrift 3]]</f>
        <v>274 Kjøkkeninnredning</v>
      </c>
    </row>
    <row r="98" spans="1:9" x14ac:dyDescent="0.25">
      <c r="A98">
        <v>2</v>
      </c>
      <c r="B98" t="s">
        <v>1234</v>
      </c>
      <c r="C98">
        <v>27</v>
      </c>
      <c r="D98" t="s">
        <v>1295</v>
      </c>
      <c r="E98">
        <v>275</v>
      </c>
      <c r="F98" t="s">
        <v>1300</v>
      </c>
      <c r="G98" t="str">
        <f>Bygningsdeler[[#This Row],[Siffer 1]]&amp;" "&amp;Bygningsdeler[[#This Row],[Overskrift 1]]</f>
        <v>2 BYGNING</v>
      </c>
      <c r="H98" t="str">
        <f>Bygningsdeler[[#This Row],[Siffer 2]]&amp;" "&amp;Bygningsdeler[[#This Row],[Overskrift 2]]</f>
        <v>27 Fast inventar</v>
      </c>
      <c r="I98" t="str">
        <f>Bygningsdeler[[#This Row],[Siffer 3]]&amp;" "&amp;Bygningsdeler[[#This Row],[Overskrift 3]]</f>
        <v>275 Innredning og garnityr for våtrom</v>
      </c>
    </row>
    <row r="99" spans="1:9" x14ac:dyDescent="0.25">
      <c r="A99">
        <v>2</v>
      </c>
      <c r="B99" t="s">
        <v>1234</v>
      </c>
      <c r="C99">
        <v>27</v>
      </c>
      <c r="D99" t="s">
        <v>1295</v>
      </c>
      <c r="E99">
        <v>276</v>
      </c>
      <c r="F99" t="s">
        <v>1301</v>
      </c>
      <c r="G99" t="str">
        <f>Bygningsdeler[[#This Row],[Siffer 1]]&amp;" "&amp;Bygningsdeler[[#This Row],[Overskrift 1]]</f>
        <v>2 BYGNING</v>
      </c>
      <c r="H99" t="str">
        <f>Bygningsdeler[[#This Row],[Siffer 2]]&amp;" "&amp;Bygningsdeler[[#This Row],[Overskrift 2]]</f>
        <v>27 Fast inventar</v>
      </c>
      <c r="I99" t="str">
        <f>Bygningsdeler[[#This Row],[Siffer 3]]&amp;" "&amp;Bygningsdeler[[#This Row],[Overskrift 3]]</f>
        <v>276 Skap og reoler</v>
      </c>
    </row>
    <row r="100" spans="1:9" x14ac:dyDescent="0.25">
      <c r="A100">
        <v>2</v>
      </c>
      <c r="B100" t="s">
        <v>1234</v>
      </c>
      <c r="C100">
        <v>27</v>
      </c>
      <c r="D100" t="s">
        <v>1295</v>
      </c>
      <c r="E100">
        <v>277</v>
      </c>
      <c r="F100" t="s">
        <v>1302</v>
      </c>
      <c r="G100" t="str">
        <f>Bygningsdeler[[#This Row],[Siffer 1]]&amp;" "&amp;Bygningsdeler[[#This Row],[Overskrift 1]]</f>
        <v>2 BYGNING</v>
      </c>
      <c r="H100" t="str">
        <f>Bygningsdeler[[#This Row],[Siffer 2]]&amp;" "&amp;Bygningsdeler[[#This Row],[Overskrift 2]]</f>
        <v>27 Fast inventar</v>
      </c>
      <c r="I100" t="str">
        <f>Bygningsdeler[[#This Row],[Siffer 3]]&amp;" "&amp;Bygningsdeler[[#This Row],[Overskrift 3]]</f>
        <v>277 Sittebenker, stolrader, bord</v>
      </c>
    </row>
    <row r="101" spans="1:9" x14ac:dyDescent="0.25">
      <c r="A101">
        <v>2</v>
      </c>
      <c r="B101" t="s">
        <v>1234</v>
      </c>
      <c r="C101">
        <v>27</v>
      </c>
      <c r="D101" t="s">
        <v>1295</v>
      </c>
      <c r="E101">
        <v>278</v>
      </c>
      <c r="F101" t="s">
        <v>1303</v>
      </c>
      <c r="G101" t="str">
        <f>Bygningsdeler[[#This Row],[Siffer 1]]&amp;" "&amp;Bygningsdeler[[#This Row],[Overskrift 1]]</f>
        <v>2 BYGNING</v>
      </c>
      <c r="H101" t="str">
        <f>Bygningsdeler[[#This Row],[Siffer 2]]&amp;" "&amp;Bygningsdeler[[#This Row],[Overskrift 2]]</f>
        <v>27 Fast inventar</v>
      </c>
      <c r="I101" t="str">
        <f>Bygningsdeler[[#This Row],[Siffer 3]]&amp;" "&amp;Bygningsdeler[[#This Row],[Overskrift 3]]</f>
        <v>278 Skilt og tavler</v>
      </c>
    </row>
    <row r="102" spans="1:9" x14ac:dyDescent="0.25">
      <c r="A102">
        <v>2</v>
      </c>
      <c r="B102" t="s">
        <v>1234</v>
      </c>
      <c r="C102">
        <v>27</v>
      </c>
      <c r="D102" t="s">
        <v>1295</v>
      </c>
      <c r="E102">
        <v>279</v>
      </c>
      <c r="F102" t="s">
        <v>1293</v>
      </c>
      <c r="G102" t="str">
        <f>Bygningsdeler[[#This Row],[Siffer 1]]&amp;" "&amp;Bygningsdeler[[#This Row],[Overskrift 1]]</f>
        <v>2 BYGNING</v>
      </c>
      <c r="H102" t="str">
        <f>Bygningsdeler[[#This Row],[Siffer 2]]&amp;" "&amp;Bygningsdeler[[#This Row],[Overskrift 2]]</f>
        <v>27 Fast inventar</v>
      </c>
      <c r="I102" t="str">
        <f>Bygningsdeler[[#This Row],[Siffer 3]]&amp;" "&amp;Bygningsdeler[[#This Row],[Overskrift 3]]</f>
        <v>279 Utstyr og kompletteringer</v>
      </c>
    </row>
    <row r="103" spans="1:9" x14ac:dyDescent="0.25">
      <c r="A103">
        <v>2</v>
      </c>
      <c r="B103" t="s">
        <v>1234</v>
      </c>
      <c r="C103">
        <v>28</v>
      </c>
      <c r="D103" t="s">
        <v>1304</v>
      </c>
      <c r="E103">
        <v>280</v>
      </c>
      <c r="F103" t="s">
        <v>1305</v>
      </c>
      <c r="G103" t="str">
        <f>Bygningsdeler[[#This Row],[Siffer 1]]&amp;" "&amp;Bygningsdeler[[#This Row],[Overskrift 1]]</f>
        <v>2 BYGNING</v>
      </c>
      <c r="H103" t="str">
        <f>Bygningsdeler[[#This Row],[Siffer 2]]&amp;" "&amp;Bygningsdeler[[#This Row],[Overskrift 2]]</f>
        <v>28 Trapper, balkonge, m.m.</v>
      </c>
      <c r="I103" t="str">
        <f>Bygningsdeler[[#This Row],[Siffer 3]]&amp;" "&amp;Bygningsdeler[[#This Row],[Overskrift 3]]</f>
        <v>280 Trapper, balkonge, m.m., generelt</v>
      </c>
    </row>
    <row r="104" spans="1:9" x14ac:dyDescent="0.25">
      <c r="A104">
        <v>2</v>
      </c>
      <c r="B104" t="s">
        <v>1234</v>
      </c>
      <c r="C104">
        <v>28</v>
      </c>
      <c r="D104" t="s">
        <v>1304</v>
      </c>
      <c r="E104">
        <v>281</v>
      </c>
      <c r="F104" t="s">
        <v>1306</v>
      </c>
      <c r="G104" t="str">
        <f>Bygningsdeler[[#This Row],[Siffer 1]]&amp;" "&amp;Bygningsdeler[[#This Row],[Overskrift 1]]</f>
        <v>2 BYGNING</v>
      </c>
      <c r="H104" t="str">
        <f>Bygningsdeler[[#This Row],[Siffer 2]]&amp;" "&amp;Bygningsdeler[[#This Row],[Overskrift 2]]</f>
        <v>28 Trapper, balkonge, m.m.</v>
      </c>
      <c r="I104" t="str">
        <f>Bygningsdeler[[#This Row],[Siffer 3]]&amp;" "&amp;Bygningsdeler[[#This Row],[Overskrift 3]]</f>
        <v>281 Innvendige trapper</v>
      </c>
    </row>
    <row r="105" spans="1:9" x14ac:dyDescent="0.25">
      <c r="A105">
        <v>2</v>
      </c>
      <c r="B105" t="s">
        <v>1234</v>
      </c>
      <c r="C105">
        <v>28</v>
      </c>
      <c r="D105" t="s">
        <v>1304</v>
      </c>
      <c r="E105">
        <v>282</v>
      </c>
      <c r="F105" t="s">
        <v>1307</v>
      </c>
      <c r="G105" t="str">
        <f>Bygningsdeler[[#This Row],[Siffer 1]]&amp;" "&amp;Bygningsdeler[[#This Row],[Overskrift 1]]</f>
        <v>2 BYGNING</v>
      </c>
      <c r="H105" t="str">
        <f>Bygningsdeler[[#This Row],[Siffer 2]]&amp;" "&amp;Bygningsdeler[[#This Row],[Overskrift 2]]</f>
        <v>28 Trapper, balkonge, m.m.</v>
      </c>
      <c r="I105" t="str">
        <f>Bygningsdeler[[#This Row],[Siffer 3]]&amp;" "&amp;Bygningsdeler[[#This Row],[Overskrift 3]]</f>
        <v>282 Utvendige trapper</v>
      </c>
    </row>
    <row r="106" spans="1:9" x14ac:dyDescent="0.25">
      <c r="A106">
        <v>2</v>
      </c>
      <c r="B106" t="s">
        <v>1234</v>
      </c>
      <c r="C106">
        <v>28</v>
      </c>
      <c r="D106" t="s">
        <v>1304</v>
      </c>
      <c r="E106">
        <v>283</v>
      </c>
      <c r="F106" t="s">
        <v>1308</v>
      </c>
      <c r="G106" t="str">
        <f>Bygningsdeler[[#This Row],[Siffer 1]]&amp;" "&amp;Bygningsdeler[[#This Row],[Overskrift 1]]</f>
        <v>2 BYGNING</v>
      </c>
      <c r="H106" t="str">
        <f>Bygningsdeler[[#This Row],[Siffer 2]]&amp;" "&amp;Bygningsdeler[[#This Row],[Overskrift 2]]</f>
        <v>28 Trapper, balkonge, m.m.</v>
      </c>
      <c r="I106" t="str">
        <f>Bygningsdeler[[#This Row],[Siffer 3]]&amp;" "&amp;Bygningsdeler[[#This Row],[Overskrift 3]]</f>
        <v>283 Ramper</v>
      </c>
    </row>
    <row r="107" spans="1:9" x14ac:dyDescent="0.25">
      <c r="A107">
        <v>2</v>
      </c>
      <c r="B107" t="s">
        <v>1234</v>
      </c>
      <c r="C107">
        <v>28</v>
      </c>
      <c r="D107" t="s">
        <v>1304</v>
      </c>
      <c r="E107">
        <v>284</v>
      </c>
      <c r="F107" t="s">
        <v>1309</v>
      </c>
      <c r="G107" t="str">
        <f>Bygningsdeler[[#This Row],[Siffer 1]]&amp;" "&amp;Bygningsdeler[[#This Row],[Overskrift 1]]</f>
        <v>2 BYGNING</v>
      </c>
      <c r="H107" t="str">
        <f>Bygningsdeler[[#This Row],[Siffer 2]]&amp;" "&amp;Bygningsdeler[[#This Row],[Overskrift 2]]</f>
        <v>28 Trapper, balkonge, m.m.</v>
      </c>
      <c r="I107" t="str">
        <f>Bygningsdeler[[#This Row],[Siffer 3]]&amp;" "&amp;Bygningsdeler[[#This Row],[Overskrift 3]]</f>
        <v>284 Balkonger og verandaer</v>
      </c>
    </row>
    <row r="108" spans="1:9" x14ac:dyDescent="0.25">
      <c r="A108">
        <v>2</v>
      </c>
      <c r="B108" t="s">
        <v>1234</v>
      </c>
      <c r="C108">
        <v>28</v>
      </c>
      <c r="D108" t="s">
        <v>1304</v>
      </c>
      <c r="E108">
        <v>285</v>
      </c>
      <c r="F108" t="s">
        <v>1310</v>
      </c>
      <c r="G108" t="str">
        <f>Bygningsdeler[[#This Row],[Siffer 1]]&amp;" "&amp;Bygningsdeler[[#This Row],[Overskrift 1]]</f>
        <v>2 BYGNING</v>
      </c>
      <c r="H108" t="str">
        <f>Bygningsdeler[[#This Row],[Siffer 2]]&amp;" "&amp;Bygningsdeler[[#This Row],[Overskrift 2]]</f>
        <v>28 Trapper, balkonge, m.m.</v>
      </c>
      <c r="I108" t="str">
        <f>Bygningsdeler[[#This Row],[Siffer 3]]&amp;" "&amp;Bygningsdeler[[#This Row],[Overskrift 3]]</f>
        <v>285 Tribuner og amfier</v>
      </c>
    </row>
    <row r="109" spans="1:9" x14ac:dyDescent="0.25">
      <c r="A109">
        <v>2</v>
      </c>
      <c r="B109" t="s">
        <v>1234</v>
      </c>
      <c r="C109">
        <v>28</v>
      </c>
      <c r="D109" t="s">
        <v>1304</v>
      </c>
      <c r="E109">
        <v>286</v>
      </c>
      <c r="F109" t="s">
        <v>1311</v>
      </c>
      <c r="G109" t="str">
        <f>Bygningsdeler[[#This Row],[Siffer 1]]&amp;" "&amp;Bygningsdeler[[#This Row],[Overskrift 1]]</f>
        <v>2 BYGNING</v>
      </c>
      <c r="H109" t="str">
        <f>Bygningsdeler[[#This Row],[Siffer 2]]&amp;" "&amp;Bygningsdeler[[#This Row],[Overskrift 2]]</f>
        <v>28 Trapper, balkonge, m.m.</v>
      </c>
      <c r="I109" t="str">
        <f>Bygningsdeler[[#This Row],[Siffer 3]]&amp;" "&amp;Bygningsdeler[[#This Row],[Overskrift 3]]</f>
        <v>286 Baldakiner og skjermtak</v>
      </c>
    </row>
    <row r="110" spans="1:9" x14ac:dyDescent="0.25">
      <c r="A110">
        <v>2</v>
      </c>
      <c r="B110" t="s">
        <v>1234</v>
      </c>
      <c r="C110">
        <v>28</v>
      </c>
      <c r="D110" t="s">
        <v>1304</v>
      </c>
      <c r="E110">
        <v>287</v>
      </c>
      <c r="F110" t="s">
        <v>1312</v>
      </c>
      <c r="G110" t="str">
        <f>Bygningsdeler[[#This Row],[Siffer 1]]&amp;" "&amp;Bygningsdeler[[#This Row],[Overskrift 1]]</f>
        <v>2 BYGNING</v>
      </c>
      <c r="H110" t="str">
        <f>Bygningsdeler[[#This Row],[Siffer 2]]&amp;" "&amp;Bygningsdeler[[#This Row],[Overskrift 2]]</f>
        <v>28 Trapper, balkonge, m.m.</v>
      </c>
      <c r="I110" t="str">
        <f>Bygningsdeler[[#This Row],[Siffer 3]]&amp;" "&amp;Bygningsdeler[[#This Row],[Overskrift 3]]</f>
        <v>287 Andre rekkverk, håndlister og fendere</v>
      </c>
    </row>
    <row r="111" spans="1:9" x14ac:dyDescent="0.25">
      <c r="A111">
        <v>2</v>
      </c>
      <c r="B111" t="s">
        <v>1234</v>
      </c>
      <c r="C111">
        <v>28</v>
      </c>
      <c r="D111" t="s">
        <v>1304</v>
      </c>
      <c r="E111">
        <v>288</v>
      </c>
      <c r="F111" t="s">
        <v>1293</v>
      </c>
      <c r="G111" t="str">
        <f>Bygningsdeler[[#This Row],[Siffer 1]]&amp;" "&amp;Bygningsdeler[[#This Row],[Overskrift 1]]</f>
        <v>2 BYGNING</v>
      </c>
      <c r="H111" t="str">
        <f>Bygningsdeler[[#This Row],[Siffer 2]]&amp;" "&amp;Bygningsdeler[[#This Row],[Overskrift 2]]</f>
        <v>28 Trapper, balkonge, m.m.</v>
      </c>
      <c r="I111" t="str">
        <f>Bygningsdeler[[#This Row],[Siffer 3]]&amp;" "&amp;Bygningsdeler[[#This Row],[Overskrift 3]]</f>
        <v>288 Utstyr og kompletteringer</v>
      </c>
    </row>
    <row r="112" spans="1:9" x14ac:dyDescent="0.25">
      <c r="A112">
        <v>2</v>
      </c>
      <c r="B112" t="s">
        <v>1234</v>
      </c>
      <c r="C112">
        <v>28</v>
      </c>
      <c r="D112" t="s">
        <v>1304</v>
      </c>
      <c r="E112">
        <v>289</v>
      </c>
      <c r="F112" t="s">
        <v>1313</v>
      </c>
      <c r="G112" t="str">
        <f>Bygningsdeler[[#This Row],[Siffer 1]]&amp;" "&amp;Bygningsdeler[[#This Row],[Overskrift 1]]</f>
        <v>2 BYGNING</v>
      </c>
      <c r="H112" t="str">
        <f>Bygningsdeler[[#This Row],[Siffer 2]]&amp;" "&amp;Bygningsdeler[[#This Row],[Overskrift 2]]</f>
        <v>28 Trapper, balkonge, m.m.</v>
      </c>
      <c r="I112" t="str">
        <f>Bygningsdeler[[#This Row],[Siffer 3]]&amp;" "&amp;Bygningsdeler[[#This Row],[Overskrift 3]]</f>
        <v>289 Andre trapper, balkonger m.m.</v>
      </c>
    </row>
    <row r="113" spans="1:9" x14ac:dyDescent="0.25">
      <c r="A113">
        <v>3</v>
      </c>
      <c r="B113" t="s">
        <v>1314</v>
      </c>
      <c r="C113">
        <v>30</v>
      </c>
      <c r="D113" t="s">
        <v>1315</v>
      </c>
      <c r="E113">
        <v>300</v>
      </c>
      <c r="F113" t="s">
        <v>1315</v>
      </c>
      <c r="G113" t="str">
        <f>Bygningsdeler[[#This Row],[Siffer 1]]&amp;" "&amp;Bygningsdeler[[#This Row],[Overskrift 1]]</f>
        <v>3 VVS-INSTALLASJONER</v>
      </c>
      <c r="H113" t="str">
        <f>Bygningsdeler[[#This Row],[Siffer 2]]&amp;" "&amp;Bygningsdeler[[#This Row],[Overskrift 2]]</f>
        <v>30 VVS-installasjoner, generelt</v>
      </c>
      <c r="I113" t="str">
        <f>Bygningsdeler[[#This Row],[Siffer 3]]&amp;" "&amp;Bygningsdeler[[#This Row],[Overskrift 3]]</f>
        <v>300 VVS-installasjoner, generelt</v>
      </c>
    </row>
    <row r="114" spans="1:9" x14ac:dyDescent="0.25">
      <c r="A114">
        <v>3</v>
      </c>
      <c r="B114" t="s">
        <v>1314</v>
      </c>
      <c r="C114">
        <v>31</v>
      </c>
      <c r="D114" t="s">
        <v>1316</v>
      </c>
      <c r="E114">
        <v>310</v>
      </c>
      <c r="F114" t="s">
        <v>1317</v>
      </c>
      <c r="G114" t="str">
        <f>Bygningsdeler[[#This Row],[Siffer 1]]&amp;" "&amp;Bygningsdeler[[#This Row],[Overskrift 1]]</f>
        <v>3 VVS-INSTALLASJONER</v>
      </c>
      <c r="H114" t="str">
        <f>Bygningsdeler[[#This Row],[Siffer 2]]&amp;" "&amp;Bygningsdeler[[#This Row],[Overskrift 2]]</f>
        <v>31 Sanitær</v>
      </c>
      <c r="I114" t="str">
        <f>Bygningsdeler[[#This Row],[Siffer 3]]&amp;" "&amp;Bygningsdeler[[#This Row],[Overskrift 3]]</f>
        <v>310 Sanitær, generelt</v>
      </c>
    </row>
    <row r="115" spans="1:9" x14ac:dyDescent="0.25">
      <c r="A115">
        <v>3</v>
      </c>
      <c r="B115" t="s">
        <v>1314</v>
      </c>
      <c r="C115">
        <v>31</v>
      </c>
      <c r="D115" t="s">
        <v>1316</v>
      </c>
      <c r="E115">
        <v>311</v>
      </c>
      <c r="F115" t="s">
        <v>1318</v>
      </c>
      <c r="G115" t="str">
        <f>Bygningsdeler[[#This Row],[Siffer 1]]&amp;" "&amp;Bygningsdeler[[#This Row],[Overskrift 1]]</f>
        <v>3 VVS-INSTALLASJONER</v>
      </c>
      <c r="H115" t="str">
        <f>Bygningsdeler[[#This Row],[Siffer 2]]&amp;" "&amp;Bygningsdeler[[#This Row],[Overskrift 2]]</f>
        <v>31 Sanitær</v>
      </c>
      <c r="I115" t="str">
        <f>Bygningsdeler[[#This Row],[Siffer 3]]&amp;" "&amp;Bygningsdeler[[#This Row],[Overskrift 3]]</f>
        <v>311 Bunnledninger for sanitærinstallasjoner</v>
      </c>
    </row>
    <row r="116" spans="1:9" x14ac:dyDescent="0.25">
      <c r="A116">
        <v>3</v>
      </c>
      <c r="B116" t="s">
        <v>1314</v>
      </c>
      <c r="C116">
        <v>31</v>
      </c>
      <c r="D116" t="s">
        <v>1316</v>
      </c>
      <c r="E116">
        <v>312</v>
      </c>
      <c r="F116" t="s">
        <v>1319</v>
      </c>
      <c r="G116" t="str">
        <f>Bygningsdeler[[#This Row],[Siffer 1]]&amp;" "&amp;Bygningsdeler[[#This Row],[Overskrift 1]]</f>
        <v>3 VVS-INSTALLASJONER</v>
      </c>
      <c r="H116" t="str">
        <f>Bygningsdeler[[#This Row],[Siffer 2]]&amp;" "&amp;Bygningsdeler[[#This Row],[Overskrift 2]]</f>
        <v>31 Sanitær</v>
      </c>
      <c r="I116" t="str">
        <f>Bygningsdeler[[#This Row],[Siffer 3]]&amp;" "&amp;Bygningsdeler[[#This Row],[Overskrift 3]]</f>
        <v>312 Ledningsnett for sanitærinstallasjoner</v>
      </c>
    </row>
    <row r="117" spans="1:9" x14ac:dyDescent="0.25">
      <c r="A117">
        <v>3</v>
      </c>
      <c r="B117" t="s">
        <v>1314</v>
      </c>
      <c r="C117">
        <v>31</v>
      </c>
      <c r="D117" t="s">
        <v>1316</v>
      </c>
      <c r="E117">
        <v>314</v>
      </c>
      <c r="F117" t="s">
        <v>1320</v>
      </c>
      <c r="G117" t="str">
        <f>Bygningsdeler[[#This Row],[Siffer 1]]&amp;" "&amp;Bygningsdeler[[#This Row],[Overskrift 1]]</f>
        <v>3 VVS-INSTALLASJONER</v>
      </c>
      <c r="H117" t="str">
        <f>Bygningsdeler[[#This Row],[Siffer 2]]&amp;" "&amp;Bygningsdeler[[#This Row],[Overskrift 2]]</f>
        <v>31 Sanitær</v>
      </c>
      <c r="I117" t="str">
        <f>Bygningsdeler[[#This Row],[Siffer 3]]&amp;" "&amp;Bygningsdeler[[#This Row],[Overskrift 3]]</f>
        <v>314 Armaturer for sanitærinstallasjoner</v>
      </c>
    </row>
    <row r="118" spans="1:9" x14ac:dyDescent="0.25">
      <c r="A118">
        <v>3</v>
      </c>
      <c r="B118" t="s">
        <v>1314</v>
      </c>
      <c r="C118">
        <v>31</v>
      </c>
      <c r="D118" t="s">
        <v>1316</v>
      </c>
      <c r="E118">
        <v>315</v>
      </c>
      <c r="F118" t="s">
        <v>1321</v>
      </c>
      <c r="G118" t="str">
        <f>Bygningsdeler[[#This Row],[Siffer 1]]&amp;" "&amp;Bygningsdeler[[#This Row],[Overskrift 1]]</f>
        <v>3 VVS-INSTALLASJONER</v>
      </c>
      <c r="H118" t="str">
        <f>Bygningsdeler[[#This Row],[Siffer 2]]&amp;" "&amp;Bygningsdeler[[#This Row],[Overskrift 2]]</f>
        <v>31 Sanitær</v>
      </c>
      <c r="I118" t="str">
        <f>Bygningsdeler[[#This Row],[Siffer 3]]&amp;" "&amp;Bygningsdeler[[#This Row],[Overskrift 3]]</f>
        <v>315 Utstyr for santitærinstallasjoner</v>
      </c>
    </row>
    <row r="119" spans="1:9" x14ac:dyDescent="0.25">
      <c r="A119">
        <v>3</v>
      </c>
      <c r="B119" t="s">
        <v>1314</v>
      </c>
      <c r="C119">
        <v>31</v>
      </c>
      <c r="D119" t="s">
        <v>1316</v>
      </c>
      <c r="E119">
        <v>316</v>
      </c>
      <c r="F119" t="s">
        <v>1322</v>
      </c>
      <c r="G119" t="str">
        <f>Bygningsdeler[[#This Row],[Siffer 1]]&amp;" "&amp;Bygningsdeler[[#This Row],[Overskrift 1]]</f>
        <v>3 VVS-INSTALLASJONER</v>
      </c>
      <c r="H119" t="str">
        <f>Bygningsdeler[[#This Row],[Siffer 2]]&amp;" "&amp;Bygningsdeler[[#This Row],[Overskrift 2]]</f>
        <v>31 Sanitær</v>
      </c>
      <c r="I119" t="str">
        <f>Bygningsdeler[[#This Row],[Siffer 3]]&amp;" "&amp;Bygningsdeler[[#This Row],[Overskrift 3]]</f>
        <v>316 Isolasjon av sanitærinstallasjoner</v>
      </c>
    </row>
    <row r="120" spans="1:9" x14ac:dyDescent="0.25">
      <c r="A120">
        <v>3</v>
      </c>
      <c r="B120" t="s">
        <v>1314</v>
      </c>
      <c r="C120">
        <v>31</v>
      </c>
      <c r="D120" t="s">
        <v>1316</v>
      </c>
      <c r="E120">
        <v>319</v>
      </c>
      <c r="F120" t="s">
        <v>1323</v>
      </c>
      <c r="G120" t="str">
        <f>Bygningsdeler[[#This Row],[Siffer 1]]&amp;" "&amp;Bygningsdeler[[#This Row],[Overskrift 1]]</f>
        <v>3 VVS-INSTALLASJONER</v>
      </c>
      <c r="H120" t="str">
        <f>Bygningsdeler[[#This Row],[Siffer 2]]&amp;" "&amp;Bygningsdeler[[#This Row],[Overskrift 2]]</f>
        <v>31 Sanitær</v>
      </c>
      <c r="I120" t="str">
        <f>Bygningsdeler[[#This Row],[Siffer 3]]&amp;" "&amp;Bygningsdeler[[#This Row],[Overskrift 3]]</f>
        <v>319 Andre deler av sanitærinstallasjoner</v>
      </c>
    </row>
    <row r="121" spans="1:9" x14ac:dyDescent="0.25">
      <c r="A121">
        <v>3</v>
      </c>
      <c r="B121" t="s">
        <v>1314</v>
      </c>
      <c r="C121">
        <v>32</v>
      </c>
      <c r="D121" t="s">
        <v>1324</v>
      </c>
      <c r="E121">
        <v>320</v>
      </c>
      <c r="F121" t="s">
        <v>1325</v>
      </c>
      <c r="G121" t="str">
        <f>Bygningsdeler[[#This Row],[Siffer 1]]&amp;" "&amp;Bygningsdeler[[#This Row],[Overskrift 1]]</f>
        <v>3 VVS-INSTALLASJONER</v>
      </c>
      <c r="H121" t="str">
        <f>Bygningsdeler[[#This Row],[Siffer 2]]&amp;" "&amp;Bygningsdeler[[#This Row],[Overskrift 2]]</f>
        <v>32 Varme</v>
      </c>
      <c r="I121" t="str">
        <f>Bygningsdeler[[#This Row],[Siffer 3]]&amp;" "&amp;Bygningsdeler[[#This Row],[Overskrift 3]]</f>
        <v>320 Varme, generelt</v>
      </c>
    </row>
    <row r="122" spans="1:9" x14ac:dyDescent="0.25">
      <c r="A122">
        <v>3</v>
      </c>
      <c r="B122" t="s">
        <v>1314</v>
      </c>
      <c r="C122">
        <v>32</v>
      </c>
      <c r="D122" t="s">
        <v>1324</v>
      </c>
      <c r="E122">
        <v>321</v>
      </c>
      <c r="F122" t="s">
        <v>1326</v>
      </c>
      <c r="G122" t="str">
        <f>Bygningsdeler[[#This Row],[Siffer 1]]&amp;" "&amp;Bygningsdeler[[#This Row],[Overskrift 1]]</f>
        <v>3 VVS-INSTALLASJONER</v>
      </c>
      <c r="H122" t="str">
        <f>Bygningsdeler[[#This Row],[Siffer 2]]&amp;" "&amp;Bygningsdeler[[#This Row],[Overskrift 2]]</f>
        <v>32 Varme</v>
      </c>
      <c r="I122" t="str">
        <f>Bygningsdeler[[#This Row],[Siffer 3]]&amp;" "&amp;Bygningsdeler[[#This Row],[Overskrift 3]]</f>
        <v>321 Bunnledninger for varmeinstallasjoner</v>
      </c>
    </row>
    <row r="123" spans="1:9" x14ac:dyDescent="0.25">
      <c r="A123">
        <v>3</v>
      </c>
      <c r="B123" t="s">
        <v>1314</v>
      </c>
      <c r="C123">
        <v>32</v>
      </c>
      <c r="D123" t="s">
        <v>1324</v>
      </c>
      <c r="E123">
        <v>322</v>
      </c>
      <c r="F123" t="s">
        <v>1327</v>
      </c>
      <c r="G123" t="str">
        <f>Bygningsdeler[[#This Row],[Siffer 1]]&amp;" "&amp;Bygningsdeler[[#This Row],[Overskrift 1]]</f>
        <v>3 VVS-INSTALLASJONER</v>
      </c>
      <c r="H123" t="str">
        <f>Bygningsdeler[[#This Row],[Siffer 2]]&amp;" "&amp;Bygningsdeler[[#This Row],[Overskrift 2]]</f>
        <v>32 Varme</v>
      </c>
      <c r="I123" t="str">
        <f>Bygningsdeler[[#This Row],[Siffer 3]]&amp;" "&amp;Bygningsdeler[[#This Row],[Overskrift 3]]</f>
        <v>322 Ledningsnett for varmeinstallasjoner</v>
      </c>
    </row>
    <row r="124" spans="1:9" x14ac:dyDescent="0.25">
      <c r="A124">
        <v>3</v>
      </c>
      <c r="B124" t="s">
        <v>1314</v>
      </c>
      <c r="C124">
        <v>32</v>
      </c>
      <c r="D124" t="s">
        <v>1324</v>
      </c>
      <c r="E124">
        <v>324</v>
      </c>
      <c r="F124" t="s">
        <v>1328</v>
      </c>
      <c r="G124" t="str">
        <f>Bygningsdeler[[#This Row],[Siffer 1]]&amp;" "&amp;Bygningsdeler[[#This Row],[Overskrift 1]]</f>
        <v>3 VVS-INSTALLASJONER</v>
      </c>
      <c r="H124" t="str">
        <f>Bygningsdeler[[#This Row],[Siffer 2]]&amp;" "&amp;Bygningsdeler[[#This Row],[Overskrift 2]]</f>
        <v>32 Varme</v>
      </c>
      <c r="I124" t="str">
        <f>Bygningsdeler[[#This Row],[Siffer 3]]&amp;" "&amp;Bygningsdeler[[#This Row],[Overskrift 3]]</f>
        <v>324 Armaturer for varmeinstallasjon</v>
      </c>
    </row>
    <row r="125" spans="1:9" x14ac:dyDescent="0.25">
      <c r="A125">
        <v>3</v>
      </c>
      <c r="B125" t="s">
        <v>1314</v>
      </c>
      <c r="C125">
        <v>32</v>
      </c>
      <c r="D125" t="s">
        <v>1324</v>
      </c>
      <c r="E125">
        <v>325</v>
      </c>
      <c r="F125" t="s">
        <v>1329</v>
      </c>
      <c r="G125" t="str">
        <f>Bygningsdeler[[#This Row],[Siffer 1]]&amp;" "&amp;Bygningsdeler[[#This Row],[Overskrift 1]]</f>
        <v>3 VVS-INSTALLASJONER</v>
      </c>
      <c r="H125" t="str">
        <f>Bygningsdeler[[#This Row],[Siffer 2]]&amp;" "&amp;Bygningsdeler[[#This Row],[Overskrift 2]]</f>
        <v>32 Varme</v>
      </c>
      <c r="I125" t="str">
        <f>Bygningsdeler[[#This Row],[Siffer 3]]&amp;" "&amp;Bygningsdeler[[#This Row],[Overskrift 3]]</f>
        <v>325 Utstyr for varmeinstallasjon</v>
      </c>
    </row>
    <row r="126" spans="1:9" x14ac:dyDescent="0.25">
      <c r="A126">
        <v>3</v>
      </c>
      <c r="B126" t="s">
        <v>1314</v>
      </c>
      <c r="C126">
        <v>32</v>
      </c>
      <c r="D126" t="s">
        <v>1324</v>
      </c>
      <c r="E126">
        <v>326</v>
      </c>
      <c r="F126" t="s">
        <v>1330</v>
      </c>
      <c r="G126" t="str">
        <f>Bygningsdeler[[#This Row],[Siffer 1]]&amp;" "&amp;Bygningsdeler[[#This Row],[Overskrift 1]]</f>
        <v>3 VVS-INSTALLASJONER</v>
      </c>
      <c r="H126" t="str">
        <f>Bygningsdeler[[#This Row],[Siffer 2]]&amp;" "&amp;Bygningsdeler[[#This Row],[Overskrift 2]]</f>
        <v>32 Varme</v>
      </c>
      <c r="I126" t="str">
        <f>Bygningsdeler[[#This Row],[Siffer 3]]&amp;" "&amp;Bygningsdeler[[#This Row],[Overskrift 3]]</f>
        <v>326 Isolasjon av varmeinstallasjoner</v>
      </c>
    </row>
    <row r="127" spans="1:9" x14ac:dyDescent="0.25">
      <c r="A127">
        <v>3</v>
      </c>
      <c r="B127" t="s">
        <v>1314</v>
      </c>
      <c r="C127">
        <v>32</v>
      </c>
      <c r="D127" t="s">
        <v>1324</v>
      </c>
      <c r="E127">
        <v>329</v>
      </c>
      <c r="F127" t="s">
        <v>1331</v>
      </c>
      <c r="G127" t="str">
        <f>Bygningsdeler[[#This Row],[Siffer 1]]&amp;" "&amp;Bygningsdeler[[#This Row],[Overskrift 1]]</f>
        <v>3 VVS-INSTALLASJONER</v>
      </c>
      <c r="H127" t="str">
        <f>Bygningsdeler[[#This Row],[Siffer 2]]&amp;" "&amp;Bygningsdeler[[#This Row],[Overskrift 2]]</f>
        <v>32 Varme</v>
      </c>
      <c r="I127" t="str">
        <f>Bygningsdeler[[#This Row],[Siffer 3]]&amp;" "&amp;Bygningsdeler[[#This Row],[Overskrift 3]]</f>
        <v>329 Andre deler av varmeinstallasjon</v>
      </c>
    </row>
    <row r="128" spans="1:9" x14ac:dyDescent="0.25">
      <c r="A128">
        <v>3</v>
      </c>
      <c r="B128" t="s">
        <v>1314</v>
      </c>
      <c r="C128">
        <v>33</v>
      </c>
      <c r="D128" t="s">
        <v>1332</v>
      </c>
      <c r="E128">
        <v>330</v>
      </c>
      <c r="F128" t="s">
        <v>1333</v>
      </c>
      <c r="G128" t="str">
        <f>Bygningsdeler[[#This Row],[Siffer 1]]&amp;" "&amp;Bygningsdeler[[#This Row],[Overskrift 1]]</f>
        <v>3 VVS-INSTALLASJONER</v>
      </c>
      <c r="H128" t="str">
        <f>Bygningsdeler[[#This Row],[Siffer 2]]&amp;" "&amp;Bygningsdeler[[#This Row],[Overskrift 2]]</f>
        <v>33 Brannslokking</v>
      </c>
      <c r="I128" t="str">
        <f>Bygningsdeler[[#This Row],[Siffer 3]]&amp;" "&amp;Bygningsdeler[[#This Row],[Overskrift 3]]</f>
        <v>330 Brannslokking, generelt</v>
      </c>
    </row>
    <row r="129" spans="1:9" x14ac:dyDescent="0.25">
      <c r="A129">
        <v>3</v>
      </c>
      <c r="B129" t="s">
        <v>1314</v>
      </c>
      <c r="C129">
        <v>33</v>
      </c>
      <c r="D129" t="s">
        <v>1332</v>
      </c>
      <c r="E129">
        <v>331</v>
      </c>
      <c r="F129" t="s">
        <v>1334</v>
      </c>
      <c r="G129" t="str">
        <f>Bygningsdeler[[#This Row],[Siffer 1]]&amp;" "&amp;Bygningsdeler[[#This Row],[Overskrift 1]]</f>
        <v>3 VVS-INSTALLASJONER</v>
      </c>
      <c r="H129" t="str">
        <f>Bygningsdeler[[#This Row],[Siffer 2]]&amp;" "&amp;Bygningsdeler[[#This Row],[Overskrift 2]]</f>
        <v>33 Brannslokking</v>
      </c>
      <c r="I129" t="str">
        <f>Bygningsdeler[[#This Row],[Siffer 3]]&amp;" "&amp;Bygningsdeler[[#This Row],[Overskrift 3]]</f>
        <v>331 Installasjon for manuell brannslokking med vann</v>
      </c>
    </row>
    <row r="130" spans="1:9" x14ac:dyDescent="0.25">
      <c r="A130">
        <v>3</v>
      </c>
      <c r="B130" t="s">
        <v>1314</v>
      </c>
      <c r="C130">
        <v>33</v>
      </c>
      <c r="D130" t="s">
        <v>1332</v>
      </c>
      <c r="E130">
        <v>332</v>
      </c>
      <c r="F130" t="s">
        <v>1335</v>
      </c>
      <c r="G130" t="str">
        <f>Bygningsdeler[[#This Row],[Siffer 1]]&amp;" "&amp;Bygningsdeler[[#This Row],[Overskrift 1]]</f>
        <v>3 VVS-INSTALLASJONER</v>
      </c>
      <c r="H130" t="str">
        <f>Bygningsdeler[[#This Row],[Siffer 2]]&amp;" "&amp;Bygningsdeler[[#This Row],[Overskrift 2]]</f>
        <v>33 Brannslokking</v>
      </c>
      <c r="I130" t="str">
        <f>Bygningsdeler[[#This Row],[Siffer 3]]&amp;" "&amp;Bygningsdeler[[#This Row],[Overskrift 3]]</f>
        <v>332 Installasjon for brannslokking med sprinkler</v>
      </c>
    </row>
    <row r="131" spans="1:9" x14ac:dyDescent="0.25">
      <c r="A131">
        <v>3</v>
      </c>
      <c r="B131" t="s">
        <v>1314</v>
      </c>
      <c r="C131">
        <v>33</v>
      </c>
      <c r="D131" t="s">
        <v>1332</v>
      </c>
      <c r="E131">
        <v>333</v>
      </c>
      <c r="F131" t="s">
        <v>1336</v>
      </c>
      <c r="G131" t="str">
        <f>Bygningsdeler[[#This Row],[Siffer 1]]&amp;" "&amp;Bygningsdeler[[#This Row],[Overskrift 1]]</f>
        <v>3 VVS-INSTALLASJONER</v>
      </c>
      <c r="H131" t="str">
        <f>Bygningsdeler[[#This Row],[Siffer 2]]&amp;" "&amp;Bygningsdeler[[#This Row],[Overskrift 2]]</f>
        <v>33 Brannslokking</v>
      </c>
      <c r="I131" t="str">
        <f>Bygningsdeler[[#This Row],[Siffer 3]]&amp;" "&amp;Bygningsdeler[[#This Row],[Overskrift 3]]</f>
        <v>333 Installasjon for brannslokking med vanntåke</v>
      </c>
    </row>
    <row r="132" spans="1:9" x14ac:dyDescent="0.25">
      <c r="A132">
        <v>3</v>
      </c>
      <c r="B132" t="s">
        <v>1314</v>
      </c>
      <c r="C132">
        <v>33</v>
      </c>
      <c r="D132" t="s">
        <v>1332</v>
      </c>
      <c r="E132">
        <v>334</v>
      </c>
      <c r="F132" t="s">
        <v>1337</v>
      </c>
      <c r="G132" t="str">
        <f>Bygningsdeler[[#This Row],[Siffer 1]]&amp;" "&amp;Bygningsdeler[[#This Row],[Overskrift 1]]</f>
        <v>3 VVS-INSTALLASJONER</v>
      </c>
      <c r="H132" t="str">
        <f>Bygningsdeler[[#This Row],[Siffer 2]]&amp;" "&amp;Bygningsdeler[[#This Row],[Overskrift 2]]</f>
        <v>33 Brannslokking</v>
      </c>
      <c r="I132" t="str">
        <f>Bygningsdeler[[#This Row],[Siffer 3]]&amp;" "&amp;Bygningsdeler[[#This Row],[Overskrift 3]]</f>
        <v>334 Installasjon for brannslokking med pulver</v>
      </c>
    </row>
    <row r="133" spans="1:9" x14ac:dyDescent="0.25">
      <c r="A133">
        <v>3</v>
      </c>
      <c r="B133" t="s">
        <v>1314</v>
      </c>
      <c r="C133">
        <v>33</v>
      </c>
      <c r="D133" t="s">
        <v>1332</v>
      </c>
      <c r="E133">
        <v>335</v>
      </c>
      <c r="F133" t="s">
        <v>1338</v>
      </c>
      <c r="G133" t="str">
        <f>Bygningsdeler[[#This Row],[Siffer 1]]&amp;" "&amp;Bygningsdeler[[#This Row],[Overskrift 1]]</f>
        <v>3 VVS-INSTALLASJONER</v>
      </c>
      <c r="H133" t="str">
        <f>Bygningsdeler[[#This Row],[Siffer 2]]&amp;" "&amp;Bygningsdeler[[#This Row],[Overskrift 2]]</f>
        <v>33 Brannslokking</v>
      </c>
      <c r="I133" t="str">
        <f>Bygningsdeler[[#This Row],[Siffer 3]]&amp;" "&amp;Bygningsdeler[[#This Row],[Overskrift 3]]</f>
        <v>335 Installasjon for brannlokking med inertgass</v>
      </c>
    </row>
    <row r="134" spans="1:9" x14ac:dyDescent="0.25">
      <c r="A134">
        <v>3</v>
      </c>
      <c r="B134" t="s">
        <v>1314</v>
      </c>
      <c r="C134">
        <v>33</v>
      </c>
      <c r="D134" t="s">
        <v>1332</v>
      </c>
      <c r="E134">
        <v>339</v>
      </c>
      <c r="F134" t="s">
        <v>1339</v>
      </c>
      <c r="G134" t="str">
        <f>Bygningsdeler[[#This Row],[Siffer 1]]&amp;" "&amp;Bygningsdeler[[#This Row],[Overskrift 1]]</f>
        <v>3 VVS-INSTALLASJONER</v>
      </c>
      <c r="H134" t="str">
        <f>Bygningsdeler[[#This Row],[Siffer 2]]&amp;" "&amp;Bygningsdeler[[#This Row],[Overskrift 2]]</f>
        <v>33 Brannslokking</v>
      </c>
      <c r="I134" t="str">
        <f>Bygningsdeler[[#This Row],[Siffer 3]]&amp;" "&amp;Bygningsdeler[[#This Row],[Overskrift 3]]</f>
        <v>339 Andre deler av installasjoner for brannslokking</v>
      </c>
    </row>
    <row r="135" spans="1:9" x14ac:dyDescent="0.25">
      <c r="A135">
        <v>3</v>
      </c>
      <c r="B135" t="s">
        <v>1314</v>
      </c>
      <c r="C135">
        <v>34</v>
      </c>
      <c r="D135" t="s">
        <v>1340</v>
      </c>
      <c r="E135">
        <v>340</v>
      </c>
      <c r="F135" t="s">
        <v>1341</v>
      </c>
      <c r="G135" t="str">
        <f>Bygningsdeler[[#This Row],[Siffer 1]]&amp;" "&amp;Bygningsdeler[[#This Row],[Overskrift 1]]</f>
        <v>3 VVS-INSTALLASJONER</v>
      </c>
      <c r="H135" t="str">
        <f>Bygningsdeler[[#This Row],[Siffer 2]]&amp;" "&amp;Bygningsdeler[[#This Row],[Overskrift 2]]</f>
        <v>34 Gass og trykkluft</v>
      </c>
      <c r="I135" t="str">
        <f>Bygningsdeler[[#This Row],[Siffer 3]]&amp;" "&amp;Bygningsdeler[[#This Row],[Overskrift 3]]</f>
        <v>340 Gass og trykkluft, generelt</v>
      </c>
    </row>
    <row r="136" spans="1:9" x14ac:dyDescent="0.25">
      <c r="A136">
        <v>3</v>
      </c>
      <c r="B136" t="s">
        <v>1314</v>
      </c>
      <c r="C136">
        <v>34</v>
      </c>
      <c r="D136" t="s">
        <v>1340</v>
      </c>
      <c r="E136">
        <v>341</v>
      </c>
      <c r="F136" t="s">
        <v>1342</v>
      </c>
      <c r="G136" t="str">
        <f>Bygningsdeler[[#This Row],[Siffer 1]]&amp;" "&amp;Bygningsdeler[[#This Row],[Overskrift 1]]</f>
        <v>3 VVS-INSTALLASJONER</v>
      </c>
      <c r="H136" t="str">
        <f>Bygningsdeler[[#This Row],[Siffer 2]]&amp;" "&amp;Bygningsdeler[[#This Row],[Overskrift 2]]</f>
        <v>34 Gass og trykkluft</v>
      </c>
      <c r="I136" t="str">
        <f>Bygningsdeler[[#This Row],[Siffer 3]]&amp;" "&amp;Bygningsdeler[[#This Row],[Overskrift 3]]</f>
        <v>341 Installasjon til gass for bygningsdrift</v>
      </c>
    </row>
    <row r="137" spans="1:9" x14ac:dyDescent="0.25">
      <c r="A137">
        <v>3</v>
      </c>
      <c r="B137" t="s">
        <v>1314</v>
      </c>
      <c r="C137">
        <v>34</v>
      </c>
      <c r="D137" t="s">
        <v>1340</v>
      </c>
      <c r="E137">
        <v>342</v>
      </c>
      <c r="F137" t="s">
        <v>1343</v>
      </c>
      <c r="G137" t="str">
        <f>Bygningsdeler[[#This Row],[Siffer 1]]&amp;" "&amp;Bygningsdeler[[#This Row],[Overskrift 1]]</f>
        <v>3 VVS-INSTALLASJONER</v>
      </c>
      <c r="H137" t="str">
        <f>Bygningsdeler[[#This Row],[Siffer 2]]&amp;" "&amp;Bygningsdeler[[#This Row],[Overskrift 2]]</f>
        <v>34 Gass og trykkluft</v>
      </c>
      <c r="I137" t="str">
        <f>Bygningsdeler[[#This Row],[Siffer 3]]&amp;" "&amp;Bygningsdeler[[#This Row],[Overskrift 3]]</f>
        <v>342 Installasjon til gass for virksomhet i ferdig bygg</v>
      </c>
    </row>
    <row r="138" spans="1:9" x14ac:dyDescent="0.25">
      <c r="A138">
        <v>3</v>
      </c>
      <c r="B138" t="s">
        <v>1314</v>
      </c>
      <c r="C138">
        <v>34</v>
      </c>
      <c r="D138" t="s">
        <v>1340</v>
      </c>
      <c r="E138">
        <v>343</v>
      </c>
      <c r="F138" t="s">
        <v>1344</v>
      </c>
      <c r="G138" t="str">
        <f>Bygningsdeler[[#This Row],[Siffer 1]]&amp;" "&amp;Bygningsdeler[[#This Row],[Overskrift 1]]</f>
        <v>3 VVS-INSTALLASJONER</v>
      </c>
      <c r="H138" t="str">
        <f>Bygningsdeler[[#This Row],[Siffer 2]]&amp;" "&amp;Bygningsdeler[[#This Row],[Overskrift 2]]</f>
        <v>34 Gass og trykkluft</v>
      </c>
      <c r="I138" t="str">
        <f>Bygningsdeler[[#This Row],[Siffer 3]]&amp;" "&amp;Bygningsdeler[[#This Row],[Overskrift 3]]</f>
        <v>343 Installasjon til medisinske gasser</v>
      </c>
    </row>
    <row r="139" spans="1:9" x14ac:dyDescent="0.25">
      <c r="A139">
        <v>3</v>
      </c>
      <c r="B139" t="s">
        <v>1314</v>
      </c>
      <c r="C139">
        <v>34</v>
      </c>
      <c r="D139" t="s">
        <v>1340</v>
      </c>
      <c r="E139">
        <v>345</v>
      </c>
      <c r="F139" t="s">
        <v>1345</v>
      </c>
      <c r="G139" t="str">
        <f>Bygningsdeler[[#This Row],[Siffer 1]]&amp;" "&amp;Bygningsdeler[[#This Row],[Overskrift 1]]</f>
        <v>3 VVS-INSTALLASJONER</v>
      </c>
      <c r="H139" t="str">
        <f>Bygningsdeler[[#This Row],[Siffer 2]]&amp;" "&amp;Bygningsdeler[[#This Row],[Overskrift 2]]</f>
        <v>34 Gass og trykkluft</v>
      </c>
      <c r="I139" t="str">
        <f>Bygningsdeler[[#This Row],[Siffer 3]]&amp;" "&amp;Bygningsdeler[[#This Row],[Overskrift 3]]</f>
        <v>345 Installasjon til trykkluft for virksomhet i ferdig bygg</v>
      </c>
    </row>
    <row r="140" spans="1:9" x14ac:dyDescent="0.25">
      <c r="A140">
        <v>3</v>
      </c>
      <c r="B140" t="s">
        <v>1314</v>
      </c>
      <c r="C140">
        <v>34</v>
      </c>
      <c r="D140" t="s">
        <v>1340</v>
      </c>
      <c r="E140">
        <v>346</v>
      </c>
      <c r="F140" t="s">
        <v>1346</v>
      </c>
      <c r="G140" t="str">
        <f>Bygningsdeler[[#This Row],[Siffer 1]]&amp;" "&amp;Bygningsdeler[[#This Row],[Overskrift 1]]</f>
        <v>3 VVS-INSTALLASJONER</v>
      </c>
      <c r="H140" t="str">
        <f>Bygningsdeler[[#This Row],[Siffer 2]]&amp;" "&amp;Bygningsdeler[[#This Row],[Overskrift 2]]</f>
        <v>34 Gass og trykkluft</v>
      </c>
      <c r="I140" t="str">
        <f>Bygningsdeler[[#This Row],[Siffer 3]]&amp;" "&amp;Bygningsdeler[[#This Row],[Overskrift 3]]</f>
        <v>346 Installasjon til medisinsk trykkluft</v>
      </c>
    </row>
    <row r="141" spans="1:9" x14ac:dyDescent="0.25">
      <c r="A141">
        <v>3</v>
      </c>
      <c r="B141" t="s">
        <v>1314</v>
      </c>
      <c r="C141">
        <v>34</v>
      </c>
      <c r="D141" t="s">
        <v>1340</v>
      </c>
      <c r="E141">
        <v>347</v>
      </c>
      <c r="F141" t="s">
        <v>1347</v>
      </c>
      <c r="G141" t="str">
        <f>Bygningsdeler[[#This Row],[Siffer 1]]&amp;" "&amp;Bygningsdeler[[#This Row],[Overskrift 1]]</f>
        <v>3 VVS-INSTALLASJONER</v>
      </c>
      <c r="H141" t="str">
        <f>Bygningsdeler[[#This Row],[Siffer 2]]&amp;" "&amp;Bygningsdeler[[#This Row],[Overskrift 2]]</f>
        <v>34 Gass og trykkluft</v>
      </c>
      <c r="I141" t="str">
        <f>Bygningsdeler[[#This Row],[Siffer 3]]&amp;" "&amp;Bygningsdeler[[#This Row],[Overskrift 3]]</f>
        <v>347 Vakumsystemer</v>
      </c>
    </row>
    <row r="142" spans="1:9" x14ac:dyDescent="0.25">
      <c r="A142">
        <v>3</v>
      </c>
      <c r="B142" t="s">
        <v>1314</v>
      </c>
      <c r="C142">
        <v>34</v>
      </c>
      <c r="D142" t="s">
        <v>1340</v>
      </c>
      <c r="E142">
        <v>349</v>
      </c>
      <c r="F142" t="s">
        <v>1348</v>
      </c>
      <c r="G142" t="str">
        <f>Bygningsdeler[[#This Row],[Siffer 1]]&amp;" "&amp;Bygningsdeler[[#This Row],[Overskrift 1]]</f>
        <v>3 VVS-INSTALLASJONER</v>
      </c>
      <c r="H142" t="str">
        <f>Bygningsdeler[[#This Row],[Siffer 2]]&amp;" "&amp;Bygningsdeler[[#This Row],[Overskrift 2]]</f>
        <v>34 Gass og trykkluft</v>
      </c>
      <c r="I142" t="str">
        <f>Bygningsdeler[[#This Row],[Siffer 3]]&amp;" "&amp;Bygningsdeler[[#This Row],[Overskrift 3]]</f>
        <v>349 Andre deler av installasjoner til gass- og trykkluft</v>
      </c>
    </row>
    <row r="143" spans="1:9" x14ac:dyDescent="0.25">
      <c r="A143">
        <v>3</v>
      </c>
      <c r="B143" t="s">
        <v>1314</v>
      </c>
      <c r="C143">
        <v>35</v>
      </c>
      <c r="D143" t="s">
        <v>1349</v>
      </c>
      <c r="E143">
        <v>350</v>
      </c>
      <c r="F143" t="s">
        <v>1350</v>
      </c>
      <c r="G143" t="str">
        <f>Bygningsdeler[[#This Row],[Siffer 1]]&amp;" "&amp;Bygningsdeler[[#This Row],[Overskrift 1]]</f>
        <v>3 VVS-INSTALLASJONER</v>
      </c>
      <c r="H143" t="str">
        <f>Bygningsdeler[[#This Row],[Siffer 2]]&amp;" "&amp;Bygningsdeler[[#This Row],[Overskrift 2]]</f>
        <v>35 Prosesskjøling</v>
      </c>
      <c r="I143" t="str">
        <f>Bygningsdeler[[#This Row],[Siffer 3]]&amp;" "&amp;Bygningsdeler[[#This Row],[Overskrift 3]]</f>
        <v>350 Prosesskjøling, generelt</v>
      </c>
    </row>
    <row r="144" spans="1:9" x14ac:dyDescent="0.25">
      <c r="A144">
        <v>3</v>
      </c>
      <c r="B144" t="s">
        <v>1314</v>
      </c>
      <c r="C144">
        <v>35</v>
      </c>
      <c r="D144" t="s">
        <v>1349</v>
      </c>
      <c r="E144">
        <v>351</v>
      </c>
      <c r="F144" t="s">
        <v>1351</v>
      </c>
      <c r="G144" t="str">
        <f>Bygningsdeler[[#This Row],[Siffer 1]]&amp;" "&amp;Bygningsdeler[[#This Row],[Overskrift 1]]</f>
        <v>3 VVS-INSTALLASJONER</v>
      </c>
      <c r="H144" t="str">
        <f>Bygningsdeler[[#This Row],[Siffer 2]]&amp;" "&amp;Bygningsdeler[[#This Row],[Overskrift 2]]</f>
        <v>35 Prosesskjøling</v>
      </c>
      <c r="I144" t="str">
        <f>Bygningsdeler[[#This Row],[Siffer 3]]&amp;" "&amp;Bygningsdeler[[#This Row],[Overskrift 3]]</f>
        <v>351 Kjøleromsystemer</v>
      </c>
    </row>
    <row r="145" spans="1:9" x14ac:dyDescent="0.25">
      <c r="A145">
        <v>3</v>
      </c>
      <c r="B145" t="s">
        <v>1314</v>
      </c>
      <c r="C145">
        <v>35</v>
      </c>
      <c r="D145" t="s">
        <v>1349</v>
      </c>
      <c r="E145">
        <v>352</v>
      </c>
      <c r="F145" t="s">
        <v>1352</v>
      </c>
      <c r="G145" t="str">
        <f>Bygningsdeler[[#This Row],[Siffer 1]]&amp;" "&amp;Bygningsdeler[[#This Row],[Overskrift 1]]</f>
        <v>3 VVS-INSTALLASJONER</v>
      </c>
      <c r="H145" t="str">
        <f>Bygningsdeler[[#This Row],[Siffer 2]]&amp;" "&amp;Bygningsdeler[[#This Row],[Overskrift 2]]</f>
        <v>35 Prosesskjøling</v>
      </c>
      <c r="I145" t="str">
        <f>Bygningsdeler[[#This Row],[Siffer 3]]&amp;" "&amp;Bygningsdeler[[#This Row],[Overskrift 3]]</f>
        <v>352 Fryseromsystemer</v>
      </c>
    </row>
    <row r="146" spans="1:9" x14ac:dyDescent="0.25">
      <c r="A146">
        <v>3</v>
      </c>
      <c r="B146" t="s">
        <v>1314</v>
      </c>
      <c r="C146">
        <v>35</v>
      </c>
      <c r="D146" t="s">
        <v>1349</v>
      </c>
      <c r="E146">
        <v>353</v>
      </c>
      <c r="F146" t="s">
        <v>1353</v>
      </c>
      <c r="G146" t="str">
        <f>Bygningsdeler[[#This Row],[Siffer 1]]&amp;" "&amp;Bygningsdeler[[#This Row],[Overskrift 1]]</f>
        <v>3 VVS-INSTALLASJONER</v>
      </c>
      <c r="H146" t="str">
        <f>Bygningsdeler[[#This Row],[Siffer 2]]&amp;" "&amp;Bygningsdeler[[#This Row],[Overskrift 2]]</f>
        <v>35 Prosesskjøling</v>
      </c>
      <c r="I146" t="str">
        <f>Bygningsdeler[[#This Row],[Siffer 3]]&amp;" "&amp;Bygningsdeler[[#This Row],[Overskrift 3]]</f>
        <v>353 Kjølesystemer for virksomhet</v>
      </c>
    </row>
    <row r="147" spans="1:9" x14ac:dyDescent="0.25">
      <c r="A147">
        <v>3</v>
      </c>
      <c r="B147" t="s">
        <v>1314</v>
      </c>
      <c r="C147">
        <v>35</v>
      </c>
      <c r="D147" t="s">
        <v>1349</v>
      </c>
      <c r="E147">
        <v>354</v>
      </c>
      <c r="F147" t="s">
        <v>1354</v>
      </c>
      <c r="G147" t="str">
        <f>Bygningsdeler[[#This Row],[Siffer 1]]&amp;" "&amp;Bygningsdeler[[#This Row],[Overskrift 1]]</f>
        <v>3 VVS-INSTALLASJONER</v>
      </c>
      <c r="H147" t="str">
        <f>Bygningsdeler[[#This Row],[Siffer 2]]&amp;" "&amp;Bygningsdeler[[#This Row],[Overskrift 2]]</f>
        <v>35 Prosesskjøling</v>
      </c>
      <c r="I147" t="str">
        <f>Bygningsdeler[[#This Row],[Siffer 3]]&amp;" "&amp;Bygningsdeler[[#This Row],[Overskrift 3]]</f>
        <v>354 Kjølesystemer for produksjon</v>
      </c>
    </row>
    <row r="148" spans="1:9" x14ac:dyDescent="0.25">
      <c r="A148">
        <v>3</v>
      </c>
      <c r="B148" t="s">
        <v>1314</v>
      </c>
      <c r="C148">
        <v>35</v>
      </c>
      <c r="D148" t="s">
        <v>1349</v>
      </c>
      <c r="E148">
        <v>355</v>
      </c>
      <c r="F148" t="s">
        <v>1355</v>
      </c>
      <c r="G148" t="str">
        <f>Bygningsdeler[[#This Row],[Siffer 1]]&amp;" "&amp;Bygningsdeler[[#This Row],[Overskrift 1]]</f>
        <v>3 VVS-INSTALLASJONER</v>
      </c>
      <c r="H148" t="str">
        <f>Bygningsdeler[[#This Row],[Siffer 2]]&amp;" "&amp;Bygningsdeler[[#This Row],[Overskrift 2]]</f>
        <v>35 Prosesskjøling</v>
      </c>
      <c r="I148" t="str">
        <f>Bygningsdeler[[#This Row],[Siffer 3]]&amp;" "&amp;Bygningsdeler[[#This Row],[Overskrift 3]]</f>
        <v>355 Kuldesystemer for innendørs idrettsbaner</v>
      </c>
    </row>
    <row r="149" spans="1:9" x14ac:dyDescent="0.25">
      <c r="A149">
        <v>3</v>
      </c>
      <c r="B149" t="s">
        <v>1314</v>
      </c>
      <c r="C149">
        <v>35</v>
      </c>
      <c r="D149" t="s">
        <v>1349</v>
      </c>
      <c r="E149">
        <v>359</v>
      </c>
      <c r="F149" t="s">
        <v>1356</v>
      </c>
      <c r="G149" t="str">
        <f>Bygningsdeler[[#This Row],[Siffer 1]]&amp;" "&amp;Bygningsdeler[[#This Row],[Overskrift 1]]</f>
        <v>3 VVS-INSTALLASJONER</v>
      </c>
      <c r="H149" t="str">
        <f>Bygningsdeler[[#This Row],[Siffer 2]]&amp;" "&amp;Bygningsdeler[[#This Row],[Overskrift 2]]</f>
        <v>35 Prosesskjøling</v>
      </c>
      <c r="I149" t="str">
        <f>Bygningsdeler[[#This Row],[Siffer 3]]&amp;" "&amp;Bygningsdeler[[#This Row],[Overskrift 3]]</f>
        <v>359 Andre deler av installasjoner for kulde- og kjølesystemer</v>
      </c>
    </row>
    <row r="150" spans="1:9" x14ac:dyDescent="0.25">
      <c r="A150">
        <v>3</v>
      </c>
      <c r="B150" t="s">
        <v>1314</v>
      </c>
      <c r="C150">
        <v>36</v>
      </c>
      <c r="D150" t="s">
        <v>1357</v>
      </c>
      <c r="E150">
        <v>360</v>
      </c>
      <c r="F150" t="s">
        <v>1358</v>
      </c>
      <c r="G150" t="str">
        <f>Bygningsdeler[[#This Row],[Siffer 1]]&amp;" "&amp;Bygningsdeler[[#This Row],[Overskrift 1]]</f>
        <v>3 VVS-INSTALLASJONER</v>
      </c>
      <c r="H150" t="str">
        <f>Bygningsdeler[[#This Row],[Siffer 2]]&amp;" "&amp;Bygningsdeler[[#This Row],[Overskrift 2]]</f>
        <v>36 Luftbehandling</v>
      </c>
      <c r="I150" t="str">
        <f>Bygningsdeler[[#This Row],[Siffer 3]]&amp;" "&amp;Bygningsdeler[[#This Row],[Overskrift 3]]</f>
        <v>360 Luftbehandling, generelt</v>
      </c>
    </row>
    <row r="151" spans="1:9" x14ac:dyDescent="0.25">
      <c r="A151">
        <v>3</v>
      </c>
      <c r="B151" t="s">
        <v>1314</v>
      </c>
      <c r="C151">
        <v>36</v>
      </c>
      <c r="D151" t="s">
        <v>1357</v>
      </c>
      <c r="E151">
        <v>361</v>
      </c>
      <c r="F151" t="s">
        <v>1359</v>
      </c>
      <c r="G151" t="str">
        <f>Bygningsdeler[[#This Row],[Siffer 1]]&amp;" "&amp;Bygningsdeler[[#This Row],[Overskrift 1]]</f>
        <v>3 VVS-INSTALLASJONER</v>
      </c>
      <c r="H151" t="str">
        <f>Bygningsdeler[[#This Row],[Siffer 2]]&amp;" "&amp;Bygningsdeler[[#This Row],[Overskrift 2]]</f>
        <v>36 Luftbehandling</v>
      </c>
      <c r="I151" t="str">
        <f>Bygningsdeler[[#This Row],[Siffer 3]]&amp;" "&amp;Bygningsdeler[[#This Row],[Overskrift 3]]</f>
        <v>361 Kanalnett i grunnen for luftbehandling</v>
      </c>
    </row>
    <row r="152" spans="1:9" x14ac:dyDescent="0.25">
      <c r="A152">
        <v>3</v>
      </c>
      <c r="B152" t="s">
        <v>1314</v>
      </c>
      <c r="C152">
        <v>36</v>
      </c>
      <c r="D152" t="s">
        <v>1357</v>
      </c>
      <c r="E152">
        <v>362</v>
      </c>
      <c r="F152" t="s">
        <v>1360</v>
      </c>
      <c r="G152" t="str">
        <f>Bygningsdeler[[#This Row],[Siffer 1]]&amp;" "&amp;Bygningsdeler[[#This Row],[Overskrift 1]]</f>
        <v>3 VVS-INSTALLASJONER</v>
      </c>
      <c r="H152" t="str">
        <f>Bygningsdeler[[#This Row],[Siffer 2]]&amp;" "&amp;Bygningsdeler[[#This Row],[Overskrift 2]]</f>
        <v>36 Luftbehandling</v>
      </c>
      <c r="I152" t="str">
        <f>Bygningsdeler[[#This Row],[Siffer 3]]&amp;" "&amp;Bygningsdeler[[#This Row],[Overskrift 3]]</f>
        <v>362 Kanalnett for luftbehandling</v>
      </c>
    </row>
    <row r="153" spans="1:9" x14ac:dyDescent="0.25">
      <c r="A153">
        <v>3</v>
      </c>
      <c r="B153" t="s">
        <v>1314</v>
      </c>
      <c r="C153">
        <v>36</v>
      </c>
      <c r="D153" t="s">
        <v>1357</v>
      </c>
      <c r="E153">
        <v>364</v>
      </c>
      <c r="F153" t="s">
        <v>1361</v>
      </c>
      <c r="G153" t="str">
        <f>Bygningsdeler[[#This Row],[Siffer 1]]&amp;" "&amp;Bygningsdeler[[#This Row],[Overskrift 1]]</f>
        <v>3 VVS-INSTALLASJONER</v>
      </c>
      <c r="H153" t="str">
        <f>Bygningsdeler[[#This Row],[Siffer 2]]&amp;" "&amp;Bygningsdeler[[#This Row],[Overskrift 2]]</f>
        <v>36 Luftbehandling</v>
      </c>
      <c r="I153" t="str">
        <f>Bygningsdeler[[#This Row],[Siffer 3]]&amp;" "&amp;Bygningsdeler[[#This Row],[Overskrift 3]]</f>
        <v>364 Utstyr for luftfordeling:</v>
      </c>
    </row>
    <row r="154" spans="1:9" x14ac:dyDescent="0.25">
      <c r="A154">
        <v>3</v>
      </c>
      <c r="B154" t="s">
        <v>1314</v>
      </c>
      <c r="C154">
        <v>36</v>
      </c>
      <c r="D154" t="s">
        <v>1357</v>
      </c>
      <c r="E154">
        <v>365</v>
      </c>
      <c r="F154" t="s">
        <v>1362</v>
      </c>
      <c r="G154" t="str">
        <f>Bygningsdeler[[#This Row],[Siffer 1]]&amp;" "&amp;Bygningsdeler[[#This Row],[Overskrift 1]]</f>
        <v>3 VVS-INSTALLASJONER</v>
      </c>
      <c r="H154" t="str">
        <f>Bygningsdeler[[#This Row],[Siffer 2]]&amp;" "&amp;Bygningsdeler[[#This Row],[Overskrift 2]]</f>
        <v>36 Luftbehandling</v>
      </c>
      <c r="I154" t="str">
        <f>Bygningsdeler[[#This Row],[Siffer 3]]&amp;" "&amp;Bygningsdeler[[#This Row],[Overskrift 3]]</f>
        <v>365 Utstyr for luftbehandling:</v>
      </c>
    </row>
    <row r="155" spans="1:9" x14ac:dyDescent="0.25">
      <c r="A155">
        <v>3</v>
      </c>
      <c r="B155" t="s">
        <v>1314</v>
      </c>
      <c r="C155">
        <v>36</v>
      </c>
      <c r="D155" t="s">
        <v>1357</v>
      </c>
      <c r="E155">
        <v>366</v>
      </c>
      <c r="F155" t="s">
        <v>1363</v>
      </c>
      <c r="G155" t="str">
        <f>Bygningsdeler[[#This Row],[Siffer 1]]&amp;" "&amp;Bygningsdeler[[#This Row],[Overskrift 1]]</f>
        <v>3 VVS-INSTALLASJONER</v>
      </c>
      <c r="H155" t="str">
        <f>Bygningsdeler[[#This Row],[Siffer 2]]&amp;" "&amp;Bygningsdeler[[#This Row],[Overskrift 2]]</f>
        <v>36 Luftbehandling</v>
      </c>
      <c r="I155" t="str">
        <f>Bygningsdeler[[#This Row],[Siffer 3]]&amp;" "&amp;Bygningsdeler[[#This Row],[Overskrift 3]]</f>
        <v>366 Isolasjon av installasjon for luftbehandling:</v>
      </c>
    </row>
    <row r="156" spans="1:9" x14ac:dyDescent="0.25">
      <c r="A156">
        <v>3</v>
      </c>
      <c r="B156" t="s">
        <v>1314</v>
      </c>
      <c r="C156">
        <v>36</v>
      </c>
      <c r="D156" t="s">
        <v>1357</v>
      </c>
      <c r="E156">
        <v>369</v>
      </c>
      <c r="F156" t="s">
        <v>1364</v>
      </c>
      <c r="G156" t="str">
        <f>Bygningsdeler[[#This Row],[Siffer 1]]&amp;" "&amp;Bygningsdeler[[#This Row],[Overskrift 1]]</f>
        <v>3 VVS-INSTALLASJONER</v>
      </c>
      <c r="H156" t="str">
        <f>Bygningsdeler[[#This Row],[Siffer 2]]&amp;" "&amp;Bygningsdeler[[#This Row],[Overskrift 2]]</f>
        <v>36 Luftbehandling</v>
      </c>
      <c r="I156" t="str">
        <f>Bygningsdeler[[#This Row],[Siffer 3]]&amp;" "&amp;Bygningsdeler[[#This Row],[Overskrift 3]]</f>
        <v>369 Annet utstyr for luftbehandling:</v>
      </c>
    </row>
    <row r="157" spans="1:9" x14ac:dyDescent="0.25">
      <c r="A157">
        <v>3</v>
      </c>
      <c r="B157" t="s">
        <v>1314</v>
      </c>
      <c r="C157">
        <v>37</v>
      </c>
      <c r="D157" t="s">
        <v>1365</v>
      </c>
      <c r="E157">
        <v>370</v>
      </c>
      <c r="F157" t="s">
        <v>1366</v>
      </c>
      <c r="G157" t="str">
        <f>Bygningsdeler[[#This Row],[Siffer 1]]&amp;" "&amp;Bygningsdeler[[#This Row],[Overskrift 1]]</f>
        <v>3 VVS-INSTALLASJONER</v>
      </c>
      <c r="H157" t="str">
        <f>Bygningsdeler[[#This Row],[Siffer 2]]&amp;" "&amp;Bygningsdeler[[#This Row],[Overskrift 2]]</f>
        <v>37 Komfortkjøling</v>
      </c>
      <c r="I157" t="str">
        <f>Bygningsdeler[[#This Row],[Siffer 3]]&amp;" "&amp;Bygningsdeler[[#This Row],[Overskrift 3]]</f>
        <v>370 Komfortkjøling, generelt</v>
      </c>
    </row>
    <row r="158" spans="1:9" x14ac:dyDescent="0.25">
      <c r="A158">
        <v>3</v>
      </c>
      <c r="B158" t="s">
        <v>1314</v>
      </c>
      <c r="C158">
        <v>37</v>
      </c>
      <c r="D158" t="s">
        <v>1365</v>
      </c>
      <c r="E158">
        <v>371</v>
      </c>
      <c r="F158" t="s">
        <v>1367</v>
      </c>
      <c r="G158" t="str">
        <f>Bygningsdeler[[#This Row],[Siffer 1]]&amp;" "&amp;Bygningsdeler[[#This Row],[Overskrift 1]]</f>
        <v>3 VVS-INSTALLASJONER</v>
      </c>
      <c r="H158" t="str">
        <f>Bygningsdeler[[#This Row],[Siffer 2]]&amp;" "&amp;Bygningsdeler[[#This Row],[Overskrift 2]]</f>
        <v>37 Komfortkjøling</v>
      </c>
      <c r="I158" t="str">
        <f>Bygningsdeler[[#This Row],[Siffer 3]]&amp;" "&amp;Bygningsdeler[[#This Row],[Overskrift 3]]</f>
        <v>371 Ledningsnett i grunnen for komfortkjøling</v>
      </c>
    </row>
    <row r="159" spans="1:9" x14ac:dyDescent="0.25">
      <c r="A159">
        <v>3</v>
      </c>
      <c r="B159" t="s">
        <v>1314</v>
      </c>
      <c r="C159">
        <v>37</v>
      </c>
      <c r="D159" t="s">
        <v>1365</v>
      </c>
      <c r="E159">
        <v>372</v>
      </c>
      <c r="F159" t="s">
        <v>1368</v>
      </c>
      <c r="G159" t="str">
        <f>Bygningsdeler[[#This Row],[Siffer 1]]&amp;" "&amp;Bygningsdeler[[#This Row],[Overskrift 1]]</f>
        <v>3 VVS-INSTALLASJONER</v>
      </c>
      <c r="H159" t="str">
        <f>Bygningsdeler[[#This Row],[Siffer 2]]&amp;" "&amp;Bygningsdeler[[#This Row],[Overskrift 2]]</f>
        <v>37 Komfortkjøling</v>
      </c>
      <c r="I159" t="str">
        <f>Bygningsdeler[[#This Row],[Siffer 3]]&amp;" "&amp;Bygningsdeler[[#This Row],[Overskrift 3]]</f>
        <v>372 Ledningsnett for komfortkjøling</v>
      </c>
    </row>
    <row r="160" spans="1:9" x14ac:dyDescent="0.25">
      <c r="A160">
        <v>3</v>
      </c>
      <c r="B160" t="s">
        <v>1314</v>
      </c>
      <c r="C160">
        <v>37</v>
      </c>
      <c r="D160" t="s">
        <v>1365</v>
      </c>
      <c r="E160">
        <v>374</v>
      </c>
      <c r="F160" t="s">
        <v>1369</v>
      </c>
      <c r="G160" t="str">
        <f>Bygningsdeler[[#This Row],[Siffer 1]]&amp;" "&amp;Bygningsdeler[[#This Row],[Overskrift 1]]</f>
        <v>3 VVS-INSTALLASJONER</v>
      </c>
      <c r="H160" t="str">
        <f>Bygningsdeler[[#This Row],[Siffer 2]]&amp;" "&amp;Bygningsdeler[[#This Row],[Overskrift 2]]</f>
        <v>37 Komfortkjøling</v>
      </c>
      <c r="I160" t="str">
        <f>Bygningsdeler[[#This Row],[Siffer 3]]&amp;" "&amp;Bygningsdeler[[#This Row],[Overskrift 3]]</f>
        <v>374 Armaturer for komfortkjøling</v>
      </c>
    </row>
    <row r="161" spans="1:9" x14ac:dyDescent="0.25">
      <c r="A161">
        <v>3</v>
      </c>
      <c r="B161" t="s">
        <v>1314</v>
      </c>
      <c r="C161">
        <v>37</v>
      </c>
      <c r="D161" t="s">
        <v>1365</v>
      </c>
      <c r="E161">
        <v>375</v>
      </c>
      <c r="F161" t="s">
        <v>1370</v>
      </c>
      <c r="G161" t="str">
        <f>Bygningsdeler[[#This Row],[Siffer 1]]&amp;" "&amp;Bygningsdeler[[#This Row],[Overskrift 1]]</f>
        <v>3 VVS-INSTALLASJONER</v>
      </c>
      <c r="H161" t="str">
        <f>Bygningsdeler[[#This Row],[Siffer 2]]&amp;" "&amp;Bygningsdeler[[#This Row],[Overskrift 2]]</f>
        <v>37 Komfortkjøling</v>
      </c>
      <c r="I161" t="str">
        <f>Bygningsdeler[[#This Row],[Siffer 3]]&amp;" "&amp;Bygningsdeler[[#This Row],[Overskrift 3]]</f>
        <v>375 Utstyr for komfortkjøling</v>
      </c>
    </row>
    <row r="162" spans="1:9" x14ac:dyDescent="0.25">
      <c r="A162">
        <v>3</v>
      </c>
      <c r="B162" t="s">
        <v>1314</v>
      </c>
      <c r="C162">
        <v>37</v>
      </c>
      <c r="D162" t="s">
        <v>1365</v>
      </c>
      <c r="E162">
        <v>376</v>
      </c>
      <c r="F162" t="s">
        <v>1371</v>
      </c>
      <c r="G162" t="str">
        <f>Bygningsdeler[[#This Row],[Siffer 1]]&amp;" "&amp;Bygningsdeler[[#This Row],[Overskrift 1]]</f>
        <v>3 VVS-INSTALLASJONER</v>
      </c>
      <c r="H162" t="str">
        <f>Bygningsdeler[[#This Row],[Siffer 2]]&amp;" "&amp;Bygningsdeler[[#This Row],[Overskrift 2]]</f>
        <v>37 Komfortkjøling</v>
      </c>
      <c r="I162" t="str">
        <f>Bygningsdeler[[#This Row],[Siffer 3]]&amp;" "&amp;Bygningsdeler[[#This Row],[Overskrift 3]]</f>
        <v>376 Isolasjon av installasjon for komfortkjøling</v>
      </c>
    </row>
    <row r="163" spans="1:9" x14ac:dyDescent="0.25">
      <c r="A163">
        <v>3</v>
      </c>
      <c r="B163" t="s">
        <v>1314</v>
      </c>
      <c r="C163">
        <v>37</v>
      </c>
      <c r="D163" t="s">
        <v>1365</v>
      </c>
      <c r="E163">
        <v>379</v>
      </c>
      <c r="F163" t="s">
        <v>1372</v>
      </c>
      <c r="G163" t="str">
        <f>Bygningsdeler[[#This Row],[Siffer 1]]&amp;" "&amp;Bygningsdeler[[#This Row],[Overskrift 1]]</f>
        <v>3 VVS-INSTALLASJONER</v>
      </c>
      <c r="H163" t="str">
        <f>Bygningsdeler[[#This Row],[Siffer 2]]&amp;" "&amp;Bygningsdeler[[#This Row],[Overskrift 2]]</f>
        <v>37 Komfortkjøling</v>
      </c>
      <c r="I163" t="str">
        <f>Bygningsdeler[[#This Row],[Siffer 3]]&amp;" "&amp;Bygningsdeler[[#This Row],[Overskrift 3]]</f>
        <v>379 Andre deler for komfortkjøling</v>
      </c>
    </row>
    <row r="164" spans="1:9" x14ac:dyDescent="0.25">
      <c r="A164">
        <v>3</v>
      </c>
      <c r="B164" t="s">
        <v>1314</v>
      </c>
      <c r="C164">
        <v>38</v>
      </c>
      <c r="D164" t="s">
        <v>1373</v>
      </c>
      <c r="E164">
        <v>380</v>
      </c>
      <c r="F164" t="s">
        <v>1374</v>
      </c>
      <c r="G164" t="str">
        <f>Bygningsdeler[[#This Row],[Siffer 1]]&amp;" "&amp;Bygningsdeler[[#This Row],[Overskrift 1]]</f>
        <v>3 VVS-INSTALLASJONER</v>
      </c>
      <c r="H164" t="str">
        <f>Bygningsdeler[[#This Row],[Siffer 2]]&amp;" "&amp;Bygningsdeler[[#This Row],[Overskrift 2]]</f>
        <v>38 Vannbehandling</v>
      </c>
      <c r="I164" t="str">
        <f>Bygningsdeler[[#This Row],[Siffer 3]]&amp;" "&amp;Bygningsdeler[[#This Row],[Overskrift 3]]</f>
        <v>380 Vannbehandling, generelt</v>
      </c>
    </row>
    <row r="165" spans="1:9" x14ac:dyDescent="0.25">
      <c r="A165">
        <v>3</v>
      </c>
      <c r="B165" t="s">
        <v>1314</v>
      </c>
      <c r="C165">
        <v>38</v>
      </c>
      <c r="D165" t="s">
        <v>1373</v>
      </c>
      <c r="E165">
        <v>381</v>
      </c>
      <c r="F165" t="s">
        <v>1375</v>
      </c>
      <c r="G165" t="str">
        <f>Bygningsdeler[[#This Row],[Siffer 1]]&amp;" "&amp;Bygningsdeler[[#This Row],[Overskrift 1]]</f>
        <v>3 VVS-INSTALLASJONER</v>
      </c>
      <c r="H165" t="str">
        <f>Bygningsdeler[[#This Row],[Siffer 2]]&amp;" "&amp;Bygningsdeler[[#This Row],[Overskrift 2]]</f>
        <v>38 Vannbehandling</v>
      </c>
      <c r="I165" t="str">
        <f>Bygningsdeler[[#This Row],[Siffer 3]]&amp;" "&amp;Bygningsdeler[[#This Row],[Overskrift 3]]</f>
        <v>381 Systemer for rensing av forbruksvann</v>
      </c>
    </row>
    <row r="166" spans="1:9" x14ac:dyDescent="0.25">
      <c r="A166">
        <v>3</v>
      </c>
      <c r="B166" t="s">
        <v>1314</v>
      </c>
      <c r="C166">
        <v>38</v>
      </c>
      <c r="D166" t="s">
        <v>1373</v>
      </c>
      <c r="E166">
        <v>382</v>
      </c>
      <c r="F166" t="s">
        <v>1376</v>
      </c>
      <c r="G166" t="str">
        <f>Bygningsdeler[[#This Row],[Siffer 1]]&amp;" "&amp;Bygningsdeler[[#This Row],[Overskrift 1]]</f>
        <v>3 VVS-INSTALLASJONER</v>
      </c>
      <c r="H166" t="str">
        <f>Bygningsdeler[[#This Row],[Siffer 2]]&amp;" "&amp;Bygningsdeler[[#This Row],[Overskrift 2]]</f>
        <v>38 Vannbehandling</v>
      </c>
      <c r="I166" t="str">
        <f>Bygningsdeler[[#This Row],[Siffer 3]]&amp;" "&amp;Bygningsdeler[[#This Row],[Overskrift 3]]</f>
        <v>382 Systemer for rensning av avløpsvann</v>
      </c>
    </row>
    <row r="167" spans="1:9" x14ac:dyDescent="0.25">
      <c r="A167">
        <v>3</v>
      </c>
      <c r="B167" t="s">
        <v>1314</v>
      </c>
      <c r="C167">
        <v>38</v>
      </c>
      <c r="D167" t="s">
        <v>1373</v>
      </c>
      <c r="E167">
        <v>383</v>
      </c>
      <c r="F167" t="s">
        <v>1377</v>
      </c>
      <c r="G167" t="str">
        <f>Bygningsdeler[[#This Row],[Siffer 1]]&amp;" "&amp;Bygningsdeler[[#This Row],[Overskrift 1]]</f>
        <v>3 VVS-INSTALLASJONER</v>
      </c>
      <c r="H167" t="str">
        <f>Bygningsdeler[[#This Row],[Siffer 2]]&amp;" "&amp;Bygningsdeler[[#This Row],[Overskrift 2]]</f>
        <v>38 Vannbehandling</v>
      </c>
      <c r="I167" t="str">
        <f>Bygningsdeler[[#This Row],[Siffer 3]]&amp;" "&amp;Bygningsdeler[[#This Row],[Overskrift 3]]</f>
        <v>383 Systemer for rensing av vann til svømmebasseng</v>
      </c>
    </row>
    <row r="168" spans="1:9" x14ac:dyDescent="0.25">
      <c r="A168">
        <v>3</v>
      </c>
      <c r="B168" t="s">
        <v>1314</v>
      </c>
      <c r="C168">
        <v>38</v>
      </c>
      <c r="D168" t="s">
        <v>1373</v>
      </c>
      <c r="E168">
        <v>386</v>
      </c>
      <c r="F168" t="s">
        <v>1378</v>
      </c>
      <c r="G168" t="str">
        <f>Bygningsdeler[[#This Row],[Siffer 1]]&amp;" "&amp;Bygningsdeler[[#This Row],[Overskrift 1]]</f>
        <v>3 VVS-INSTALLASJONER</v>
      </c>
      <c r="H168" t="str">
        <f>Bygningsdeler[[#This Row],[Siffer 2]]&amp;" "&amp;Bygningsdeler[[#This Row],[Overskrift 2]]</f>
        <v>38 Vannbehandling</v>
      </c>
      <c r="I168" t="str">
        <f>Bygningsdeler[[#This Row],[Siffer 3]]&amp;" "&amp;Bygningsdeler[[#This Row],[Overskrift 3]]</f>
        <v>386 Innendørs fontener og springvann</v>
      </c>
    </row>
    <row r="169" spans="1:9" x14ac:dyDescent="0.25">
      <c r="A169">
        <v>3</v>
      </c>
      <c r="B169" t="s">
        <v>1314</v>
      </c>
      <c r="C169">
        <v>38</v>
      </c>
      <c r="D169" t="s">
        <v>1373</v>
      </c>
      <c r="E169">
        <v>389</v>
      </c>
      <c r="F169" t="s">
        <v>1379</v>
      </c>
      <c r="G169" t="str">
        <f>Bygningsdeler[[#This Row],[Siffer 1]]&amp;" "&amp;Bygningsdeler[[#This Row],[Overskrift 1]]</f>
        <v>3 VVS-INSTALLASJONER</v>
      </c>
      <c r="H169" t="str">
        <f>Bygningsdeler[[#This Row],[Siffer 2]]&amp;" "&amp;Bygningsdeler[[#This Row],[Overskrift 2]]</f>
        <v>38 Vannbehandling</v>
      </c>
      <c r="I169" t="str">
        <f>Bygningsdeler[[#This Row],[Siffer 3]]&amp;" "&amp;Bygningsdeler[[#This Row],[Overskrift 3]]</f>
        <v>389 Andre deler for vannbehandling</v>
      </c>
    </row>
    <row r="170" spans="1:9" x14ac:dyDescent="0.25">
      <c r="A170">
        <v>3</v>
      </c>
      <c r="B170" t="s">
        <v>1314</v>
      </c>
      <c r="C170">
        <v>39</v>
      </c>
      <c r="D170" t="s">
        <v>1380</v>
      </c>
      <c r="E170">
        <v>390</v>
      </c>
      <c r="F170" t="s">
        <v>1380</v>
      </c>
      <c r="G170" t="str">
        <f>Bygningsdeler[[#This Row],[Siffer 1]]&amp;" "&amp;Bygningsdeler[[#This Row],[Overskrift 1]]</f>
        <v>3 VVS-INSTALLASJONER</v>
      </c>
      <c r="H170" t="str">
        <f>Bygningsdeler[[#This Row],[Siffer 2]]&amp;" "&amp;Bygningsdeler[[#This Row],[Overskrift 2]]</f>
        <v>39 Andre VVS-installasjoner</v>
      </c>
      <c r="I170" t="str">
        <f>Bygningsdeler[[#This Row],[Siffer 3]]&amp;" "&amp;Bygningsdeler[[#This Row],[Overskrift 3]]</f>
        <v>390 Andre VVS-installasjoner</v>
      </c>
    </row>
    <row r="171" spans="1:9" x14ac:dyDescent="0.25">
      <c r="A171">
        <v>4</v>
      </c>
      <c r="B171" t="s">
        <v>1381</v>
      </c>
      <c r="C171">
        <v>40</v>
      </c>
      <c r="D171" t="s">
        <v>1382</v>
      </c>
      <c r="E171">
        <v>400</v>
      </c>
      <c r="F171" t="s">
        <v>1382</v>
      </c>
      <c r="G171" t="str">
        <f>Bygningsdeler[[#This Row],[Siffer 1]]&amp;" "&amp;Bygningsdeler[[#This Row],[Overskrift 1]]</f>
        <v>4 ELKRAFTINSTALLASJONER</v>
      </c>
      <c r="H171" t="str">
        <f>Bygningsdeler[[#This Row],[Siffer 2]]&amp;" "&amp;Bygningsdeler[[#This Row],[Overskrift 2]]</f>
        <v>40 Elkraft, generelt</v>
      </c>
      <c r="I171" t="str">
        <f>Bygningsdeler[[#This Row],[Siffer 3]]&amp;" "&amp;Bygningsdeler[[#This Row],[Overskrift 3]]</f>
        <v>400 Elkraft, generelt</v>
      </c>
    </row>
    <row r="172" spans="1:9" x14ac:dyDescent="0.25">
      <c r="A172">
        <v>4</v>
      </c>
      <c r="B172" t="s">
        <v>1381</v>
      </c>
      <c r="C172">
        <v>41</v>
      </c>
      <c r="D172" t="s">
        <v>1383</v>
      </c>
      <c r="E172">
        <v>410</v>
      </c>
      <c r="F172" t="s">
        <v>1384</v>
      </c>
      <c r="G172" t="str">
        <f>Bygningsdeler[[#This Row],[Siffer 1]]&amp;" "&amp;Bygningsdeler[[#This Row],[Overskrift 1]]</f>
        <v>4 ELKRAFTINSTALLASJONER</v>
      </c>
      <c r="H172" t="str">
        <f>Bygningsdeler[[#This Row],[Siffer 2]]&amp;" "&amp;Bygningsdeler[[#This Row],[Overskrift 2]]</f>
        <v>41 Basisinstallasjoner for elkraft</v>
      </c>
      <c r="I172" t="str">
        <f>Bygningsdeler[[#This Row],[Siffer 3]]&amp;" "&amp;Bygningsdeler[[#This Row],[Overskrift 3]]</f>
        <v>410 Basisinstallasjoner for elkraft, generelt</v>
      </c>
    </row>
    <row r="173" spans="1:9" x14ac:dyDescent="0.25">
      <c r="A173">
        <v>4</v>
      </c>
      <c r="B173" t="s">
        <v>1381</v>
      </c>
      <c r="C173">
        <v>41</v>
      </c>
      <c r="D173" t="s">
        <v>1383</v>
      </c>
      <c r="E173">
        <v>411</v>
      </c>
      <c r="F173" t="s">
        <v>1385</v>
      </c>
      <c r="G173" t="str">
        <f>Bygningsdeler[[#This Row],[Siffer 1]]&amp;" "&amp;Bygningsdeler[[#This Row],[Overskrift 1]]</f>
        <v>4 ELKRAFTINSTALLASJONER</v>
      </c>
      <c r="H173" t="str">
        <f>Bygningsdeler[[#This Row],[Siffer 2]]&amp;" "&amp;Bygningsdeler[[#This Row],[Overskrift 2]]</f>
        <v>41 Basisinstallasjoner for elkraft</v>
      </c>
      <c r="I173" t="str">
        <f>Bygningsdeler[[#This Row],[Siffer 3]]&amp;" "&amp;Bygningsdeler[[#This Row],[Overskrift 3]]</f>
        <v>411 Systemer for kabelføring</v>
      </c>
    </row>
    <row r="174" spans="1:9" x14ac:dyDescent="0.25">
      <c r="A174">
        <v>4</v>
      </c>
      <c r="B174" t="s">
        <v>1381</v>
      </c>
      <c r="C174">
        <v>41</v>
      </c>
      <c r="D174" t="s">
        <v>1383</v>
      </c>
      <c r="E174">
        <v>412</v>
      </c>
      <c r="F174" t="s">
        <v>1386</v>
      </c>
      <c r="G174" t="str">
        <f>Bygningsdeler[[#This Row],[Siffer 1]]&amp;" "&amp;Bygningsdeler[[#This Row],[Overskrift 1]]</f>
        <v>4 ELKRAFTINSTALLASJONER</v>
      </c>
      <c r="H174" t="str">
        <f>Bygningsdeler[[#This Row],[Siffer 2]]&amp;" "&amp;Bygningsdeler[[#This Row],[Overskrift 2]]</f>
        <v>41 Basisinstallasjoner for elkraft</v>
      </c>
      <c r="I174" t="str">
        <f>Bygningsdeler[[#This Row],[Siffer 3]]&amp;" "&amp;Bygningsdeler[[#This Row],[Overskrift 3]]</f>
        <v>412 Systemer for jording</v>
      </c>
    </row>
    <row r="175" spans="1:9" x14ac:dyDescent="0.25">
      <c r="A175">
        <v>4</v>
      </c>
      <c r="B175" t="s">
        <v>1381</v>
      </c>
      <c r="C175">
        <v>41</v>
      </c>
      <c r="D175" t="s">
        <v>1383</v>
      </c>
      <c r="E175">
        <v>413</v>
      </c>
      <c r="F175" t="s">
        <v>1387</v>
      </c>
      <c r="G175" t="str">
        <f>Bygningsdeler[[#This Row],[Siffer 1]]&amp;" "&amp;Bygningsdeler[[#This Row],[Overskrift 1]]</f>
        <v>4 ELKRAFTINSTALLASJONER</v>
      </c>
      <c r="H175" t="str">
        <f>Bygningsdeler[[#This Row],[Siffer 2]]&amp;" "&amp;Bygningsdeler[[#This Row],[Overskrift 2]]</f>
        <v>41 Basisinstallasjoner for elkraft</v>
      </c>
      <c r="I175" t="str">
        <f>Bygningsdeler[[#This Row],[Siffer 3]]&amp;" "&amp;Bygningsdeler[[#This Row],[Overskrift 3]]</f>
        <v>413 Systemer for lynvern</v>
      </c>
    </row>
    <row r="176" spans="1:9" x14ac:dyDescent="0.25">
      <c r="A176">
        <v>4</v>
      </c>
      <c r="B176" t="s">
        <v>1381</v>
      </c>
      <c r="C176">
        <v>41</v>
      </c>
      <c r="D176" t="s">
        <v>1383</v>
      </c>
      <c r="E176">
        <v>414</v>
      </c>
      <c r="F176" t="s">
        <v>1388</v>
      </c>
      <c r="G176" t="str">
        <f>Bygningsdeler[[#This Row],[Siffer 1]]&amp;" "&amp;Bygningsdeler[[#This Row],[Overskrift 1]]</f>
        <v>4 ELKRAFTINSTALLASJONER</v>
      </c>
      <c r="H176" t="str">
        <f>Bygningsdeler[[#This Row],[Siffer 2]]&amp;" "&amp;Bygningsdeler[[#This Row],[Overskrift 2]]</f>
        <v>41 Basisinstallasjoner for elkraft</v>
      </c>
      <c r="I176" t="str">
        <f>Bygningsdeler[[#This Row],[Siffer 3]]&amp;" "&amp;Bygningsdeler[[#This Row],[Overskrift 3]]</f>
        <v>414 Systemer for elkraftuttak</v>
      </c>
    </row>
    <row r="177" spans="1:9" x14ac:dyDescent="0.25">
      <c r="A177">
        <v>4</v>
      </c>
      <c r="B177" t="s">
        <v>1381</v>
      </c>
      <c r="C177">
        <v>41</v>
      </c>
      <c r="D177" t="s">
        <v>1383</v>
      </c>
      <c r="E177">
        <v>419</v>
      </c>
      <c r="F177" t="s">
        <v>1389</v>
      </c>
      <c r="G177" t="str">
        <f>Bygningsdeler[[#This Row],[Siffer 1]]&amp;" "&amp;Bygningsdeler[[#This Row],[Overskrift 1]]</f>
        <v>4 ELKRAFTINSTALLASJONER</v>
      </c>
      <c r="H177" t="str">
        <f>Bygningsdeler[[#This Row],[Siffer 2]]&amp;" "&amp;Bygningsdeler[[#This Row],[Overskrift 2]]</f>
        <v>41 Basisinstallasjoner for elkraft</v>
      </c>
      <c r="I177" t="str">
        <f>Bygningsdeler[[#This Row],[Siffer 3]]&amp;" "&amp;Bygningsdeler[[#This Row],[Overskrift 3]]</f>
        <v>419 Andre basisinstallasjoner for elkraft</v>
      </c>
    </row>
    <row r="178" spans="1:9" x14ac:dyDescent="0.25">
      <c r="A178">
        <v>4</v>
      </c>
      <c r="B178" t="s">
        <v>1381</v>
      </c>
      <c r="C178">
        <v>42</v>
      </c>
      <c r="D178" t="s">
        <v>1390</v>
      </c>
      <c r="E178">
        <v>420</v>
      </c>
      <c r="F178" t="s">
        <v>1391</v>
      </c>
      <c r="G178" t="str">
        <f>Bygningsdeler[[#This Row],[Siffer 1]]&amp;" "&amp;Bygningsdeler[[#This Row],[Overskrift 1]]</f>
        <v>4 ELKRAFTINSTALLASJONER</v>
      </c>
      <c r="H178" t="str">
        <f>Bygningsdeler[[#This Row],[Siffer 2]]&amp;" "&amp;Bygningsdeler[[#This Row],[Overskrift 2]]</f>
        <v>42 Høyspent forsyning</v>
      </c>
      <c r="I178" t="str">
        <f>Bygningsdeler[[#This Row],[Siffer 3]]&amp;" "&amp;Bygningsdeler[[#This Row],[Overskrift 3]]</f>
        <v>420 Høyspent forsyning, generelt</v>
      </c>
    </row>
    <row r="179" spans="1:9" x14ac:dyDescent="0.25">
      <c r="A179">
        <v>4</v>
      </c>
      <c r="B179" t="s">
        <v>1381</v>
      </c>
      <c r="C179">
        <v>42</v>
      </c>
      <c r="D179" t="s">
        <v>1390</v>
      </c>
      <c r="E179">
        <v>421</v>
      </c>
      <c r="F179" t="s">
        <v>1392</v>
      </c>
      <c r="G179" t="str">
        <f>Bygningsdeler[[#This Row],[Siffer 1]]&amp;" "&amp;Bygningsdeler[[#This Row],[Overskrift 1]]</f>
        <v>4 ELKRAFTINSTALLASJONER</v>
      </c>
      <c r="H179" t="str">
        <f>Bygningsdeler[[#This Row],[Siffer 2]]&amp;" "&amp;Bygningsdeler[[#This Row],[Overskrift 2]]</f>
        <v>42 Høyspent forsyning</v>
      </c>
      <c r="I179" t="str">
        <f>Bygningsdeler[[#This Row],[Siffer 3]]&amp;" "&amp;Bygningsdeler[[#This Row],[Overskrift 3]]</f>
        <v>421 Fordelingssystemer</v>
      </c>
    </row>
    <row r="180" spans="1:9" x14ac:dyDescent="0.25">
      <c r="A180">
        <v>4</v>
      </c>
      <c r="B180" t="s">
        <v>1381</v>
      </c>
      <c r="C180">
        <v>42</v>
      </c>
      <c r="D180" t="s">
        <v>1390</v>
      </c>
      <c r="E180">
        <v>422</v>
      </c>
      <c r="F180" t="s">
        <v>1393</v>
      </c>
      <c r="G180" t="str">
        <f>Bygningsdeler[[#This Row],[Siffer 1]]&amp;" "&amp;Bygningsdeler[[#This Row],[Overskrift 1]]</f>
        <v>4 ELKRAFTINSTALLASJONER</v>
      </c>
      <c r="H180" t="str">
        <f>Bygningsdeler[[#This Row],[Siffer 2]]&amp;" "&amp;Bygningsdeler[[#This Row],[Overskrift 2]]</f>
        <v>42 Høyspent forsyning</v>
      </c>
      <c r="I180" t="str">
        <f>Bygningsdeler[[#This Row],[Siffer 3]]&amp;" "&amp;Bygningsdeler[[#This Row],[Overskrift 3]]</f>
        <v>422 Nettstasjoner</v>
      </c>
    </row>
    <row r="181" spans="1:9" x14ac:dyDescent="0.25">
      <c r="A181">
        <v>4</v>
      </c>
      <c r="B181" t="s">
        <v>1381</v>
      </c>
      <c r="C181">
        <v>42</v>
      </c>
      <c r="D181" t="s">
        <v>1390</v>
      </c>
      <c r="E181">
        <v>429</v>
      </c>
      <c r="F181" t="s">
        <v>1394</v>
      </c>
      <c r="G181" t="str">
        <f>Bygningsdeler[[#This Row],[Siffer 1]]&amp;" "&amp;Bygningsdeler[[#This Row],[Overskrift 1]]</f>
        <v>4 ELKRAFTINSTALLASJONER</v>
      </c>
      <c r="H181" t="str">
        <f>Bygningsdeler[[#This Row],[Siffer 2]]&amp;" "&amp;Bygningsdeler[[#This Row],[Overskrift 2]]</f>
        <v>42 Høyspent forsyning</v>
      </c>
      <c r="I181" t="str">
        <f>Bygningsdeler[[#This Row],[Siffer 3]]&amp;" "&amp;Bygningsdeler[[#This Row],[Overskrift 3]]</f>
        <v>429 Andre deler for høyspentforsyning</v>
      </c>
    </row>
    <row r="182" spans="1:9" x14ac:dyDescent="0.25">
      <c r="A182">
        <v>4</v>
      </c>
      <c r="B182" t="s">
        <v>1381</v>
      </c>
      <c r="C182">
        <v>43</v>
      </c>
      <c r="D182" t="s">
        <v>1395</v>
      </c>
      <c r="E182">
        <v>430</v>
      </c>
      <c r="F182" t="s">
        <v>1396</v>
      </c>
      <c r="G182" t="str">
        <f>Bygningsdeler[[#This Row],[Siffer 1]]&amp;" "&amp;Bygningsdeler[[#This Row],[Overskrift 1]]</f>
        <v>4 ELKRAFTINSTALLASJONER</v>
      </c>
      <c r="H182" t="str">
        <f>Bygningsdeler[[#This Row],[Siffer 2]]&amp;" "&amp;Bygningsdeler[[#This Row],[Overskrift 2]]</f>
        <v>43 Lavspent forsyning</v>
      </c>
      <c r="I182" t="str">
        <f>Bygningsdeler[[#This Row],[Siffer 3]]&amp;" "&amp;Bygningsdeler[[#This Row],[Overskrift 3]]</f>
        <v>430 Lavspent forsyning, generelt</v>
      </c>
    </row>
    <row r="183" spans="1:9" x14ac:dyDescent="0.25">
      <c r="A183">
        <v>4</v>
      </c>
      <c r="B183" t="s">
        <v>1381</v>
      </c>
      <c r="C183">
        <v>43</v>
      </c>
      <c r="D183" t="s">
        <v>1395</v>
      </c>
      <c r="E183">
        <v>431</v>
      </c>
      <c r="F183" t="s">
        <v>1397</v>
      </c>
      <c r="G183" t="str">
        <f>Bygningsdeler[[#This Row],[Siffer 1]]&amp;" "&amp;Bygningsdeler[[#This Row],[Overskrift 1]]</f>
        <v>4 ELKRAFTINSTALLASJONER</v>
      </c>
      <c r="H183" t="str">
        <f>Bygningsdeler[[#This Row],[Siffer 2]]&amp;" "&amp;Bygningsdeler[[#This Row],[Overskrift 2]]</f>
        <v>43 Lavspent forsyning</v>
      </c>
      <c r="I183" t="str">
        <f>Bygningsdeler[[#This Row],[Siffer 3]]&amp;" "&amp;Bygningsdeler[[#This Row],[Overskrift 3]]</f>
        <v>431 Systemer for elkraftinntak</v>
      </c>
    </row>
    <row r="184" spans="1:9" x14ac:dyDescent="0.25">
      <c r="A184">
        <v>4</v>
      </c>
      <c r="B184" t="s">
        <v>1381</v>
      </c>
      <c r="C184">
        <v>43</v>
      </c>
      <c r="D184" t="s">
        <v>1395</v>
      </c>
      <c r="E184">
        <v>432</v>
      </c>
      <c r="F184" t="s">
        <v>1398</v>
      </c>
      <c r="G184" t="str">
        <f>Bygningsdeler[[#This Row],[Siffer 1]]&amp;" "&amp;Bygningsdeler[[#This Row],[Overskrift 1]]</f>
        <v>4 ELKRAFTINSTALLASJONER</v>
      </c>
      <c r="H184" t="str">
        <f>Bygningsdeler[[#This Row],[Siffer 2]]&amp;" "&amp;Bygningsdeler[[#This Row],[Overskrift 2]]</f>
        <v>43 Lavspent forsyning</v>
      </c>
      <c r="I184" t="str">
        <f>Bygningsdeler[[#This Row],[Siffer 3]]&amp;" "&amp;Bygningsdeler[[#This Row],[Overskrift 3]]</f>
        <v>432 Systemer for hovedfordeling</v>
      </c>
    </row>
    <row r="185" spans="1:9" x14ac:dyDescent="0.25">
      <c r="A185">
        <v>4</v>
      </c>
      <c r="B185" t="s">
        <v>1381</v>
      </c>
      <c r="C185">
        <v>43</v>
      </c>
      <c r="D185" t="s">
        <v>1395</v>
      </c>
      <c r="E185">
        <v>433</v>
      </c>
      <c r="F185" t="s">
        <v>1399</v>
      </c>
      <c r="G185" t="str">
        <f>Bygningsdeler[[#This Row],[Siffer 1]]&amp;" "&amp;Bygningsdeler[[#This Row],[Overskrift 1]]</f>
        <v>4 ELKRAFTINSTALLASJONER</v>
      </c>
      <c r="H185" t="str">
        <f>Bygningsdeler[[#This Row],[Siffer 2]]&amp;" "&amp;Bygningsdeler[[#This Row],[Overskrift 2]]</f>
        <v>43 Lavspent forsyning</v>
      </c>
      <c r="I185" t="str">
        <f>Bygningsdeler[[#This Row],[Siffer 3]]&amp;" "&amp;Bygningsdeler[[#This Row],[Overskrift 3]]</f>
        <v xml:space="preserve">433 Elkraftfordeling til alminnelig forbruk </v>
      </c>
    </row>
    <row r="186" spans="1:9" x14ac:dyDescent="0.25">
      <c r="A186">
        <v>4</v>
      </c>
      <c r="B186" t="s">
        <v>1381</v>
      </c>
      <c r="C186">
        <v>43</v>
      </c>
      <c r="D186" t="s">
        <v>1395</v>
      </c>
      <c r="E186">
        <v>434</v>
      </c>
      <c r="F186" t="s">
        <v>1400</v>
      </c>
      <c r="G186" t="str">
        <f>Bygningsdeler[[#This Row],[Siffer 1]]&amp;" "&amp;Bygningsdeler[[#This Row],[Overskrift 1]]</f>
        <v>4 ELKRAFTINSTALLASJONER</v>
      </c>
      <c r="H186" t="str">
        <f>Bygningsdeler[[#This Row],[Siffer 2]]&amp;" "&amp;Bygningsdeler[[#This Row],[Overskrift 2]]</f>
        <v>43 Lavspent forsyning</v>
      </c>
      <c r="I186" t="str">
        <f>Bygningsdeler[[#This Row],[Siffer 3]]&amp;" "&amp;Bygningsdeler[[#This Row],[Overskrift 3]]</f>
        <v>434 Elkraftfordeling til driftstekniske installasjoner</v>
      </c>
    </row>
    <row r="187" spans="1:9" x14ac:dyDescent="0.25">
      <c r="A187">
        <v>4</v>
      </c>
      <c r="B187" t="s">
        <v>1381</v>
      </c>
      <c r="C187">
        <v>43</v>
      </c>
      <c r="D187" t="s">
        <v>1395</v>
      </c>
      <c r="E187">
        <v>435</v>
      </c>
      <c r="F187" t="s">
        <v>1401</v>
      </c>
      <c r="G187" t="str">
        <f>Bygningsdeler[[#This Row],[Siffer 1]]&amp;" "&amp;Bygningsdeler[[#This Row],[Overskrift 1]]</f>
        <v>4 ELKRAFTINSTALLASJONER</v>
      </c>
      <c r="H187" t="str">
        <f>Bygningsdeler[[#This Row],[Siffer 2]]&amp;" "&amp;Bygningsdeler[[#This Row],[Overskrift 2]]</f>
        <v>43 Lavspent forsyning</v>
      </c>
      <c r="I187" t="str">
        <f>Bygningsdeler[[#This Row],[Siffer 3]]&amp;" "&amp;Bygningsdeler[[#This Row],[Overskrift 3]]</f>
        <v xml:space="preserve">435 Elkraftfordeling til virksomhet </v>
      </c>
    </row>
    <row r="188" spans="1:9" x14ac:dyDescent="0.25">
      <c r="A188">
        <v>4</v>
      </c>
      <c r="B188" t="s">
        <v>1381</v>
      </c>
      <c r="C188">
        <v>43</v>
      </c>
      <c r="D188" t="s">
        <v>1395</v>
      </c>
      <c r="E188">
        <v>439</v>
      </c>
      <c r="F188" t="s">
        <v>1402</v>
      </c>
      <c r="G188" t="str">
        <f>Bygningsdeler[[#This Row],[Siffer 1]]&amp;" "&amp;Bygningsdeler[[#This Row],[Overskrift 1]]</f>
        <v>4 ELKRAFTINSTALLASJONER</v>
      </c>
      <c r="H188" t="str">
        <f>Bygningsdeler[[#This Row],[Siffer 2]]&amp;" "&amp;Bygningsdeler[[#This Row],[Overskrift 2]]</f>
        <v>43 Lavspent forsyning</v>
      </c>
      <c r="I188" t="str">
        <f>Bygningsdeler[[#This Row],[Siffer 3]]&amp;" "&amp;Bygningsdeler[[#This Row],[Overskrift 3]]</f>
        <v>439 Andre deler for lavspent forsyning</v>
      </c>
    </row>
    <row r="189" spans="1:9" x14ac:dyDescent="0.25">
      <c r="A189">
        <v>4</v>
      </c>
      <c r="B189" t="s">
        <v>1381</v>
      </c>
      <c r="C189">
        <v>44</v>
      </c>
      <c r="D189" t="s">
        <v>1403</v>
      </c>
      <c r="E189">
        <v>440</v>
      </c>
      <c r="F189" t="s">
        <v>1404</v>
      </c>
      <c r="G189" t="str">
        <f>Bygningsdeler[[#This Row],[Siffer 1]]&amp;" "&amp;Bygningsdeler[[#This Row],[Overskrift 1]]</f>
        <v>4 ELKRAFTINSTALLASJONER</v>
      </c>
      <c r="H189" t="str">
        <f>Bygningsdeler[[#This Row],[Siffer 2]]&amp;" "&amp;Bygningsdeler[[#This Row],[Overskrift 2]]</f>
        <v>44 Lys</v>
      </c>
      <c r="I189" t="str">
        <f>Bygningsdeler[[#This Row],[Siffer 3]]&amp;" "&amp;Bygningsdeler[[#This Row],[Overskrift 3]]</f>
        <v>440 Lys, generelt</v>
      </c>
    </row>
    <row r="190" spans="1:9" x14ac:dyDescent="0.25">
      <c r="A190">
        <v>4</v>
      </c>
      <c r="B190" t="s">
        <v>1381</v>
      </c>
      <c r="C190">
        <v>44</v>
      </c>
      <c r="D190" t="s">
        <v>1403</v>
      </c>
      <c r="E190">
        <v>442</v>
      </c>
      <c r="F190" t="s">
        <v>1405</v>
      </c>
      <c r="G190" t="str">
        <f>Bygningsdeler[[#This Row],[Siffer 1]]&amp;" "&amp;Bygningsdeler[[#This Row],[Overskrift 1]]</f>
        <v>4 ELKRAFTINSTALLASJONER</v>
      </c>
      <c r="H190" t="str">
        <f>Bygningsdeler[[#This Row],[Siffer 2]]&amp;" "&amp;Bygningsdeler[[#This Row],[Overskrift 2]]</f>
        <v>44 Lys</v>
      </c>
      <c r="I190" t="str">
        <f>Bygningsdeler[[#This Row],[Siffer 3]]&amp;" "&amp;Bygningsdeler[[#This Row],[Overskrift 3]]</f>
        <v>442 Belysningsutstyr</v>
      </c>
    </row>
    <row r="191" spans="1:9" x14ac:dyDescent="0.25">
      <c r="A191">
        <v>4</v>
      </c>
      <c r="B191" t="s">
        <v>1381</v>
      </c>
      <c r="C191">
        <v>44</v>
      </c>
      <c r="D191" t="s">
        <v>1403</v>
      </c>
      <c r="E191">
        <v>443</v>
      </c>
      <c r="F191" t="s">
        <v>1406</v>
      </c>
      <c r="G191" t="str">
        <f>Bygningsdeler[[#This Row],[Siffer 1]]&amp;" "&amp;Bygningsdeler[[#This Row],[Overskrift 1]]</f>
        <v>4 ELKRAFTINSTALLASJONER</v>
      </c>
      <c r="H191" t="str">
        <f>Bygningsdeler[[#This Row],[Siffer 2]]&amp;" "&amp;Bygningsdeler[[#This Row],[Overskrift 2]]</f>
        <v>44 Lys</v>
      </c>
      <c r="I191" t="str">
        <f>Bygningsdeler[[#This Row],[Siffer 3]]&amp;" "&amp;Bygningsdeler[[#This Row],[Overskrift 3]]</f>
        <v>443 Nødlysutstyr</v>
      </c>
    </row>
    <row r="192" spans="1:9" x14ac:dyDescent="0.25">
      <c r="A192">
        <v>4</v>
      </c>
      <c r="B192" t="s">
        <v>1381</v>
      </c>
      <c r="C192">
        <v>44</v>
      </c>
      <c r="D192" t="s">
        <v>1403</v>
      </c>
      <c r="E192">
        <v>449</v>
      </c>
      <c r="F192" t="s">
        <v>1407</v>
      </c>
      <c r="G192" t="str">
        <f>Bygningsdeler[[#This Row],[Siffer 1]]&amp;" "&amp;Bygningsdeler[[#This Row],[Overskrift 1]]</f>
        <v>4 ELKRAFTINSTALLASJONER</v>
      </c>
      <c r="H192" t="str">
        <f>Bygningsdeler[[#This Row],[Siffer 2]]&amp;" "&amp;Bygningsdeler[[#This Row],[Overskrift 2]]</f>
        <v>44 Lys</v>
      </c>
      <c r="I192" t="str">
        <f>Bygningsdeler[[#This Row],[Siffer 3]]&amp;" "&amp;Bygningsdeler[[#This Row],[Overskrift 3]]</f>
        <v>449 Andre deler for installasjoner til lys</v>
      </c>
    </row>
    <row r="193" spans="1:9" x14ac:dyDescent="0.25">
      <c r="A193">
        <v>4</v>
      </c>
      <c r="B193" t="s">
        <v>1381</v>
      </c>
      <c r="C193">
        <v>45</v>
      </c>
      <c r="D193" t="s">
        <v>1408</v>
      </c>
      <c r="E193">
        <v>450</v>
      </c>
      <c r="F193" t="s">
        <v>1409</v>
      </c>
      <c r="G193" t="str">
        <f>Bygningsdeler[[#This Row],[Siffer 1]]&amp;" "&amp;Bygningsdeler[[#This Row],[Overskrift 1]]</f>
        <v>4 ELKRAFTINSTALLASJONER</v>
      </c>
      <c r="H193" t="str">
        <f>Bygningsdeler[[#This Row],[Siffer 2]]&amp;" "&amp;Bygningsdeler[[#This Row],[Overskrift 2]]</f>
        <v>45 Elvarme</v>
      </c>
      <c r="I193" t="str">
        <f>Bygningsdeler[[#This Row],[Siffer 3]]&amp;" "&amp;Bygningsdeler[[#This Row],[Overskrift 3]]</f>
        <v>450 Elvarme, generelt</v>
      </c>
    </row>
    <row r="194" spans="1:9" x14ac:dyDescent="0.25">
      <c r="A194">
        <v>4</v>
      </c>
      <c r="B194" t="s">
        <v>1381</v>
      </c>
      <c r="C194">
        <v>45</v>
      </c>
      <c r="D194" t="s">
        <v>1408</v>
      </c>
      <c r="E194">
        <v>452</v>
      </c>
      <c r="F194" t="s">
        <v>1410</v>
      </c>
      <c r="G194" t="str">
        <f>Bygningsdeler[[#This Row],[Siffer 1]]&amp;" "&amp;Bygningsdeler[[#This Row],[Overskrift 1]]</f>
        <v>4 ELKRAFTINSTALLASJONER</v>
      </c>
      <c r="H194" t="str">
        <f>Bygningsdeler[[#This Row],[Siffer 2]]&amp;" "&amp;Bygningsdeler[[#This Row],[Overskrift 2]]</f>
        <v>45 Elvarme</v>
      </c>
      <c r="I194" t="str">
        <f>Bygningsdeler[[#This Row],[Siffer 3]]&amp;" "&amp;Bygningsdeler[[#This Row],[Overskrift 3]]</f>
        <v>452 Varmeovner</v>
      </c>
    </row>
    <row r="195" spans="1:9" x14ac:dyDescent="0.25">
      <c r="A195">
        <v>4</v>
      </c>
      <c r="B195" t="s">
        <v>1381</v>
      </c>
      <c r="C195">
        <v>45</v>
      </c>
      <c r="D195" t="s">
        <v>1408</v>
      </c>
      <c r="E195">
        <v>453</v>
      </c>
      <c r="F195" t="s">
        <v>1411</v>
      </c>
      <c r="G195" t="str">
        <f>Bygningsdeler[[#This Row],[Siffer 1]]&amp;" "&amp;Bygningsdeler[[#This Row],[Overskrift 1]]</f>
        <v>4 ELKRAFTINSTALLASJONER</v>
      </c>
      <c r="H195" t="str">
        <f>Bygningsdeler[[#This Row],[Siffer 2]]&amp;" "&amp;Bygningsdeler[[#This Row],[Overskrift 2]]</f>
        <v>45 Elvarme</v>
      </c>
      <c r="I195" t="str">
        <f>Bygningsdeler[[#This Row],[Siffer 3]]&amp;" "&amp;Bygningsdeler[[#This Row],[Overskrift 3]]</f>
        <v>453 Varmeelementer for innbygging</v>
      </c>
    </row>
    <row r="196" spans="1:9" x14ac:dyDescent="0.25">
      <c r="A196">
        <v>4</v>
      </c>
      <c r="B196" t="s">
        <v>1381</v>
      </c>
      <c r="C196">
        <v>45</v>
      </c>
      <c r="D196" t="s">
        <v>1408</v>
      </c>
      <c r="E196">
        <v>454</v>
      </c>
      <c r="F196" t="s">
        <v>1412</v>
      </c>
      <c r="G196" t="str">
        <f>Bygningsdeler[[#This Row],[Siffer 1]]&amp;" "&amp;Bygningsdeler[[#This Row],[Overskrift 1]]</f>
        <v>4 ELKRAFTINSTALLASJONER</v>
      </c>
      <c r="H196" t="str">
        <f>Bygningsdeler[[#This Row],[Siffer 2]]&amp;" "&amp;Bygningsdeler[[#This Row],[Overskrift 2]]</f>
        <v>45 Elvarme</v>
      </c>
      <c r="I196" t="str">
        <f>Bygningsdeler[[#This Row],[Siffer 3]]&amp;" "&amp;Bygningsdeler[[#This Row],[Overskrift 3]]</f>
        <v>454 Vannvarmere og elektrokjeler</v>
      </c>
    </row>
    <row r="197" spans="1:9" x14ac:dyDescent="0.25">
      <c r="A197">
        <v>4</v>
      </c>
      <c r="B197" t="s">
        <v>1381</v>
      </c>
      <c r="C197">
        <v>45</v>
      </c>
      <c r="D197" t="s">
        <v>1408</v>
      </c>
      <c r="E197">
        <v>459</v>
      </c>
      <c r="F197" t="s">
        <v>1413</v>
      </c>
      <c r="G197" t="str">
        <f>Bygningsdeler[[#This Row],[Siffer 1]]&amp;" "&amp;Bygningsdeler[[#This Row],[Overskrift 1]]</f>
        <v>4 ELKRAFTINSTALLASJONER</v>
      </c>
      <c r="H197" t="str">
        <f>Bygningsdeler[[#This Row],[Siffer 2]]&amp;" "&amp;Bygningsdeler[[#This Row],[Overskrift 2]]</f>
        <v>45 Elvarme</v>
      </c>
      <c r="I197" t="str">
        <f>Bygningsdeler[[#This Row],[Siffer 3]]&amp;" "&amp;Bygningsdeler[[#This Row],[Overskrift 3]]</f>
        <v>459 Annen elvarme</v>
      </c>
    </row>
    <row r="198" spans="1:9" x14ac:dyDescent="0.25">
      <c r="A198">
        <v>4</v>
      </c>
      <c r="B198" t="s">
        <v>1381</v>
      </c>
      <c r="C198">
        <v>46</v>
      </c>
      <c r="D198" t="s">
        <v>1414</v>
      </c>
      <c r="E198">
        <v>460</v>
      </c>
      <c r="F198" t="s">
        <v>1415</v>
      </c>
      <c r="G198" t="str">
        <f>Bygningsdeler[[#This Row],[Siffer 1]]&amp;" "&amp;Bygningsdeler[[#This Row],[Overskrift 1]]</f>
        <v>4 ELKRAFTINSTALLASJONER</v>
      </c>
      <c r="H198" t="str">
        <f>Bygningsdeler[[#This Row],[Siffer 2]]&amp;" "&amp;Bygningsdeler[[#This Row],[Overskrift 2]]</f>
        <v>46 Reservekraft</v>
      </c>
      <c r="I198" t="str">
        <f>Bygningsdeler[[#This Row],[Siffer 3]]&amp;" "&amp;Bygningsdeler[[#This Row],[Overskrift 3]]</f>
        <v>460 Reservekraft, generelt</v>
      </c>
    </row>
    <row r="199" spans="1:9" x14ac:dyDescent="0.25">
      <c r="A199">
        <v>4</v>
      </c>
      <c r="B199" t="s">
        <v>1381</v>
      </c>
      <c r="C199">
        <v>46</v>
      </c>
      <c r="D199" t="s">
        <v>1414</v>
      </c>
      <c r="E199">
        <v>461</v>
      </c>
      <c r="F199" t="s">
        <v>1416</v>
      </c>
      <c r="G199" t="str">
        <f>Bygningsdeler[[#This Row],[Siffer 1]]&amp;" "&amp;Bygningsdeler[[#This Row],[Overskrift 1]]</f>
        <v>4 ELKRAFTINSTALLASJONER</v>
      </c>
      <c r="H199" t="str">
        <f>Bygningsdeler[[#This Row],[Siffer 2]]&amp;" "&amp;Bygningsdeler[[#This Row],[Overskrift 2]]</f>
        <v>46 Reservekraft</v>
      </c>
      <c r="I199" t="str">
        <f>Bygningsdeler[[#This Row],[Siffer 3]]&amp;" "&amp;Bygningsdeler[[#This Row],[Overskrift 3]]</f>
        <v>461 Elkraftaggregater</v>
      </c>
    </row>
    <row r="200" spans="1:9" x14ac:dyDescent="0.25">
      <c r="A200">
        <v>4</v>
      </c>
      <c r="B200" t="s">
        <v>1381</v>
      </c>
      <c r="C200">
        <v>46</v>
      </c>
      <c r="D200" t="s">
        <v>1414</v>
      </c>
      <c r="E200">
        <v>462</v>
      </c>
      <c r="F200" t="s">
        <v>1417</v>
      </c>
      <c r="G200" t="str">
        <f>Bygningsdeler[[#This Row],[Siffer 1]]&amp;" "&amp;Bygningsdeler[[#This Row],[Overskrift 1]]</f>
        <v>4 ELKRAFTINSTALLASJONER</v>
      </c>
      <c r="H200" t="str">
        <f>Bygningsdeler[[#This Row],[Siffer 2]]&amp;" "&amp;Bygningsdeler[[#This Row],[Overskrift 2]]</f>
        <v>46 Reservekraft</v>
      </c>
      <c r="I200" t="str">
        <f>Bygningsdeler[[#This Row],[Siffer 3]]&amp;" "&amp;Bygningsdeler[[#This Row],[Overskrift 3]]</f>
        <v>462 Avbruddsfri kraftforsyning</v>
      </c>
    </row>
    <row r="201" spans="1:9" x14ac:dyDescent="0.25">
      <c r="A201">
        <v>4</v>
      </c>
      <c r="B201" t="s">
        <v>1381</v>
      </c>
      <c r="C201">
        <v>46</v>
      </c>
      <c r="D201" t="s">
        <v>1414</v>
      </c>
      <c r="E201">
        <v>463</v>
      </c>
      <c r="F201" t="s">
        <v>1418</v>
      </c>
      <c r="G201" t="str">
        <f>Bygningsdeler[[#This Row],[Siffer 1]]&amp;" "&amp;Bygningsdeler[[#This Row],[Overskrift 1]]</f>
        <v>4 ELKRAFTINSTALLASJONER</v>
      </c>
      <c r="H201" t="str">
        <f>Bygningsdeler[[#This Row],[Siffer 2]]&amp;" "&amp;Bygningsdeler[[#This Row],[Overskrift 2]]</f>
        <v>46 Reservekraft</v>
      </c>
      <c r="I201" t="str">
        <f>Bygningsdeler[[#This Row],[Siffer 3]]&amp;" "&amp;Bygningsdeler[[#This Row],[Overskrift 3]]</f>
        <v>463 Akkumulatoranlegg</v>
      </c>
    </row>
    <row r="202" spans="1:9" x14ac:dyDescent="0.25">
      <c r="A202">
        <v>4</v>
      </c>
      <c r="B202" t="s">
        <v>1381</v>
      </c>
      <c r="C202">
        <v>46</v>
      </c>
      <c r="D202" t="s">
        <v>1414</v>
      </c>
      <c r="E202">
        <v>469</v>
      </c>
      <c r="F202" t="s">
        <v>1419</v>
      </c>
      <c r="G202" t="str">
        <f>Bygningsdeler[[#This Row],[Siffer 1]]&amp;" "&amp;Bygningsdeler[[#This Row],[Overskrift 1]]</f>
        <v>4 ELKRAFTINSTALLASJONER</v>
      </c>
      <c r="H202" t="str">
        <f>Bygningsdeler[[#This Row],[Siffer 2]]&amp;" "&amp;Bygningsdeler[[#This Row],[Overskrift 2]]</f>
        <v>46 Reservekraft</v>
      </c>
      <c r="I202" t="str">
        <f>Bygningsdeler[[#This Row],[Siffer 3]]&amp;" "&amp;Bygningsdeler[[#This Row],[Overskrift 3]]</f>
        <v>469 Andre deler for reservekraftforsyning</v>
      </c>
    </row>
    <row r="203" spans="1:9" x14ac:dyDescent="0.25">
      <c r="A203">
        <v>4</v>
      </c>
      <c r="B203" t="s">
        <v>1381</v>
      </c>
      <c r="C203">
        <v>47</v>
      </c>
      <c r="D203" t="s">
        <v>1420</v>
      </c>
      <c r="E203">
        <v>471</v>
      </c>
      <c r="F203" t="s">
        <v>1421</v>
      </c>
      <c r="G203" t="str">
        <f>Bygningsdeler[[#This Row],[Siffer 1]]&amp;" "&amp;Bygningsdeler[[#This Row],[Overskrift 1]]</f>
        <v>4 ELKRAFTINSTALLASJONER</v>
      </c>
      <c r="H203" t="str">
        <f>Bygningsdeler[[#This Row],[Siffer 2]]&amp;" "&amp;Bygningsdeler[[#This Row],[Overskrift 2]]</f>
        <v>47 Lokal elkraftproduksjon</v>
      </c>
      <c r="I203" t="str">
        <f>Bygningsdeler[[#This Row],[Siffer 3]]&amp;" "&amp;Bygningsdeler[[#This Row],[Overskrift 3]]</f>
        <v>471 Solceller</v>
      </c>
    </row>
    <row r="204" spans="1:9" x14ac:dyDescent="0.25">
      <c r="A204">
        <v>4</v>
      </c>
      <c r="B204" t="s">
        <v>1381</v>
      </c>
      <c r="C204">
        <v>49</v>
      </c>
      <c r="D204" t="s">
        <v>1422</v>
      </c>
      <c r="E204">
        <v>490</v>
      </c>
      <c r="F204" t="s">
        <v>1423</v>
      </c>
      <c r="G204" t="str">
        <f>Bygningsdeler[[#This Row],[Siffer 1]]&amp;" "&amp;Bygningsdeler[[#This Row],[Overskrift 1]]</f>
        <v>4 ELKRAFTINSTALLASJONER</v>
      </c>
      <c r="H204" t="str">
        <f>Bygningsdeler[[#This Row],[Siffer 2]]&amp;" "&amp;Bygningsdeler[[#This Row],[Overskrift 2]]</f>
        <v>49 Andre elkraftinstallasjoner</v>
      </c>
      <c r="I204" t="str">
        <f>Bygningsdeler[[#This Row],[Siffer 3]]&amp;" "&amp;Bygningsdeler[[#This Row],[Overskrift 3]]</f>
        <v>490 Andre elkraftinstallasjoner, generelt</v>
      </c>
    </row>
    <row r="205" spans="1:9" x14ac:dyDescent="0.25">
      <c r="A205">
        <v>5</v>
      </c>
      <c r="B205" t="s">
        <v>1424</v>
      </c>
      <c r="C205">
        <v>50</v>
      </c>
      <c r="D205" t="s">
        <v>1425</v>
      </c>
      <c r="E205">
        <v>500</v>
      </c>
      <c r="F205" t="s">
        <v>1425</v>
      </c>
      <c r="G205" t="str">
        <f>Bygningsdeler[[#This Row],[Siffer 1]]&amp;" "&amp;Bygningsdeler[[#This Row],[Overskrift 1]]</f>
        <v>5 TELE- OG AUTOMATISERING</v>
      </c>
      <c r="H205" t="str">
        <f>Bygningsdeler[[#This Row],[Siffer 2]]&amp;" "&amp;Bygningsdeler[[#This Row],[Overskrift 2]]</f>
        <v>50 Tele- og automatisering, generelt</v>
      </c>
      <c r="I205" t="str">
        <f>Bygningsdeler[[#This Row],[Siffer 3]]&amp;" "&amp;Bygningsdeler[[#This Row],[Overskrift 3]]</f>
        <v>500 Tele- og automatisering, generelt</v>
      </c>
    </row>
    <row r="206" spans="1:9" x14ac:dyDescent="0.25">
      <c r="A206">
        <v>5</v>
      </c>
      <c r="B206" t="s">
        <v>1424</v>
      </c>
      <c r="C206">
        <v>51</v>
      </c>
      <c r="D206" t="s">
        <v>1426</v>
      </c>
      <c r="E206">
        <v>510</v>
      </c>
      <c r="F206" t="s">
        <v>1427</v>
      </c>
      <c r="G206" t="str">
        <f>Bygningsdeler[[#This Row],[Siffer 1]]&amp;" "&amp;Bygningsdeler[[#This Row],[Overskrift 1]]</f>
        <v>5 TELE- OG AUTOMATISERING</v>
      </c>
      <c r="H206" t="str">
        <f>Bygningsdeler[[#This Row],[Siffer 2]]&amp;" "&amp;Bygningsdeler[[#This Row],[Overskrift 2]]</f>
        <v>51 Basisinstallasjoner for tele- og automatisering</v>
      </c>
      <c r="I206" t="str">
        <f>Bygningsdeler[[#This Row],[Siffer 3]]&amp;" "&amp;Bygningsdeler[[#This Row],[Overskrift 3]]</f>
        <v>510 Basisinstallasjoner for tele- og automatisering, generelt</v>
      </c>
    </row>
    <row r="207" spans="1:9" x14ac:dyDescent="0.25">
      <c r="A207">
        <v>5</v>
      </c>
      <c r="B207" t="s">
        <v>1424</v>
      </c>
      <c r="C207">
        <v>51</v>
      </c>
      <c r="D207" t="s">
        <v>1426</v>
      </c>
      <c r="E207">
        <v>511</v>
      </c>
      <c r="F207" t="s">
        <v>1385</v>
      </c>
      <c r="G207" t="str">
        <f>Bygningsdeler[[#This Row],[Siffer 1]]&amp;" "&amp;Bygningsdeler[[#This Row],[Overskrift 1]]</f>
        <v>5 TELE- OG AUTOMATISERING</v>
      </c>
      <c r="H207" t="str">
        <f>Bygningsdeler[[#This Row],[Siffer 2]]&amp;" "&amp;Bygningsdeler[[#This Row],[Overskrift 2]]</f>
        <v>51 Basisinstallasjoner for tele- og automatisering</v>
      </c>
      <c r="I207" t="str">
        <f>Bygningsdeler[[#This Row],[Siffer 3]]&amp;" "&amp;Bygningsdeler[[#This Row],[Overskrift 3]]</f>
        <v>511 Systemer for kabelføring</v>
      </c>
    </row>
    <row r="208" spans="1:9" x14ac:dyDescent="0.25">
      <c r="A208">
        <v>5</v>
      </c>
      <c r="B208" t="s">
        <v>1424</v>
      </c>
      <c r="C208">
        <v>51</v>
      </c>
      <c r="D208" t="s">
        <v>1426</v>
      </c>
      <c r="E208">
        <v>512</v>
      </c>
      <c r="F208" t="s">
        <v>1428</v>
      </c>
      <c r="G208" t="str">
        <f>Bygningsdeler[[#This Row],[Siffer 1]]&amp;" "&amp;Bygningsdeler[[#This Row],[Overskrift 1]]</f>
        <v>5 TELE- OG AUTOMATISERING</v>
      </c>
      <c r="H208" t="str">
        <f>Bygningsdeler[[#This Row],[Siffer 2]]&amp;" "&amp;Bygningsdeler[[#This Row],[Overskrift 2]]</f>
        <v>51 Basisinstallasjoner for tele- og automatisering</v>
      </c>
      <c r="I208" t="str">
        <f>Bygningsdeler[[#This Row],[Siffer 3]]&amp;" "&amp;Bygningsdeler[[#This Row],[Overskrift 3]]</f>
        <v>512 Jording</v>
      </c>
    </row>
    <row r="209" spans="1:9" x14ac:dyDescent="0.25">
      <c r="A209">
        <v>5</v>
      </c>
      <c r="B209" t="s">
        <v>1424</v>
      </c>
      <c r="C209">
        <v>51</v>
      </c>
      <c r="D209" t="s">
        <v>1426</v>
      </c>
      <c r="E209">
        <v>514</v>
      </c>
      <c r="F209" t="s">
        <v>1429</v>
      </c>
      <c r="G209" t="str">
        <f>Bygningsdeler[[#This Row],[Siffer 1]]&amp;" "&amp;Bygningsdeler[[#This Row],[Overskrift 1]]</f>
        <v>5 TELE- OG AUTOMATISERING</v>
      </c>
      <c r="H209" t="str">
        <f>Bygningsdeler[[#This Row],[Siffer 2]]&amp;" "&amp;Bygningsdeler[[#This Row],[Overskrift 2]]</f>
        <v>51 Basisinstallasjoner for tele- og automatisering</v>
      </c>
      <c r="I209" t="str">
        <f>Bygningsdeler[[#This Row],[Siffer 3]]&amp;" "&amp;Bygningsdeler[[#This Row],[Overskrift 3]]</f>
        <v>514 Inntakskabler for teleanlegg</v>
      </c>
    </row>
    <row r="210" spans="1:9" x14ac:dyDescent="0.25">
      <c r="A210">
        <v>5</v>
      </c>
      <c r="B210" t="s">
        <v>1424</v>
      </c>
      <c r="C210">
        <v>51</v>
      </c>
      <c r="D210" t="s">
        <v>1426</v>
      </c>
      <c r="E210">
        <v>515</v>
      </c>
      <c r="F210" t="s">
        <v>1430</v>
      </c>
      <c r="G210" t="str">
        <f>Bygningsdeler[[#This Row],[Siffer 1]]&amp;" "&amp;Bygningsdeler[[#This Row],[Overskrift 1]]</f>
        <v>5 TELE- OG AUTOMATISERING</v>
      </c>
      <c r="H210" t="str">
        <f>Bygningsdeler[[#This Row],[Siffer 2]]&amp;" "&amp;Bygningsdeler[[#This Row],[Overskrift 2]]</f>
        <v>51 Basisinstallasjoner for tele- og automatisering</v>
      </c>
      <c r="I210" t="str">
        <f>Bygningsdeler[[#This Row],[Siffer 3]]&amp;" "&amp;Bygningsdeler[[#This Row],[Overskrift 3]]</f>
        <v>515 Telefordelinger</v>
      </c>
    </row>
    <row r="211" spans="1:9" x14ac:dyDescent="0.25">
      <c r="A211">
        <v>5</v>
      </c>
      <c r="B211" t="s">
        <v>1424</v>
      </c>
      <c r="C211">
        <v>51</v>
      </c>
      <c r="D211" t="s">
        <v>1426</v>
      </c>
      <c r="E211">
        <v>519</v>
      </c>
      <c r="F211" t="s">
        <v>1431</v>
      </c>
      <c r="G211" t="str">
        <f>Bygningsdeler[[#This Row],[Siffer 1]]&amp;" "&amp;Bygningsdeler[[#This Row],[Overskrift 1]]</f>
        <v>5 TELE- OG AUTOMATISERING</v>
      </c>
      <c r="H211" t="str">
        <f>Bygningsdeler[[#This Row],[Siffer 2]]&amp;" "&amp;Bygningsdeler[[#This Row],[Overskrift 2]]</f>
        <v>51 Basisinstallasjoner for tele- og automatisering</v>
      </c>
      <c r="I211" t="str">
        <f>Bygningsdeler[[#This Row],[Siffer 3]]&amp;" "&amp;Bygningsdeler[[#This Row],[Overskrift 3]]</f>
        <v>519 Andre basisinstallasjoner for tele og automatisering</v>
      </c>
    </row>
    <row r="212" spans="1:9" x14ac:dyDescent="0.25">
      <c r="A212">
        <v>5</v>
      </c>
      <c r="B212" t="s">
        <v>1424</v>
      </c>
      <c r="C212">
        <v>52</v>
      </c>
      <c r="D212" t="s">
        <v>1432</v>
      </c>
      <c r="E212">
        <v>520</v>
      </c>
      <c r="F212" t="s">
        <v>1433</v>
      </c>
      <c r="G212" t="str">
        <f>Bygningsdeler[[#This Row],[Siffer 1]]&amp;" "&amp;Bygningsdeler[[#This Row],[Overskrift 1]]</f>
        <v>5 TELE- OG AUTOMATISERING</v>
      </c>
      <c r="H212" t="str">
        <f>Bygningsdeler[[#This Row],[Siffer 2]]&amp;" "&amp;Bygningsdeler[[#This Row],[Overskrift 2]]</f>
        <v>52 Integrert kommunikasjon</v>
      </c>
      <c r="I212" t="str">
        <f>Bygningsdeler[[#This Row],[Siffer 3]]&amp;" "&amp;Bygningsdeler[[#This Row],[Overskrift 3]]</f>
        <v>520 Integrert kommunikasjon, generelt</v>
      </c>
    </row>
    <row r="213" spans="1:9" x14ac:dyDescent="0.25">
      <c r="A213">
        <v>5</v>
      </c>
      <c r="B213" t="s">
        <v>1424</v>
      </c>
      <c r="C213">
        <v>52</v>
      </c>
      <c r="D213" t="s">
        <v>1432</v>
      </c>
      <c r="E213">
        <v>521</v>
      </c>
      <c r="F213" t="s">
        <v>1434</v>
      </c>
      <c r="G213" t="str">
        <f>Bygningsdeler[[#This Row],[Siffer 1]]&amp;" "&amp;Bygningsdeler[[#This Row],[Overskrift 1]]</f>
        <v>5 TELE- OG AUTOMATISERING</v>
      </c>
      <c r="H213" t="str">
        <f>Bygningsdeler[[#This Row],[Siffer 2]]&amp;" "&amp;Bygningsdeler[[#This Row],[Overskrift 2]]</f>
        <v>52 Integrert kommunikasjon</v>
      </c>
      <c r="I213" t="str">
        <f>Bygningsdeler[[#This Row],[Siffer 3]]&amp;" "&amp;Bygningsdeler[[#This Row],[Overskrift 3]]</f>
        <v>521 Kabling for IKT</v>
      </c>
    </row>
    <row r="214" spans="1:9" x14ac:dyDescent="0.25">
      <c r="A214">
        <v>5</v>
      </c>
      <c r="B214" t="s">
        <v>1424</v>
      </c>
      <c r="C214">
        <v>52</v>
      </c>
      <c r="D214" t="s">
        <v>1432</v>
      </c>
      <c r="E214">
        <v>522</v>
      </c>
      <c r="F214" t="s">
        <v>1435</v>
      </c>
      <c r="G214" t="str">
        <f>Bygningsdeler[[#This Row],[Siffer 1]]&amp;" "&amp;Bygningsdeler[[#This Row],[Overskrift 1]]</f>
        <v>5 TELE- OG AUTOMATISERING</v>
      </c>
      <c r="H214" t="str">
        <f>Bygningsdeler[[#This Row],[Siffer 2]]&amp;" "&amp;Bygningsdeler[[#This Row],[Overskrift 2]]</f>
        <v>52 Integrert kommunikasjon</v>
      </c>
      <c r="I214" t="str">
        <f>Bygningsdeler[[#This Row],[Siffer 3]]&amp;" "&amp;Bygningsdeler[[#This Row],[Overskrift 3]]</f>
        <v>522 Nettutstyr</v>
      </c>
    </row>
    <row r="215" spans="1:9" x14ac:dyDescent="0.25">
      <c r="A215">
        <v>5</v>
      </c>
      <c r="B215" t="s">
        <v>1424</v>
      </c>
      <c r="C215">
        <v>52</v>
      </c>
      <c r="D215" t="s">
        <v>1432</v>
      </c>
      <c r="E215">
        <v>523</v>
      </c>
      <c r="F215" t="s">
        <v>1436</v>
      </c>
      <c r="G215" t="str">
        <f>Bygningsdeler[[#This Row],[Siffer 1]]&amp;" "&amp;Bygningsdeler[[#This Row],[Overskrift 1]]</f>
        <v>5 TELE- OG AUTOMATISERING</v>
      </c>
      <c r="H215" t="str">
        <f>Bygningsdeler[[#This Row],[Siffer 2]]&amp;" "&amp;Bygningsdeler[[#This Row],[Overskrift 2]]</f>
        <v>52 Integrert kommunikasjon</v>
      </c>
      <c r="I215" t="str">
        <f>Bygningsdeler[[#This Row],[Siffer 3]]&amp;" "&amp;Bygningsdeler[[#This Row],[Overskrift 3]]</f>
        <v>523 Sentralutstyr</v>
      </c>
    </row>
    <row r="216" spans="1:9" x14ac:dyDescent="0.25">
      <c r="A216">
        <v>5</v>
      </c>
      <c r="B216" t="s">
        <v>1424</v>
      </c>
      <c r="C216">
        <v>52</v>
      </c>
      <c r="D216" t="s">
        <v>1432</v>
      </c>
      <c r="E216">
        <v>524</v>
      </c>
      <c r="F216" t="s">
        <v>1437</v>
      </c>
      <c r="G216" t="str">
        <f>Bygningsdeler[[#This Row],[Siffer 1]]&amp;" "&amp;Bygningsdeler[[#This Row],[Overskrift 1]]</f>
        <v>5 TELE- OG AUTOMATISERING</v>
      </c>
      <c r="H216" t="str">
        <f>Bygningsdeler[[#This Row],[Siffer 2]]&amp;" "&amp;Bygningsdeler[[#This Row],[Overskrift 2]]</f>
        <v>52 Integrert kommunikasjon</v>
      </c>
      <c r="I216" t="str">
        <f>Bygningsdeler[[#This Row],[Siffer 3]]&amp;" "&amp;Bygningsdeler[[#This Row],[Overskrift 3]]</f>
        <v>524 Terminalutstyr</v>
      </c>
    </row>
    <row r="217" spans="1:9" x14ac:dyDescent="0.25">
      <c r="A217">
        <v>5</v>
      </c>
      <c r="B217" t="s">
        <v>1424</v>
      </c>
      <c r="C217">
        <v>52</v>
      </c>
      <c r="D217" t="s">
        <v>1432</v>
      </c>
      <c r="E217">
        <v>529</v>
      </c>
      <c r="F217" t="s">
        <v>1438</v>
      </c>
      <c r="G217" t="str">
        <f>Bygningsdeler[[#This Row],[Siffer 1]]&amp;" "&amp;Bygningsdeler[[#This Row],[Overskrift 1]]</f>
        <v>5 TELE- OG AUTOMATISERING</v>
      </c>
      <c r="H217" t="str">
        <f>Bygningsdeler[[#This Row],[Siffer 2]]&amp;" "&amp;Bygningsdeler[[#This Row],[Overskrift 2]]</f>
        <v>52 Integrert kommunikasjon</v>
      </c>
      <c r="I217" t="str">
        <f>Bygningsdeler[[#This Row],[Siffer 3]]&amp;" "&amp;Bygningsdeler[[#This Row],[Overskrift 3]]</f>
        <v>529 Andre deler for integrert kommunikasjon</v>
      </c>
    </row>
    <row r="218" spans="1:9" x14ac:dyDescent="0.25">
      <c r="A218">
        <v>5</v>
      </c>
      <c r="B218" t="s">
        <v>1424</v>
      </c>
      <c r="C218">
        <v>53</v>
      </c>
      <c r="D218" t="s">
        <v>1439</v>
      </c>
      <c r="E218">
        <v>530</v>
      </c>
      <c r="F218" t="s">
        <v>1440</v>
      </c>
      <c r="G218" t="str">
        <f>Bygningsdeler[[#This Row],[Siffer 1]]&amp;" "&amp;Bygningsdeler[[#This Row],[Overskrift 1]]</f>
        <v>5 TELE- OG AUTOMATISERING</v>
      </c>
      <c r="H218" t="str">
        <f>Bygningsdeler[[#This Row],[Siffer 2]]&amp;" "&amp;Bygningsdeler[[#This Row],[Overskrift 2]]</f>
        <v>53 Telefoni og personsøking</v>
      </c>
      <c r="I218" t="str">
        <f>Bygningsdeler[[#This Row],[Siffer 3]]&amp;" "&amp;Bygningsdeler[[#This Row],[Overskrift 3]]</f>
        <v>530 Telefoni og personsøking, generelt</v>
      </c>
    </row>
    <row r="219" spans="1:9" x14ac:dyDescent="0.25">
      <c r="A219">
        <v>5</v>
      </c>
      <c r="B219" t="s">
        <v>1424</v>
      </c>
      <c r="C219">
        <v>53</v>
      </c>
      <c r="D219" t="s">
        <v>1439</v>
      </c>
      <c r="E219">
        <v>532</v>
      </c>
      <c r="F219" t="s">
        <v>1441</v>
      </c>
      <c r="G219" t="str">
        <f>Bygningsdeler[[#This Row],[Siffer 1]]&amp;" "&amp;Bygningsdeler[[#This Row],[Overskrift 1]]</f>
        <v>5 TELE- OG AUTOMATISERING</v>
      </c>
      <c r="H219" t="str">
        <f>Bygningsdeler[[#This Row],[Siffer 2]]&amp;" "&amp;Bygningsdeler[[#This Row],[Overskrift 2]]</f>
        <v>53 Telefoni og personsøking</v>
      </c>
      <c r="I219" t="str">
        <f>Bygningsdeler[[#This Row],[Siffer 3]]&amp;" "&amp;Bygningsdeler[[#This Row],[Overskrift 3]]</f>
        <v>532 Systemer for telefoni</v>
      </c>
    </row>
    <row r="220" spans="1:9" x14ac:dyDescent="0.25">
      <c r="A220">
        <v>5</v>
      </c>
      <c r="B220" t="s">
        <v>1424</v>
      </c>
      <c r="C220">
        <v>53</v>
      </c>
      <c r="D220" t="s">
        <v>1439</v>
      </c>
      <c r="E220">
        <v>534</v>
      </c>
      <c r="F220" t="s">
        <v>1442</v>
      </c>
      <c r="G220" t="str">
        <f>Bygningsdeler[[#This Row],[Siffer 1]]&amp;" "&amp;Bygningsdeler[[#This Row],[Overskrift 1]]</f>
        <v>5 TELE- OG AUTOMATISERING</v>
      </c>
      <c r="H220" t="str">
        <f>Bygningsdeler[[#This Row],[Siffer 2]]&amp;" "&amp;Bygningsdeler[[#This Row],[Overskrift 2]]</f>
        <v>53 Telefoni og personsøking</v>
      </c>
      <c r="I220" t="str">
        <f>Bygningsdeler[[#This Row],[Siffer 3]]&amp;" "&amp;Bygningsdeler[[#This Row],[Overskrift 3]]</f>
        <v>534 Systemer for porttelefoner</v>
      </c>
    </row>
    <row r="221" spans="1:9" x14ac:dyDescent="0.25">
      <c r="A221">
        <v>5</v>
      </c>
      <c r="B221" t="s">
        <v>1424</v>
      </c>
      <c r="C221">
        <v>53</v>
      </c>
      <c r="D221" t="s">
        <v>1439</v>
      </c>
      <c r="E221">
        <v>535</v>
      </c>
      <c r="F221" t="s">
        <v>1443</v>
      </c>
      <c r="G221" t="str">
        <f>Bygningsdeler[[#This Row],[Siffer 1]]&amp;" "&amp;Bygningsdeler[[#This Row],[Overskrift 1]]</f>
        <v>5 TELE- OG AUTOMATISERING</v>
      </c>
      <c r="H221" t="str">
        <f>Bygningsdeler[[#This Row],[Siffer 2]]&amp;" "&amp;Bygningsdeler[[#This Row],[Overskrift 2]]</f>
        <v>53 Telefoni og personsøking</v>
      </c>
      <c r="I221" t="str">
        <f>Bygningsdeler[[#This Row],[Siffer 3]]&amp;" "&amp;Bygningsdeler[[#This Row],[Overskrift 3]]</f>
        <v>535 Systemer for høyttalende hustelefoner</v>
      </c>
    </row>
    <row r="222" spans="1:9" x14ac:dyDescent="0.25">
      <c r="A222">
        <v>5</v>
      </c>
      <c r="B222" t="s">
        <v>1424</v>
      </c>
      <c r="C222">
        <v>53</v>
      </c>
      <c r="D222" t="s">
        <v>1439</v>
      </c>
      <c r="E222">
        <v>536</v>
      </c>
      <c r="F222" t="s">
        <v>1444</v>
      </c>
      <c r="G222" t="str">
        <f>Bygningsdeler[[#This Row],[Siffer 1]]&amp;" "&amp;Bygningsdeler[[#This Row],[Overskrift 1]]</f>
        <v>5 TELE- OG AUTOMATISERING</v>
      </c>
      <c r="H222" t="str">
        <f>Bygningsdeler[[#This Row],[Siffer 2]]&amp;" "&amp;Bygningsdeler[[#This Row],[Overskrift 2]]</f>
        <v>53 Telefoni og personsøking</v>
      </c>
      <c r="I222" t="str">
        <f>Bygningsdeler[[#This Row],[Siffer 3]]&amp;" "&amp;Bygningsdeler[[#This Row],[Overskrift 3]]</f>
        <v>536 Systemer for personsøking</v>
      </c>
    </row>
    <row r="223" spans="1:9" x14ac:dyDescent="0.25">
      <c r="A223">
        <v>5</v>
      </c>
      <c r="B223" t="s">
        <v>1424</v>
      </c>
      <c r="C223">
        <v>53</v>
      </c>
      <c r="D223" t="s">
        <v>1439</v>
      </c>
      <c r="E223">
        <v>539</v>
      </c>
      <c r="F223" t="s">
        <v>1445</v>
      </c>
      <c r="G223" t="str">
        <f>Bygningsdeler[[#This Row],[Siffer 1]]&amp;" "&amp;Bygningsdeler[[#This Row],[Overskrift 1]]</f>
        <v>5 TELE- OG AUTOMATISERING</v>
      </c>
      <c r="H223" t="str">
        <f>Bygningsdeler[[#This Row],[Siffer 2]]&amp;" "&amp;Bygningsdeler[[#This Row],[Overskrift 2]]</f>
        <v>53 Telefoni og personsøking</v>
      </c>
      <c r="I223" t="str">
        <f>Bygningsdeler[[#This Row],[Siffer 3]]&amp;" "&amp;Bygningsdeler[[#This Row],[Overskrift 3]]</f>
        <v>539 Andre deler for telefoni og personsøkning</v>
      </c>
    </row>
    <row r="224" spans="1:9" x14ac:dyDescent="0.25">
      <c r="A224">
        <v>5</v>
      </c>
      <c r="B224" t="s">
        <v>1424</v>
      </c>
      <c r="C224">
        <v>54</v>
      </c>
      <c r="D224" t="s">
        <v>1446</v>
      </c>
      <c r="E224">
        <v>540</v>
      </c>
      <c r="F224" t="s">
        <v>1447</v>
      </c>
      <c r="G224" t="str">
        <f>Bygningsdeler[[#This Row],[Siffer 1]]&amp;" "&amp;Bygningsdeler[[#This Row],[Overskrift 1]]</f>
        <v>5 TELE- OG AUTOMATISERING</v>
      </c>
      <c r="H224" t="str">
        <f>Bygningsdeler[[#This Row],[Siffer 2]]&amp;" "&amp;Bygningsdeler[[#This Row],[Overskrift 2]]</f>
        <v>54 Alarm- og signal</v>
      </c>
      <c r="I224" t="str">
        <f>Bygningsdeler[[#This Row],[Siffer 3]]&amp;" "&amp;Bygningsdeler[[#This Row],[Overskrift 3]]</f>
        <v>540 Alarm- og signal, generelt</v>
      </c>
    </row>
    <row r="225" spans="1:9" x14ac:dyDescent="0.25">
      <c r="A225">
        <v>5</v>
      </c>
      <c r="B225" t="s">
        <v>1424</v>
      </c>
      <c r="C225">
        <v>54</v>
      </c>
      <c r="D225" t="s">
        <v>1446</v>
      </c>
      <c r="E225">
        <v>542</v>
      </c>
      <c r="F225" t="s">
        <v>1448</v>
      </c>
      <c r="G225" t="str">
        <f>Bygningsdeler[[#This Row],[Siffer 1]]&amp;" "&amp;Bygningsdeler[[#This Row],[Overskrift 1]]</f>
        <v>5 TELE- OG AUTOMATISERING</v>
      </c>
      <c r="H225" t="str">
        <f>Bygningsdeler[[#This Row],[Siffer 2]]&amp;" "&amp;Bygningsdeler[[#This Row],[Overskrift 2]]</f>
        <v>54 Alarm- og signal</v>
      </c>
      <c r="I225" t="str">
        <f>Bygningsdeler[[#This Row],[Siffer 3]]&amp;" "&amp;Bygningsdeler[[#This Row],[Overskrift 3]]</f>
        <v>542 Brannalarm</v>
      </c>
    </row>
    <row r="226" spans="1:9" x14ac:dyDescent="0.25">
      <c r="A226">
        <v>5</v>
      </c>
      <c r="B226" t="s">
        <v>1424</v>
      </c>
      <c r="C226">
        <v>54</v>
      </c>
      <c r="D226" t="s">
        <v>1446</v>
      </c>
      <c r="E226">
        <v>543</v>
      </c>
      <c r="F226" t="s">
        <v>1449</v>
      </c>
      <c r="G226" t="str">
        <f>Bygningsdeler[[#This Row],[Siffer 1]]&amp;" "&amp;Bygningsdeler[[#This Row],[Overskrift 1]]</f>
        <v>5 TELE- OG AUTOMATISERING</v>
      </c>
      <c r="H226" t="str">
        <f>Bygningsdeler[[#This Row],[Siffer 2]]&amp;" "&amp;Bygningsdeler[[#This Row],[Overskrift 2]]</f>
        <v>54 Alarm- og signal</v>
      </c>
      <c r="I226" t="str">
        <f>Bygningsdeler[[#This Row],[Siffer 3]]&amp;" "&amp;Bygningsdeler[[#This Row],[Overskrift 3]]</f>
        <v xml:space="preserve">543 Adgangskontroll, innbrudds- og overfallsalarm </v>
      </c>
    </row>
    <row r="227" spans="1:9" x14ac:dyDescent="0.25">
      <c r="A227">
        <v>5</v>
      </c>
      <c r="B227" t="s">
        <v>1424</v>
      </c>
      <c r="C227">
        <v>54</v>
      </c>
      <c r="D227" t="s">
        <v>1446</v>
      </c>
      <c r="E227">
        <v>544</v>
      </c>
      <c r="F227" t="s">
        <v>1450</v>
      </c>
      <c r="G227" t="str">
        <f>Bygningsdeler[[#This Row],[Siffer 1]]&amp;" "&amp;Bygningsdeler[[#This Row],[Overskrift 1]]</f>
        <v>5 TELE- OG AUTOMATISERING</v>
      </c>
      <c r="H227" t="str">
        <f>Bygningsdeler[[#This Row],[Siffer 2]]&amp;" "&amp;Bygningsdeler[[#This Row],[Overskrift 2]]</f>
        <v>54 Alarm- og signal</v>
      </c>
      <c r="I227" t="str">
        <f>Bygningsdeler[[#This Row],[Siffer 3]]&amp;" "&amp;Bygningsdeler[[#This Row],[Overskrift 3]]</f>
        <v>544 Pasientsignal</v>
      </c>
    </row>
    <row r="228" spans="1:9" x14ac:dyDescent="0.25">
      <c r="A228">
        <v>5</v>
      </c>
      <c r="B228" t="s">
        <v>1424</v>
      </c>
      <c r="C228">
        <v>54</v>
      </c>
      <c r="D228" t="s">
        <v>1446</v>
      </c>
      <c r="E228">
        <v>545</v>
      </c>
      <c r="F228" t="s">
        <v>1451</v>
      </c>
      <c r="G228" t="str">
        <f>Bygningsdeler[[#This Row],[Siffer 1]]&amp;" "&amp;Bygningsdeler[[#This Row],[Overskrift 1]]</f>
        <v>5 TELE- OG AUTOMATISERING</v>
      </c>
      <c r="H228" t="str">
        <f>Bygningsdeler[[#This Row],[Siffer 2]]&amp;" "&amp;Bygningsdeler[[#This Row],[Overskrift 2]]</f>
        <v>54 Alarm- og signal</v>
      </c>
      <c r="I228" t="str">
        <f>Bygningsdeler[[#This Row],[Siffer 3]]&amp;" "&amp;Bygningsdeler[[#This Row],[Overskrift 3]]</f>
        <v>545 Uranlegg og tidsregistrering</v>
      </c>
    </row>
    <row r="229" spans="1:9" x14ac:dyDescent="0.25">
      <c r="A229">
        <v>5</v>
      </c>
      <c r="B229" t="s">
        <v>1424</v>
      </c>
      <c r="C229">
        <v>54</v>
      </c>
      <c r="D229" t="s">
        <v>1446</v>
      </c>
      <c r="E229">
        <v>549</v>
      </c>
      <c r="F229" t="s">
        <v>1452</v>
      </c>
      <c r="G229" t="str">
        <f>Bygningsdeler[[#This Row],[Siffer 1]]&amp;" "&amp;Bygningsdeler[[#This Row],[Overskrift 1]]</f>
        <v>5 TELE- OG AUTOMATISERING</v>
      </c>
      <c r="H229" t="str">
        <f>Bygningsdeler[[#This Row],[Siffer 2]]&amp;" "&amp;Bygningsdeler[[#This Row],[Overskrift 2]]</f>
        <v>54 Alarm- og signal</v>
      </c>
      <c r="I229" t="str">
        <f>Bygningsdeler[[#This Row],[Siffer 3]]&amp;" "&amp;Bygningsdeler[[#This Row],[Overskrift 3]]</f>
        <v>549 Andre deler for alarm og signal</v>
      </c>
    </row>
    <row r="230" spans="1:9" x14ac:dyDescent="0.25">
      <c r="A230">
        <v>5</v>
      </c>
      <c r="B230" t="s">
        <v>1424</v>
      </c>
      <c r="C230">
        <v>55</v>
      </c>
      <c r="D230" t="s">
        <v>1453</v>
      </c>
      <c r="E230">
        <v>550</v>
      </c>
      <c r="F230" t="s">
        <v>1454</v>
      </c>
      <c r="G230" t="str">
        <f>Bygningsdeler[[#This Row],[Siffer 1]]&amp;" "&amp;Bygningsdeler[[#This Row],[Overskrift 1]]</f>
        <v>5 TELE- OG AUTOMATISERING</v>
      </c>
      <c r="H230" t="str">
        <f>Bygningsdeler[[#This Row],[Siffer 2]]&amp;" "&amp;Bygningsdeler[[#This Row],[Overskrift 2]]</f>
        <v>55 Lyd- og bilde</v>
      </c>
      <c r="I230" t="str">
        <f>Bygningsdeler[[#This Row],[Siffer 3]]&amp;" "&amp;Bygningsdeler[[#This Row],[Overskrift 3]]</f>
        <v>550 Lyd- og bilde, generelt</v>
      </c>
    </row>
    <row r="231" spans="1:9" x14ac:dyDescent="0.25">
      <c r="A231">
        <v>5</v>
      </c>
      <c r="B231" t="s">
        <v>1424</v>
      </c>
      <c r="C231">
        <v>55</v>
      </c>
      <c r="D231" t="s">
        <v>1453</v>
      </c>
      <c r="E231">
        <v>552</v>
      </c>
      <c r="F231" t="s">
        <v>1455</v>
      </c>
      <c r="G231" t="str">
        <f>Bygningsdeler[[#This Row],[Siffer 1]]&amp;" "&amp;Bygningsdeler[[#This Row],[Overskrift 1]]</f>
        <v>5 TELE- OG AUTOMATISERING</v>
      </c>
      <c r="H231" t="str">
        <f>Bygningsdeler[[#This Row],[Siffer 2]]&amp;" "&amp;Bygningsdeler[[#This Row],[Overskrift 2]]</f>
        <v>55 Lyd- og bilde</v>
      </c>
      <c r="I231" t="str">
        <f>Bygningsdeler[[#This Row],[Siffer 3]]&amp;" "&amp;Bygningsdeler[[#This Row],[Overskrift 3]]</f>
        <v>552 Fellesantenner</v>
      </c>
    </row>
    <row r="232" spans="1:9" x14ac:dyDescent="0.25">
      <c r="A232">
        <v>5</v>
      </c>
      <c r="B232" t="s">
        <v>1424</v>
      </c>
      <c r="C232">
        <v>55</v>
      </c>
      <c r="D232" t="s">
        <v>1453</v>
      </c>
      <c r="E232">
        <v>553</v>
      </c>
      <c r="F232" t="s">
        <v>1456</v>
      </c>
      <c r="G232" t="str">
        <f>Bygningsdeler[[#This Row],[Siffer 1]]&amp;" "&amp;Bygningsdeler[[#This Row],[Overskrift 1]]</f>
        <v>5 TELE- OG AUTOMATISERING</v>
      </c>
      <c r="H232" t="str">
        <f>Bygningsdeler[[#This Row],[Siffer 2]]&amp;" "&amp;Bygningsdeler[[#This Row],[Overskrift 2]]</f>
        <v>55 Lyd- og bilde</v>
      </c>
      <c r="I232" t="str">
        <f>Bygningsdeler[[#This Row],[Siffer 3]]&amp;" "&amp;Bygningsdeler[[#This Row],[Overskrift 3]]</f>
        <v>553 Internfjernsyn</v>
      </c>
    </row>
    <row r="233" spans="1:9" x14ac:dyDescent="0.25">
      <c r="A233">
        <v>5</v>
      </c>
      <c r="B233" t="s">
        <v>1424</v>
      </c>
      <c r="C233">
        <v>55</v>
      </c>
      <c r="D233" t="s">
        <v>1453</v>
      </c>
      <c r="E233">
        <v>554</v>
      </c>
      <c r="F233" t="s">
        <v>1457</v>
      </c>
      <c r="G233" t="str">
        <f>Bygningsdeler[[#This Row],[Siffer 1]]&amp;" "&amp;Bygningsdeler[[#This Row],[Overskrift 1]]</f>
        <v>5 TELE- OG AUTOMATISERING</v>
      </c>
      <c r="H233" t="str">
        <f>Bygningsdeler[[#This Row],[Siffer 2]]&amp;" "&amp;Bygningsdeler[[#This Row],[Overskrift 2]]</f>
        <v>55 Lyd- og bilde</v>
      </c>
      <c r="I233" t="str">
        <f>Bygningsdeler[[#This Row],[Siffer 3]]&amp;" "&amp;Bygningsdeler[[#This Row],[Overskrift 3]]</f>
        <v>554 Lyddistribusjonsanlegg</v>
      </c>
    </row>
    <row r="234" spans="1:9" x14ac:dyDescent="0.25">
      <c r="A234">
        <v>5</v>
      </c>
      <c r="B234" t="s">
        <v>1424</v>
      </c>
      <c r="C234">
        <v>55</v>
      </c>
      <c r="D234" t="s">
        <v>1453</v>
      </c>
      <c r="E234">
        <v>555</v>
      </c>
      <c r="F234" t="s">
        <v>1458</v>
      </c>
      <c r="G234" t="str">
        <f>Bygningsdeler[[#This Row],[Siffer 1]]&amp;" "&amp;Bygningsdeler[[#This Row],[Overskrift 1]]</f>
        <v>5 TELE- OG AUTOMATISERING</v>
      </c>
      <c r="H234" t="str">
        <f>Bygningsdeler[[#This Row],[Siffer 2]]&amp;" "&amp;Bygningsdeler[[#This Row],[Overskrift 2]]</f>
        <v>55 Lyd- og bilde</v>
      </c>
      <c r="I234" t="str">
        <f>Bygningsdeler[[#This Row],[Siffer 3]]&amp;" "&amp;Bygningsdeler[[#This Row],[Overskrift 3]]</f>
        <v>555 Lydanlegg</v>
      </c>
    </row>
    <row r="235" spans="1:9" x14ac:dyDescent="0.25">
      <c r="A235">
        <v>5</v>
      </c>
      <c r="B235" t="s">
        <v>1424</v>
      </c>
      <c r="C235">
        <v>55</v>
      </c>
      <c r="D235" t="s">
        <v>1453</v>
      </c>
      <c r="E235">
        <v>556</v>
      </c>
      <c r="F235" t="s">
        <v>1459</v>
      </c>
      <c r="G235" t="str">
        <f>Bygningsdeler[[#This Row],[Siffer 1]]&amp;" "&amp;Bygningsdeler[[#This Row],[Overskrift 1]]</f>
        <v>5 TELE- OG AUTOMATISERING</v>
      </c>
      <c r="H235" t="str">
        <f>Bygningsdeler[[#This Row],[Siffer 2]]&amp;" "&amp;Bygningsdeler[[#This Row],[Overskrift 2]]</f>
        <v>55 Lyd- og bilde</v>
      </c>
      <c r="I235" t="str">
        <f>Bygningsdeler[[#This Row],[Siffer 3]]&amp;" "&amp;Bygningsdeler[[#This Row],[Overskrift 3]]</f>
        <v>556 Bilde- og AV-systemer</v>
      </c>
    </row>
    <row r="236" spans="1:9" x14ac:dyDescent="0.25">
      <c r="A236">
        <v>5</v>
      </c>
      <c r="B236" t="s">
        <v>1424</v>
      </c>
      <c r="C236">
        <v>55</v>
      </c>
      <c r="D236" t="s">
        <v>1453</v>
      </c>
      <c r="E236">
        <v>559</v>
      </c>
      <c r="F236" t="s">
        <v>1460</v>
      </c>
      <c r="G236" t="str">
        <f>Bygningsdeler[[#This Row],[Siffer 1]]&amp;" "&amp;Bygningsdeler[[#This Row],[Overskrift 1]]</f>
        <v>5 TELE- OG AUTOMATISERING</v>
      </c>
      <c r="H236" t="str">
        <f>Bygningsdeler[[#This Row],[Siffer 2]]&amp;" "&amp;Bygningsdeler[[#This Row],[Overskrift 2]]</f>
        <v>55 Lyd- og bilde</v>
      </c>
      <c r="I236" t="str">
        <f>Bygningsdeler[[#This Row],[Siffer 3]]&amp;" "&amp;Bygningsdeler[[#This Row],[Overskrift 3]]</f>
        <v>559 Andre deler for lyd- og bildesystemer</v>
      </c>
    </row>
    <row r="237" spans="1:9" x14ac:dyDescent="0.25">
      <c r="A237">
        <v>5</v>
      </c>
      <c r="B237" t="s">
        <v>1424</v>
      </c>
      <c r="C237">
        <v>56</v>
      </c>
      <c r="D237" t="s">
        <v>1461</v>
      </c>
      <c r="E237">
        <v>560</v>
      </c>
      <c r="F237" t="s">
        <v>1462</v>
      </c>
      <c r="G237" t="str">
        <f>Bygningsdeler[[#This Row],[Siffer 1]]&amp;" "&amp;Bygningsdeler[[#This Row],[Overskrift 1]]</f>
        <v>5 TELE- OG AUTOMATISERING</v>
      </c>
      <c r="H237" t="str">
        <f>Bygningsdeler[[#This Row],[Siffer 2]]&amp;" "&amp;Bygningsdeler[[#This Row],[Overskrift 2]]</f>
        <v>56 Automatisering</v>
      </c>
      <c r="I237" t="str">
        <f>Bygningsdeler[[#This Row],[Siffer 3]]&amp;" "&amp;Bygningsdeler[[#This Row],[Overskrift 3]]</f>
        <v>560 Automatisering, generelt</v>
      </c>
    </row>
    <row r="238" spans="1:9" x14ac:dyDescent="0.25">
      <c r="A238">
        <v>5</v>
      </c>
      <c r="B238" t="s">
        <v>1424</v>
      </c>
      <c r="C238">
        <v>56</v>
      </c>
      <c r="D238" t="s">
        <v>1461</v>
      </c>
      <c r="E238">
        <v>562</v>
      </c>
      <c r="F238" t="s">
        <v>1463</v>
      </c>
      <c r="G238" t="str">
        <f>Bygningsdeler[[#This Row],[Siffer 1]]&amp;" "&amp;Bygningsdeler[[#This Row],[Overskrift 1]]</f>
        <v>5 TELE- OG AUTOMATISERING</v>
      </c>
      <c r="H238" t="str">
        <f>Bygningsdeler[[#This Row],[Siffer 2]]&amp;" "&amp;Bygningsdeler[[#This Row],[Overskrift 2]]</f>
        <v>56 Automatisering</v>
      </c>
      <c r="I238" t="str">
        <f>Bygningsdeler[[#This Row],[Siffer 3]]&amp;" "&amp;Bygningsdeler[[#This Row],[Overskrift 3]]</f>
        <v>562 Sentral driftskontroll og automatisering</v>
      </c>
    </row>
    <row r="239" spans="1:9" x14ac:dyDescent="0.25">
      <c r="A239">
        <v>5</v>
      </c>
      <c r="B239" t="s">
        <v>1424</v>
      </c>
      <c r="C239">
        <v>56</v>
      </c>
      <c r="D239" t="s">
        <v>1461</v>
      </c>
      <c r="E239">
        <v>563</v>
      </c>
      <c r="F239" t="s">
        <v>1464</v>
      </c>
      <c r="G239" t="str">
        <f>Bygningsdeler[[#This Row],[Siffer 1]]&amp;" "&amp;Bygningsdeler[[#This Row],[Overskrift 1]]</f>
        <v>5 TELE- OG AUTOMATISERING</v>
      </c>
      <c r="H239" t="str">
        <f>Bygningsdeler[[#This Row],[Siffer 2]]&amp;" "&amp;Bygningsdeler[[#This Row],[Overskrift 2]]</f>
        <v>56 Automatisering</v>
      </c>
      <c r="I239" t="str">
        <f>Bygningsdeler[[#This Row],[Siffer 3]]&amp;" "&amp;Bygningsdeler[[#This Row],[Overskrift 3]]</f>
        <v>563 Lokal Auomatisering</v>
      </c>
    </row>
    <row r="240" spans="1:9" x14ac:dyDescent="0.25">
      <c r="A240">
        <v>5</v>
      </c>
      <c r="B240" t="s">
        <v>1424</v>
      </c>
      <c r="C240">
        <v>56</v>
      </c>
      <c r="D240" t="s">
        <v>1461</v>
      </c>
      <c r="E240">
        <v>564</v>
      </c>
      <c r="F240" t="s">
        <v>1465</v>
      </c>
      <c r="G240" t="str">
        <f>Bygningsdeler[[#This Row],[Siffer 1]]&amp;" "&amp;Bygningsdeler[[#This Row],[Overskrift 1]]</f>
        <v>5 TELE- OG AUTOMATISERING</v>
      </c>
      <c r="H240" t="str">
        <f>Bygningsdeler[[#This Row],[Siffer 2]]&amp;" "&amp;Bygningsdeler[[#This Row],[Overskrift 2]]</f>
        <v>56 Automatisering</v>
      </c>
      <c r="I240" t="str">
        <f>Bygningsdeler[[#This Row],[Siffer 3]]&amp;" "&amp;Bygningsdeler[[#This Row],[Overskrift 3]]</f>
        <v>564 Buss-systemer</v>
      </c>
    </row>
    <row r="241" spans="1:9" x14ac:dyDescent="0.25">
      <c r="A241">
        <v>5</v>
      </c>
      <c r="B241" t="s">
        <v>1424</v>
      </c>
      <c r="C241">
        <v>56</v>
      </c>
      <c r="D241" t="s">
        <v>1461</v>
      </c>
      <c r="E241">
        <v>565</v>
      </c>
      <c r="F241" t="s">
        <v>1466</v>
      </c>
      <c r="G241" t="str">
        <f>Bygningsdeler[[#This Row],[Siffer 1]]&amp;" "&amp;Bygningsdeler[[#This Row],[Overskrift 1]]</f>
        <v>5 TELE- OG AUTOMATISERING</v>
      </c>
      <c r="H241" t="str">
        <f>Bygningsdeler[[#This Row],[Siffer 2]]&amp;" "&amp;Bygningsdeler[[#This Row],[Overskrift 2]]</f>
        <v>56 Automatisering</v>
      </c>
      <c r="I241" t="str">
        <f>Bygningsdeler[[#This Row],[Siffer 3]]&amp;" "&amp;Bygningsdeler[[#This Row],[Overskrift 3]]</f>
        <v>565 FDVUS: Administrative systemer</v>
      </c>
    </row>
    <row r="242" spans="1:9" x14ac:dyDescent="0.25">
      <c r="A242">
        <v>5</v>
      </c>
      <c r="B242" t="s">
        <v>1424</v>
      </c>
      <c r="C242">
        <v>56</v>
      </c>
      <c r="D242" t="s">
        <v>1461</v>
      </c>
      <c r="E242">
        <v>569</v>
      </c>
      <c r="F242" t="s">
        <v>1467</v>
      </c>
      <c r="G242" t="str">
        <f>Bygningsdeler[[#This Row],[Siffer 1]]&amp;" "&amp;Bygningsdeler[[#This Row],[Overskrift 1]]</f>
        <v>5 TELE- OG AUTOMATISERING</v>
      </c>
      <c r="H242" t="str">
        <f>Bygningsdeler[[#This Row],[Siffer 2]]&amp;" "&amp;Bygningsdeler[[#This Row],[Overskrift 2]]</f>
        <v>56 Automatisering</v>
      </c>
      <c r="I242" t="str">
        <f>Bygningsdeler[[#This Row],[Siffer 3]]&amp;" "&amp;Bygningsdeler[[#This Row],[Overskrift 3]]</f>
        <v>569 Andre deler for automatisering</v>
      </c>
    </row>
    <row r="243" spans="1:9" x14ac:dyDescent="0.25">
      <c r="A243">
        <v>5</v>
      </c>
      <c r="B243" t="s">
        <v>1424</v>
      </c>
      <c r="C243">
        <v>57</v>
      </c>
      <c r="D243" t="s">
        <v>1468</v>
      </c>
      <c r="E243">
        <v>570</v>
      </c>
      <c r="F243" t="s">
        <v>1469</v>
      </c>
      <c r="G243" t="str">
        <f>Bygningsdeler[[#This Row],[Siffer 1]]&amp;" "&amp;Bygningsdeler[[#This Row],[Overskrift 1]]</f>
        <v>5 TELE- OG AUTOMATISERING</v>
      </c>
      <c r="H243" t="str">
        <f>Bygningsdeler[[#This Row],[Siffer 2]]&amp;" "&amp;Bygningsdeler[[#This Row],[Overskrift 2]]</f>
        <v>57 Instrumentering</v>
      </c>
      <c r="I243" t="str">
        <f>Bygningsdeler[[#This Row],[Siffer 3]]&amp;" "&amp;Bygningsdeler[[#This Row],[Overskrift 3]]</f>
        <v>570 Instrumentering, generelt</v>
      </c>
    </row>
    <row r="244" spans="1:9" x14ac:dyDescent="0.25">
      <c r="A244">
        <v>5</v>
      </c>
      <c r="B244" t="s">
        <v>1424</v>
      </c>
      <c r="C244">
        <v>57</v>
      </c>
      <c r="D244" t="s">
        <v>1468</v>
      </c>
      <c r="E244">
        <v>571</v>
      </c>
      <c r="F244" t="s">
        <v>1470</v>
      </c>
      <c r="G244" t="str">
        <f>Bygningsdeler[[#This Row],[Siffer 1]]&amp;" "&amp;Bygningsdeler[[#This Row],[Overskrift 1]]</f>
        <v>5 TELE- OG AUTOMATISERING</v>
      </c>
      <c r="H244" t="str">
        <f>Bygningsdeler[[#This Row],[Siffer 2]]&amp;" "&amp;Bygningsdeler[[#This Row],[Overskrift 2]]</f>
        <v>57 Instrumentering</v>
      </c>
      <c r="I244" t="str">
        <f>Bygningsdeler[[#This Row],[Siffer 3]]&amp;" "&amp;Bygningsdeler[[#This Row],[Overskrift 3]]</f>
        <v>571 Kabling for instrumentring</v>
      </c>
    </row>
    <row r="245" spans="1:9" x14ac:dyDescent="0.25">
      <c r="A245">
        <v>5</v>
      </c>
      <c r="B245" t="s">
        <v>1424</v>
      </c>
      <c r="C245">
        <v>57</v>
      </c>
      <c r="D245" t="s">
        <v>1468</v>
      </c>
      <c r="E245">
        <v>572</v>
      </c>
      <c r="F245" t="s">
        <v>1471</v>
      </c>
      <c r="G245" t="str">
        <f>Bygningsdeler[[#This Row],[Siffer 1]]&amp;" "&amp;Bygningsdeler[[#This Row],[Overskrift 1]]</f>
        <v>5 TELE- OG AUTOMATISERING</v>
      </c>
      <c r="H245" t="str">
        <f>Bygningsdeler[[#This Row],[Siffer 2]]&amp;" "&amp;Bygningsdeler[[#This Row],[Overskrift 2]]</f>
        <v>57 Instrumentering</v>
      </c>
      <c r="I245" t="str">
        <f>Bygningsdeler[[#This Row],[Siffer 3]]&amp;" "&amp;Bygningsdeler[[#This Row],[Overskrift 3]]</f>
        <v>572 Instrumentering for måling av mengde</v>
      </c>
    </row>
    <row r="246" spans="1:9" x14ac:dyDescent="0.25">
      <c r="A246">
        <v>5</v>
      </c>
      <c r="B246" t="s">
        <v>1424</v>
      </c>
      <c r="C246">
        <v>57</v>
      </c>
      <c r="D246" t="s">
        <v>1468</v>
      </c>
      <c r="E246">
        <v>573</v>
      </c>
      <c r="F246" t="s">
        <v>1472</v>
      </c>
      <c r="G246" t="str">
        <f>Bygningsdeler[[#This Row],[Siffer 1]]&amp;" "&amp;Bygningsdeler[[#This Row],[Overskrift 1]]</f>
        <v>5 TELE- OG AUTOMATISERING</v>
      </c>
      <c r="H246" t="str">
        <f>Bygningsdeler[[#This Row],[Siffer 2]]&amp;" "&amp;Bygningsdeler[[#This Row],[Overskrift 2]]</f>
        <v>57 Instrumentering</v>
      </c>
      <c r="I246" t="str">
        <f>Bygningsdeler[[#This Row],[Siffer 3]]&amp;" "&amp;Bygningsdeler[[#This Row],[Overskrift 3]]</f>
        <v>573 Instrumentering for måling av trykk</v>
      </c>
    </row>
    <row r="247" spans="1:9" x14ac:dyDescent="0.25">
      <c r="A247">
        <v>5</v>
      </c>
      <c r="B247" t="s">
        <v>1424</v>
      </c>
      <c r="C247">
        <v>57</v>
      </c>
      <c r="D247" t="s">
        <v>1468</v>
      </c>
      <c r="E247">
        <v>574</v>
      </c>
      <c r="F247" t="s">
        <v>1473</v>
      </c>
      <c r="G247" t="str">
        <f>Bygningsdeler[[#This Row],[Siffer 1]]&amp;" "&amp;Bygningsdeler[[#This Row],[Overskrift 1]]</f>
        <v>5 TELE- OG AUTOMATISERING</v>
      </c>
      <c r="H247" t="str">
        <f>Bygningsdeler[[#This Row],[Siffer 2]]&amp;" "&amp;Bygningsdeler[[#This Row],[Overskrift 2]]</f>
        <v>57 Instrumentering</v>
      </c>
      <c r="I247" t="str">
        <f>Bygningsdeler[[#This Row],[Siffer 3]]&amp;" "&amp;Bygningsdeler[[#This Row],[Overskrift 3]]</f>
        <v>574 Instrumentering for måling av temperatur</v>
      </c>
    </row>
    <row r="248" spans="1:9" x14ac:dyDescent="0.25">
      <c r="A248">
        <v>5</v>
      </c>
      <c r="B248" t="s">
        <v>1424</v>
      </c>
      <c r="C248">
        <v>57</v>
      </c>
      <c r="D248" t="s">
        <v>1468</v>
      </c>
      <c r="E248">
        <v>575</v>
      </c>
      <c r="F248" t="s">
        <v>1474</v>
      </c>
      <c r="G248" t="str">
        <f>Bygningsdeler[[#This Row],[Siffer 1]]&amp;" "&amp;Bygningsdeler[[#This Row],[Overskrift 1]]</f>
        <v>5 TELE- OG AUTOMATISERING</v>
      </c>
      <c r="H248" t="str">
        <f>Bygningsdeler[[#This Row],[Siffer 2]]&amp;" "&amp;Bygningsdeler[[#This Row],[Overskrift 2]]</f>
        <v>57 Instrumentering</v>
      </c>
      <c r="I248" t="str">
        <f>Bygningsdeler[[#This Row],[Siffer 3]]&amp;" "&amp;Bygningsdeler[[#This Row],[Overskrift 3]]</f>
        <v>575 Instrumentering for måling av lengde</v>
      </c>
    </row>
    <row r="249" spans="1:9" x14ac:dyDescent="0.25">
      <c r="A249">
        <v>5</v>
      </c>
      <c r="B249" t="s">
        <v>1424</v>
      </c>
      <c r="C249">
        <v>57</v>
      </c>
      <c r="D249" t="s">
        <v>1468</v>
      </c>
      <c r="E249">
        <v>576</v>
      </c>
      <c r="F249" t="s">
        <v>1475</v>
      </c>
      <c r="G249" t="str">
        <f>Bygningsdeler[[#This Row],[Siffer 1]]&amp;" "&amp;Bygningsdeler[[#This Row],[Overskrift 1]]</f>
        <v>5 TELE- OG AUTOMATISERING</v>
      </c>
      <c r="H249" t="str">
        <f>Bygningsdeler[[#This Row],[Siffer 2]]&amp;" "&amp;Bygningsdeler[[#This Row],[Overskrift 2]]</f>
        <v>57 Instrumentering</v>
      </c>
      <c r="I249" t="str">
        <f>Bygningsdeler[[#This Row],[Siffer 3]]&amp;" "&amp;Bygningsdeler[[#This Row],[Overskrift 3]]</f>
        <v>576 Instrumentering for måling av vekt</v>
      </c>
    </row>
    <row r="250" spans="1:9" x14ac:dyDescent="0.25">
      <c r="A250">
        <v>5</v>
      </c>
      <c r="B250" t="s">
        <v>1424</v>
      </c>
      <c r="C250">
        <v>57</v>
      </c>
      <c r="D250" t="s">
        <v>1468</v>
      </c>
      <c r="E250">
        <v>577</v>
      </c>
      <c r="F250" t="s">
        <v>1476</v>
      </c>
      <c r="G250" t="str">
        <f>Bygningsdeler[[#This Row],[Siffer 1]]&amp;" "&amp;Bygningsdeler[[#This Row],[Overskrift 1]]</f>
        <v>5 TELE- OG AUTOMATISERING</v>
      </c>
      <c r="H250" t="str">
        <f>Bygningsdeler[[#This Row],[Siffer 2]]&amp;" "&amp;Bygningsdeler[[#This Row],[Overskrift 2]]</f>
        <v>57 Instrumentering</v>
      </c>
      <c r="I250" t="str">
        <f>Bygningsdeler[[#This Row],[Siffer 3]]&amp;" "&amp;Bygningsdeler[[#This Row],[Overskrift 3]]</f>
        <v>577 Instrumentering for måling av elektriske størrelser</v>
      </c>
    </row>
    <row r="251" spans="1:9" x14ac:dyDescent="0.25">
      <c r="A251">
        <v>5</v>
      </c>
      <c r="B251" t="s">
        <v>1424</v>
      </c>
      <c r="C251">
        <v>57</v>
      </c>
      <c r="D251" t="s">
        <v>1468</v>
      </c>
      <c r="E251">
        <v>578</v>
      </c>
      <c r="F251" t="s">
        <v>1477</v>
      </c>
      <c r="G251" t="str">
        <f>Bygningsdeler[[#This Row],[Siffer 1]]&amp;" "&amp;Bygningsdeler[[#This Row],[Overskrift 1]]</f>
        <v>5 TELE- OG AUTOMATISERING</v>
      </c>
      <c r="H251" t="str">
        <f>Bygningsdeler[[#This Row],[Siffer 2]]&amp;" "&amp;Bygningsdeler[[#This Row],[Overskrift 2]]</f>
        <v>57 Instrumentering</v>
      </c>
      <c r="I251" t="str">
        <f>Bygningsdeler[[#This Row],[Siffer 3]]&amp;" "&amp;Bygningsdeler[[#This Row],[Overskrift 3]]</f>
        <v>578 Instrumentering for analyse</v>
      </c>
    </row>
    <row r="252" spans="1:9" x14ac:dyDescent="0.25">
      <c r="A252">
        <v>5</v>
      </c>
      <c r="B252" t="s">
        <v>1424</v>
      </c>
      <c r="C252">
        <v>57</v>
      </c>
      <c r="D252" t="s">
        <v>1468</v>
      </c>
      <c r="E252">
        <v>579</v>
      </c>
      <c r="F252" t="s">
        <v>1478</v>
      </c>
      <c r="G252" t="str">
        <f>Bygningsdeler[[#This Row],[Siffer 1]]&amp;" "&amp;Bygningsdeler[[#This Row],[Overskrift 1]]</f>
        <v>5 TELE- OG AUTOMATISERING</v>
      </c>
      <c r="H252" t="str">
        <f>Bygningsdeler[[#This Row],[Siffer 2]]&amp;" "&amp;Bygningsdeler[[#This Row],[Overskrift 2]]</f>
        <v>57 Instrumentering</v>
      </c>
      <c r="I252" t="str">
        <f>Bygningsdeler[[#This Row],[Siffer 3]]&amp;" "&amp;Bygningsdeler[[#This Row],[Overskrift 3]]</f>
        <v>579 Annen instrumentering</v>
      </c>
    </row>
    <row r="253" spans="1:9" x14ac:dyDescent="0.25">
      <c r="A253">
        <v>5</v>
      </c>
      <c r="B253" t="s">
        <v>1424</v>
      </c>
      <c r="C253">
        <v>59</v>
      </c>
      <c r="D253" t="s">
        <v>1479</v>
      </c>
      <c r="E253">
        <v>590</v>
      </c>
      <c r="F253" t="s">
        <v>1480</v>
      </c>
      <c r="G253" t="str">
        <f>Bygningsdeler[[#This Row],[Siffer 1]]&amp;" "&amp;Bygningsdeler[[#This Row],[Overskrift 1]]</f>
        <v>5 TELE- OG AUTOMATISERING</v>
      </c>
      <c r="H253" t="str">
        <f>Bygningsdeler[[#This Row],[Siffer 2]]&amp;" "&amp;Bygningsdeler[[#This Row],[Overskrift 2]]</f>
        <v>59 Andre installasjoner for tele og automatisering</v>
      </c>
      <c r="I253" t="str">
        <f>Bygningsdeler[[#This Row],[Siffer 3]]&amp;" "&amp;Bygningsdeler[[#This Row],[Overskrift 3]]</f>
        <v>590 Andre installasjoner for tele og automatisering, generelt</v>
      </c>
    </row>
    <row r="254" spans="1:9" x14ac:dyDescent="0.25">
      <c r="A254">
        <v>6</v>
      </c>
      <c r="B254" t="s">
        <v>1481</v>
      </c>
      <c r="C254">
        <v>60</v>
      </c>
      <c r="D254" t="s">
        <v>1482</v>
      </c>
      <c r="E254">
        <v>600</v>
      </c>
      <c r="F254" t="s">
        <v>1482</v>
      </c>
      <c r="G254" t="str">
        <f>Bygningsdeler[[#This Row],[Siffer 1]]&amp;" "&amp;Bygningsdeler[[#This Row],[Overskrift 1]]</f>
        <v>6 ANDRE INSTALLASJONER</v>
      </c>
      <c r="H254" t="str">
        <f>Bygningsdeler[[#This Row],[Siffer 2]]&amp;" "&amp;Bygningsdeler[[#This Row],[Overskrift 2]]</f>
        <v>60 Andre installasjoner, generelt</v>
      </c>
      <c r="I254" t="str">
        <f>Bygningsdeler[[#This Row],[Siffer 3]]&amp;" "&amp;Bygningsdeler[[#This Row],[Overskrift 3]]</f>
        <v>600 Andre installasjoner, generelt</v>
      </c>
    </row>
    <row r="255" spans="1:9" x14ac:dyDescent="0.25">
      <c r="A255">
        <v>6</v>
      </c>
      <c r="B255" t="s">
        <v>1481</v>
      </c>
      <c r="C255">
        <v>61</v>
      </c>
      <c r="D255" t="s">
        <v>1483</v>
      </c>
      <c r="E255">
        <v>610</v>
      </c>
      <c r="F255" t="s">
        <v>1484</v>
      </c>
      <c r="G255" t="str">
        <f>Bygningsdeler[[#This Row],[Siffer 1]]&amp;" "&amp;Bygningsdeler[[#This Row],[Overskrift 1]]</f>
        <v>6 ANDRE INSTALLASJONER</v>
      </c>
      <c r="H255" t="str">
        <f>Bygningsdeler[[#This Row],[Siffer 2]]&amp;" "&amp;Bygningsdeler[[#This Row],[Overskrift 2]]</f>
        <v>61 Prefabrikkerte rom</v>
      </c>
      <c r="I255" t="str">
        <f>Bygningsdeler[[#This Row],[Siffer 3]]&amp;" "&amp;Bygningsdeler[[#This Row],[Overskrift 3]]</f>
        <v>610 Prefabrikkerte rom, generelt</v>
      </c>
    </row>
    <row r="256" spans="1:9" x14ac:dyDescent="0.25">
      <c r="A256">
        <v>6</v>
      </c>
      <c r="B256" t="s">
        <v>1481</v>
      </c>
      <c r="C256">
        <v>62</v>
      </c>
      <c r="D256" t="s">
        <v>1485</v>
      </c>
      <c r="E256">
        <v>620</v>
      </c>
      <c r="F256" t="s">
        <v>1486</v>
      </c>
      <c r="G256" t="str">
        <f>Bygningsdeler[[#This Row],[Siffer 1]]&amp;" "&amp;Bygningsdeler[[#This Row],[Overskrift 1]]</f>
        <v>6 ANDRE INSTALLASJONER</v>
      </c>
      <c r="H256" t="str">
        <f>Bygningsdeler[[#This Row],[Siffer 2]]&amp;" "&amp;Bygningsdeler[[#This Row],[Overskrift 2]]</f>
        <v>62 Person- og varetransport</v>
      </c>
      <c r="I256" t="str">
        <f>Bygningsdeler[[#This Row],[Siffer 3]]&amp;" "&amp;Bygningsdeler[[#This Row],[Overskrift 3]]</f>
        <v>620 Person- og varetransport, generelt</v>
      </c>
    </row>
    <row r="257" spans="1:9" x14ac:dyDescent="0.25">
      <c r="A257">
        <v>6</v>
      </c>
      <c r="B257" t="s">
        <v>1481</v>
      </c>
      <c r="C257">
        <v>62</v>
      </c>
      <c r="D257" t="s">
        <v>1485</v>
      </c>
      <c r="E257">
        <v>621</v>
      </c>
      <c r="F257" t="s">
        <v>1487</v>
      </c>
      <c r="G257" t="str">
        <f>Bygningsdeler[[#This Row],[Siffer 1]]&amp;" "&amp;Bygningsdeler[[#This Row],[Overskrift 1]]</f>
        <v>6 ANDRE INSTALLASJONER</v>
      </c>
      <c r="H257" t="str">
        <f>Bygningsdeler[[#This Row],[Siffer 2]]&amp;" "&amp;Bygningsdeler[[#This Row],[Overskrift 2]]</f>
        <v>62 Person- og varetransport</v>
      </c>
      <c r="I257" t="str">
        <f>Bygningsdeler[[#This Row],[Siffer 3]]&amp;" "&amp;Bygningsdeler[[#This Row],[Overskrift 3]]</f>
        <v>621 Heiser</v>
      </c>
    </row>
    <row r="258" spans="1:9" x14ac:dyDescent="0.25">
      <c r="A258">
        <v>6</v>
      </c>
      <c r="B258" t="s">
        <v>1481</v>
      </c>
      <c r="C258">
        <v>62</v>
      </c>
      <c r="D258" t="s">
        <v>1485</v>
      </c>
      <c r="E258">
        <v>622</v>
      </c>
      <c r="F258" t="s">
        <v>1488</v>
      </c>
      <c r="G258" t="str">
        <f>Bygningsdeler[[#This Row],[Siffer 1]]&amp;" "&amp;Bygningsdeler[[#This Row],[Overskrift 1]]</f>
        <v>6 ANDRE INSTALLASJONER</v>
      </c>
      <c r="H258" t="str">
        <f>Bygningsdeler[[#This Row],[Siffer 2]]&amp;" "&amp;Bygningsdeler[[#This Row],[Overskrift 2]]</f>
        <v>62 Person- og varetransport</v>
      </c>
      <c r="I258" t="str">
        <f>Bygningsdeler[[#This Row],[Siffer 3]]&amp;" "&amp;Bygningsdeler[[#This Row],[Overskrift 3]]</f>
        <v>622 Rulletrapper</v>
      </c>
    </row>
    <row r="259" spans="1:9" x14ac:dyDescent="0.25">
      <c r="A259">
        <v>6</v>
      </c>
      <c r="B259" t="s">
        <v>1481</v>
      </c>
      <c r="C259">
        <v>62</v>
      </c>
      <c r="D259" t="s">
        <v>1485</v>
      </c>
      <c r="E259">
        <v>623</v>
      </c>
      <c r="F259" t="s">
        <v>1489</v>
      </c>
      <c r="G259" t="str">
        <f>Bygningsdeler[[#This Row],[Siffer 1]]&amp;" "&amp;Bygningsdeler[[#This Row],[Overskrift 1]]</f>
        <v>6 ANDRE INSTALLASJONER</v>
      </c>
      <c r="H259" t="str">
        <f>Bygningsdeler[[#This Row],[Siffer 2]]&amp;" "&amp;Bygningsdeler[[#This Row],[Overskrift 2]]</f>
        <v>62 Person- og varetransport</v>
      </c>
      <c r="I259" t="str">
        <f>Bygningsdeler[[#This Row],[Siffer 3]]&amp;" "&amp;Bygningsdeler[[#This Row],[Overskrift 3]]</f>
        <v>623 Rullebånd</v>
      </c>
    </row>
    <row r="260" spans="1:9" x14ac:dyDescent="0.25">
      <c r="A260">
        <v>6</v>
      </c>
      <c r="B260" t="s">
        <v>1481</v>
      </c>
      <c r="C260">
        <v>62</v>
      </c>
      <c r="D260" t="s">
        <v>1485</v>
      </c>
      <c r="E260">
        <v>624</v>
      </c>
      <c r="F260" t="s">
        <v>1490</v>
      </c>
      <c r="G260" t="str">
        <f>Bygningsdeler[[#This Row],[Siffer 1]]&amp;" "&amp;Bygningsdeler[[#This Row],[Overskrift 1]]</f>
        <v>6 ANDRE INSTALLASJONER</v>
      </c>
      <c r="H260" t="str">
        <f>Bygningsdeler[[#This Row],[Siffer 2]]&amp;" "&amp;Bygningsdeler[[#This Row],[Overskrift 2]]</f>
        <v>62 Person- og varetransport</v>
      </c>
      <c r="I260" t="str">
        <f>Bygningsdeler[[#This Row],[Siffer 3]]&amp;" "&amp;Bygningsdeler[[#This Row],[Overskrift 3]]</f>
        <v>624 Løftebord</v>
      </c>
    </row>
    <row r="261" spans="1:9" x14ac:dyDescent="0.25">
      <c r="A261">
        <v>6</v>
      </c>
      <c r="B261" t="s">
        <v>1481</v>
      </c>
      <c r="C261">
        <v>62</v>
      </c>
      <c r="D261" t="s">
        <v>1485</v>
      </c>
      <c r="E261">
        <v>625</v>
      </c>
      <c r="F261" t="s">
        <v>1491</v>
      </c>
      <c r="G261" t="str">
        <f>Bygningsdeler[[#This Row],[Siffer 1]]&amp;" "&amp;Bygningsdeler[[#This Row],[Overskrift 1]]</f>
        <v>6 ANDRE INSTALLASJONER</v>
      </c>
      <c r="H261" t="str">
        <f>Bygningsdeler[[#This Row],[Siffer 2]]&amp;" "&amp;Bygningsdeler[[#This Row],[Overskrift 2]]</f>
        <v>62 Person- og varetransport</v>
      </c>
      <c r="I261" t="str">
        <f>Bygningsdeler[[#This Row],[Siffer 3]]&amp;" "&amp;Bygningsdeler[[#This Row],[Overskrift 3]]</f>
        <v>625 Trappeheiser</v>
      </c>
    </row>
    <row r="262" spans="1:9" x14ac:dyDescent="0.25">
      <c r="A262">
        <v>6</v>
      </c>
      <c r="B262" t="s">
        <v>1481</v>
      </c>
      <c r="C262">
        <v>62</v>
      </c>
      <c r="D262" t="s">
        <v>1485</v>
      </c>
      <c r="E262">
        <v>626</v>
      </c>
      <c r="F262" t="s">
        <v>1492</v>
      </c>
      <c r="G262" t="str">
        <f>Bygningsdeler[[#This Row],[Siffer 1]]&amp;" "&amp;Bygningsdeler[[#This Row],[Overskrift 1]]</f>
        <v>6 ANDRE INSTALLASJONER</v>
      </c>
      <c r="H262" t="str">
        <f>Bygningsdeler[[#This Row],[Siffer 2]]&amp;" "&amp;Bygningsdeler[[#This Row],[Overskrift 2]]</f>
        <v>62 Person- og varetransport</v>
      </c>
      <c r="I262" t="str">
        <f>Bygningsdeler[[#This Row],[Siffer 3]]&amp;" "&amp;Bygningsdeler[[#This Row],[Overskrift 3]]</f>
        <v>626 Kraner</v>
      </c>
    </row>
    <row r="263" spans="1:9" x14ac:dyDescent="0.25">
      <c r="A263">
        <v>6</v>
      </c>
      <c r="B263" t="s">
        <v>1481</v>
      </c>
      <c r="C263">
        <v>62</v>
      </c>
      <c r="D263" t="s">
        <v>1485</v>
      </c>
      <c r="E263">
        <v>627</v>
      </c>
      <c r="F263" t="s">
        <v>1493</v>
      </c>
      <c r="G263" t="str">
        <f>Bygningsdeler[[#This Row],[Siffer 1]]&amp;" "&amp;Bygningsdeler[[#This Row],[Overskrift 1]]</f>
        <v>6 ANDRE INSTALLASJONER</v>
      </c>
      <c r="H263" t="str">
        <f>Bygningsdeler[[#This Row],[Siffer 2]]&amp;" "&amp;Bygningsdeler[[#This Row],[Overskrift 2]]</f>
        <v>62 Person- og varetransport</v>
      </c>
      <c r="I263" t="str">
        <f>Bygningsdeler[[#This Row],[Siffer 3]]&amp;" "&amp;Bygningsdeler[[#This Row],[Overskrift 3]]</f>
        <v>627 Fasade- og takvask</v>
      </c>
    </row>
    <row r="264" spans="1:9" x14ac:dyDescent="0.25">
      <c r="A264">
        <v>6</v>
      </c>
      <c r="B264" t="s">
        <v>1481</v>
      </c>
      <c r="C264">
        <v>62</v>
      </c>
      <c r="D264" t="s">
        <v>1485</v>
      </c>
      <c r="E264">
        <v>629</v>
      </c>
      <c r="F264" t="s">
        <v>1494</v>
      </c>
      <c r="G264" t="str">
        <f>Bygningsdeler[[#This Row],[Siffer 1]]&amp;" "&amp;Bygningsdeler[[#This Row],[Overskrift 1]]</f>
        <v>6 ANDRE INSTALLASJONER</v>
      </c>
      <c r="H264" t="str">
        <f>Bygningsdeler[[#This Row],[Siffer 2]]&amp;" "&amp;Bygningsdeler[[#This Row],[Overskrift 2]]</f>
        <v>62 Person- og varetransport</v>
      </c>
      <c r="I264" t="str">
        <f>Bygningsdeler[[#This Row],[Siffer 3]]&amp;" "&amp;Bygningsdeler[[#This Row],[Overskrift 3]]</f>
        <v>629 Annen person- og varetransport</v>
      </c>
    </row>
    <row r="265" spans="1:9" x14ac:dyDescent="0.25">
      <c r="A265">
        <v>6</v>
      </c>
      <c r="B265" t="s">
        <v>1481</v>
      </c>
      <c r="C265">
        <v>63</v>
      </c>
      <c r="D265" t="s">
        <v>1495</v>
      </c>
      <c r="E265">
        <v>630</v>
      </c>
      <c r="F265" t="s">
        <v>1496</v>
      </c>
      <c r="G265" t="str">
        <f>Bygningsdeler[[#This Row],[Siffer 1]]&amp;" "&amp;Bygningsdeler[[#This Row],[Overskrift 1]]</f>
        <v>6 ANDRE INSTALLASJONER</v>
      </c>
      <c r="H265" t="str">
        <f>Bygningsdeler[[#This Row],[Siffer 2]]&amp;" "&amp;Bygningsdeler[[#This Row],[Overskrift 2]]</f>
        <v>63 Transportanlegg for småvarer m.v.</v>
      </c>
      <c r="I265" t="str">
        <f>Bygningsdeler[[#This Row],[Siffer 3]]&amp;" "&amp;Bygningsdeler[[#This Row],[Overskrift 3]]</f>
        <v>630 Transportanlegg for småvarer m.v., generelt</v>
      </c>
    </row>
    <row r="266" spans="1:9" x14ac:dyDescent="0.25">
      <c r="A266">
        <v>6</v>
      </c>
      <c r="B266" t="s">
        <v>1481</v>
      </c>
      <c r="C266">
        <v>63</v>
      </c>
      <c r="D266" t="s">
        <v>1495</v>
      </c>
      <c r="E266">
        <v>631</v>
      </c>
      <c r="F266" t="s">
        <v>1497</v>
      </c>
      <c r="G266" t="str">
        <f>Bygningsdeler[[#This Row],[Siffer 1]]&amp;" "&amp;Bygningsdeler[[#This Row],[Overskrift 1]]</f>
        <v>6 ANDRE INSTALLASJONER</v>
      </c>
      <c r="H266" t="str">
        <f>Bygningsdeler[[#This Row],[Siffer 2]]&amp;" "&amp;Bygningsdeler[[#This Row],[Overskrift 2]]</f>
        <v>63 Transportanlegg for småvarer m.v.</v>
      </c>
      <c r="I266" t="str">
        <f>Bygningsdeler[[#This Row],[Siffer 3]]&amp;" "&amp;Bygningsdeler[[#This Row],[Overskrift 3]]</f>
        <v>631 Dokument- og småvaretransportører</v>
      </c>
    </row>
    <row r="267" spans="1:9" x14ac:dyDescent="0.25">
      <c r="A267">
        <v>6</v>
      </c>
      <c r="B267" t="s">
        <v>1481</v>
      </c>
      <c r="C267">
        <v>63</v>
      </c>
      <c r="D267" t="s">
        <v>1495</v>
      </c>
      <c r="E267">
        <v>632</v>
      </c>
      <c r="F267" t="s">
        <v>1498</v>
      </c>
      <c r="G267" t="str">
        <f>Bygningsdeler[[#This Row],[Siffer 1]]&amp;" "&amp;Bygningsdeler[[#This Row],[Overskrift 1]]</f>
        <v>6 ANDRE INSTALLASJONER</v>
      </c>
      <c r="H267" t="str">
        <f>Bygningsdeler[[#This Row],[Siffer 2]]&amp;" "&amp;Bygningsdeler[[#This Row],[Overskrift 2]]</f>
        <v>63 Transportanlegg for småvarer m.v.</v>
      </c>
      <c r="I267" t="str">
        <f>Bygningsdeler[[#This Row],[Siffer 3]]&amp;" "&amp;Bygningsdeler[[#This Row],[Overskrift 3]]</f>
        <v>632 Transportanlegg for tørr og løsmasse</v>
      </c>
    </row>
    <row r="268" spans="1:9" x14ac:dyDescent="0.25">
      <c r="A268">
        <v>6</v>
      </c>
      <c r="B268" t="s">
        <v>1481</v>
      </c>
      <c r="C268">
        <v>63</v>
      </c>
      <c r="D268" t="s">
        <v>1495</v>
      </c>
      <c r="E268">
        <v>639</v>
      </c>
      <c r="F268" t="s">
        <v>1499</v>
      </c>
      <c r="G268" t="str">
        <f>Bygningsdeler[[#This Row],[Siffer 1]]&amp;" "&amp;Bygningsdeler[[#This Row],[Overskrift 1]]</f>
        <v>6 ANDRE INSTALLASJONER</v>
      </c>
      <c r="H268" t="str">
        <f>Bygningsdeler[[#This Row],[Siffer 2]]&amp;" "&amp;Bygningsdeler[[#This Row],[Overskrift 2]]</f>
        <v>63 Transportanlegg for småvarer m.v.</v>
      </c>
      <c r="I268" t="str">
        <f>Bygningsdeler[[#This Row],[Siffer 3]]&amp;" "&amp;Bygningsdeler[[#This Row],[Overskrift 3]]</f>
        <v>639 Andre transportanlegg for småvarer mv.</v>
      </c>
    </row>
    <row r="269" spans="1:9" x14ac:dyDescent="0.25">
      <c r="A269">
        <v>6</v>
      </c>
      <c r="B269" t="s">
        <v>1481</v>
      </c>
      <c r="C269">
        <v>64</v>
      </c>
      <c r="D269" t="s">
        <v>1500</v>
      </c>
      <c r="E269">
        <v>640</v>
      </c>
      <c r="F269" t="s">
        <v>1501</v>
      </c>
      <c r="G269" t="str">
        <f>Bygningsdeler[[#This Row],[Siffer 1]]&amp;" "&amp;Bygningsdeler[[#This Row],[Overskrift 1]]</f>
        <v>6 ANDRE INSTALLASJONER</v>
      </c>
      <c r="H269" t="str">
        <f>Bygningsdeler[[#This Row],[Siffer 2]]&amp;" "&amp;Bygningsdeler[[#This Row],[Overskrift 2]]</f>
        <v>64 Sceneteknisk utstyr</v>
      </c>
      <c r="I269" t="str">
        <f>Bygningsdeler[[#This Row],[Siffer 3]]&amp;" "&amp;Bygningsdeler[[#This Row],[Overskrift 3]]</f>
        <v>640 Sceneteknisk utstyr, generelt</v>
      </c>
    </row>
    <row r="270" spans="1:9" x14ac:dyDescent="0.25">
      <c r="A270">
        <v>6</v>
      </c>
      <c r="B270" t="s">
        <v>1481</v>
      </c>
      <c r="C270">
        <v>65</v>
      </c>
      <c r="D270" t="s">
        <v>1502</v>
      </c>
      <c r="E270">
        <v>650</v>
      </c>
      <c r="F270" t="s">
        <v>1503</v>
      </c>
      <c r="G270" t="str">
        <f>Bygningsdeler[[#This Row],[Siffer 1]]&amp;" "&amp;Bygningsdeler[[#This Row],[Overskrift 1]]</f>
        <v>6 ANDRE INSTALLASJONER</v>
      </c>
      <c r="H270" t="str">
        <f>Bygningsdeler[[#This Row],[Siffer 2]]&amp;" "&amp;Bygningsdeler[[#This Row],[Overskrift 2]]</f>
        <v>65 Avfall og støvsuging</v>
      </c>
      <c r="I270" t="str">
        <f>Bygningsdeler[[#This Row],[Siffer 3]]&amp;" "&amp;Bygningsdeler[[#This Row],[Overskrift 3]]</f>
        <v>650 Avfall og støvsuging, generelt</v>
      </c>
    </row>
    <row r="271" spans="1:9" x14ac:dyDescent="0.25">
      <c r="A271">
        <v>6</v>
      </c>
      <c r="B271" t="s">
        <v>1481</v>
      </c>
      <c r="C271">
        <v>65</v>
      </c>
      <c r="D271" t="s">
        <v>1502</v>
      </c>
      <c r="E271">
        <v>651</v>
      </c>
      <c r="F271" t="s">
        <v>1504</v>
      </c>
      <c r="G271" t="str">
        <f>Bygningsdeler[[#This Row],[Siffer 1]]&amp;" "&amp;Bygningsdeler[[#This Row],[Overskrift 1]]</f>
        <v>6 ANDRE INSTALLASJONER</v>
      </c>
      <c r="H271" t="str">
        <f>Bygningsdeler[[#This Row],[Siffer 2]]&amp;" "&amp;Bygningsdeler[[#This Row],[Overskrift 2]]</f>
        <v>65 Avfall og støvsuging</v>
      </c>
      <c r="I271" t="str">
        <f>Bygningsdeler[[#This Row],[Siffer 3]]&amp;" "&amp;Bygningsdeler[[#This Row],[Overskrift 3]]</f>
        <v>651 Utstyr for oppsamling og behandling av avfall</v>
      </c>
    </row>
    <row r="272" spans="1:9" x14ac:dyDescent="0.25">
      <c r="A272">
        <v>6</v>
      </c>
      <c r="B272" t="s">
        <v>1481</v>
      </c>
      <c r="C272">
        <v>65</v>
      </c>
      <c r="D272" t="s">
        <v>1502</v>
      </c>
      <c r="E272">
        <v>652</v>
      </c>
      <c r="F272" t="s">
        <v>1505</v>
      </c>
      <c r="G272" t="str">
        <f>Bygningsdeler[[#This Row],[Siffer 1]]&amp;" "&amp;Bygningsdeler[[#This Row],[Overskrift 1]]</f>
        <v>6 ANDRE INSTALLASJONER</v>
      </c>
      <c r="H272" t="str">
        <f>Bygningsdeler[[#This Row],[Siffer 2]]&amp;" "&amp;Bygningsdeler[[#This Row],[Overskrift 2]]</f>
        <v>65 Avfall og støvsuging</v>
      </c>
      <c r="I272" t="str">
        <f>Bygningsdeler[[#This Row],[Siffer 3]]&amp;" "&amp;Bygningsdeler[[#This Row],[Overskrift 3]]</f>
        <v>652 Sentralstøvsuger</v>
      </c>
    </row>
    <row r="273" spans="1:9" x14ac:dyDescent="0.25">
      <c r="A273">
        <v>6</v>
      </c>
      <c r="B273" t="s">
        <v>1481</v>
      </c>
      <c r="C273">
        <v>65</v>
      </c>
      <c r="D273" t="s">
        <v>1502</v>
      </c>
      <c r="E273">
        <v>653</v>
      </c>
      <c r="F273" t="s">
        <v>1506</v>
      </c>
      <c r="G273" t="str">
        <f>Bygningsdeler[[#This Row],[Siffer 1]]&amp;" "&amp;Bygningsdeler[[#This Row],[Overskrift 1]]</f>
        <v>6 ANDRE INSTALLASJONER</v>
      </c>
      <c r="H273" t="str">
        <f>Bygningsdeler[[#This Row],[Siffer 2]]&amp;" "&amp;Bygningsdeler[[#This Row],[Overskrift 2]]</f>
        <v>65 Avfall og støvsuging</v>
      </c>
      <c r="I273" t="str">
        <f>Bygningsdeler[[#This Row],[Siffer 3]]&amp;" "&amp;Bygningsdeler[[#This Row],[Overskrift 3]]</f>
        <v>653 Pneumatisk søppeltransport</v>
      </c>
    </row>
    <row r="274" spans="1:9" x14ac:dyDescent="0.25">
      <c r="A274">
        <v>6</v>
      </c>
      <c r="B274" t="s">
        <v>1481</v>
      </c>
      <c r="C274">
        <v>65</v>
      </c>
      <c r="D274" t="s">
        <v>1502</v>
      </c>
      <c r="E274">
        <v>659</v>
      </c>
      <c r="F274" t="s">
        <v>1507</v>
      </c>
      <c r="G274" t="str">
        <f>Bygningsdeler[[#This Row],[Siffer 1]]&amp;" "&amp;Bygningsdeler[[#This Row],[Overskrift 1]]</f>
        <v>6 ANDRE INSTALLASJONER</v>
      </c>
      <c r="H274" t="str">
        <f>Bygningsdeler[[#This Row],[Siffer 2]]&amp;" "&amp;Bygningsdeler[[#This Row],[Overskrift 2]]</f>
        <v>65 Avfall og støvsuging</v>
      </c>
      <c r="I274" t="str">
        <f>Bygningsdeler[[#This Row],[Siffer 3]]&amp;" "&amp;Bygningsdeler[[#This Row],[Overskrift 3]]</f>
        <v>659 Andre installasjoner for avfall og støvsuging</v>
      </c>
    </row>
    <row r="275" spans="1:9" x14ac:dyDescent="0.25">
      <c r="A275">
        <v>6</v>
      </c>
      <c r="B275" t="s">
        <v>1481</v>
      </c>
      <c r="C275">
        <v>66</v>
      </c>
      <c r="D275" t="s">
        <v>1508</v>
      </c>
      <c r="E275">
        <v>660</v>
      </c>
      <c r="F275" t="s">
        <v>1508</v>
      </c>
      <c r="G275" t="str">
        <f>Bygningsdeler[[#This Row],[Siffer 1]]&amp;" "&amp;Bygningsdeler[[#This Row],[Overskrift 1]]</f>
        <v>6 ANDRE INSTALLASJONER</v>
      </c>
      <c r="H275" t="str">
        <f>Bygningsdeler[[#This Row],[Siffer 2]]&amp;" "&amp;Bygningsdeler[[#This Row],[Overskrift 2]]</f>
        <v>66 Fastmontert spesialutrustning for virksomhet</v>
      </c>
      <c r="I275" t="str">
        <f>Bygningsdeler[[#This Row],[Siffer 3]]&amp;" "&amp;Bygningsdeler[[#This Row],[Overskrift 3]]</f>
        <v>660 Fastmontert spesialutrustning for virksomhet</v>
      </c>
    </row>
    <row r="276" spans="1:9" x14ac:dyDescent="0.25">
      <c r="A276">
        <v>6</v>
      </c>
      <c r="B276" t="s">
        <v>1481</v>
      </c>
      <c r="C276">
        <v>67</v>
      </c>
      <c r="D276" t="s">
        <v>1509</v>
      </c>
      <c r="E276">
        <v>670</v>
      </c>
      <c r="F276" t="s">
        <v>1509</v>
      </c>
      <c r="G276" t="str">
        <f>Bygningsdeler[[#This Row],[Siffer 1]]&amp;" "&amp;Bygningsdeler[[#This Row],[Overskrift 1]]</f>
        <v>6 ANDRE INSTALLASJONER</v>
      </c>
      <c r="H276" t="str">
        <f>Bygningsdeler[[#This Row],[Siffer 2]]&amp;" "&amp;Bygningsdeler[[#This Row],[Overskrift 2]]</f>
        <v>67 Løs spesialutrustning for virksomhet</v>
      </c>
      <c r="I276" t="str">
        <f>Bygningsdeler[[#This Row],[Siffer 3]]&amp;" "&amp;Bygningsdeler[[#This Row],[Overskrift 3]]</f>
        <v>670 Løs spesialutrustning for virksomhet</v>
      </c>
    </row>
    <row r="277" spans="1:9" x14ac:dyDescent="0.25">
      <c r="A277">
        <v>6</v>
      </c>
      <c r="B277" t="s">
        <v>1481</v>
      </c>
      <c r="C277">
        <v>69</v>
      </c>
      <c r="D277" t="s">
        <v>1510</v>
      </c>
      <c r="E277">
        <v>690</v>
      </c>
      <c r="F277" t="s">
        <v>1510</v>
      </c>
      <c r="G277" t="str">
        <f>Bygningsdeler[[#This Row],[Siffer 1]]&amp;" "&amp;Bygningsdeler[[#This Row],[Overskrift 1]]</f>
        <v>6 ANDRE INSTALLASJONER</v>
      </c>
      <c r="H277" t="str">
        <f>Bygningsdeler[[#This Row],[Siffer 2]]&amp;" "&amp;Bygningsdeler[[#This Row],[Overskrift 2]]</f>
        <v>69 Andre tekniske installasjoner</v>
      </c>
      <c r="I277" t="str">
        <f>Bygningsdeler[[#This Row],[Siffer 3]]&amp;" "&amp;Bygningsdeler[[#This Row],[Overskrift 3]]</f>
        <v>690 Andre tekniske installasjoner</v>
      </c>
    </row>
    <row r="278" spans="1:9" x14ac:dyDescent="0.25">
      <c r="A278">
        <v>7</v>
      </c>
      <c r="B278" t="s">
        <v>1511</v>
      </c>
      <c r="C278">
        <v>70</v>
      </c>
      <c r="D278" t="s">
        <v>1512</v>
      </c>
      <c r="E278">
        <v>700</v>
      </c>
      <c r="F278" t="s">
        <v>1512</v>
      </c>
      <c r="G278" t="str">
        <f>Bygningsdeler[[#This Row],[Siffer 1]]&amp;" "&amp;Bygningsdeler[[#This Row],[Overskrift 1]]</f>
        <v>7 UTENDØRS</v>
      </c>
      <c r="H278" t="str">
        <f>Bygningsdeler[[#This Row],[Siffer 2]]&amp;" "&amp;Bygningsdeler[[#This Row],[Overskrift 2]]</f>
        <v>70 Utendørs, generelt</v>
      </c>
      <c r="I278" t="str">
        <f>Bygningsdeler[[#This Row],[Siffer 3]]&amp;" "&amp;Bygningsdeler[[#This Row],[Overskrift 3]]</f>
        <v>700 Utendørs, generelt</v>
      </c>
    </row>
    <row r="279" spans="1:9" x14ac:dyDescent="0.25">
      <c r="A279">
        <v>7</v>
      </c>
      <c r="B279" t="s">
        <v>1511</v>
      </c>
      <c r="C279">
        <v>71</v>
      </c>
      <c r="D279" t="s">
        <v>1513</v>
      </c>
      <c r="E279">
        <v>710</v>
      </c>
      <c r="F279" t="s">
        <v>1514</v>
      </c>
      <c r="G279" t="str">
        <f>Bygningsdeler[[#This Row],[Siffer 1]]&amp;" "&amp;Bygningsdeler[[#This Row],[Overskrift 1]]</f>
        <v>7 UTENDØRS</v>
      </c>
      <c r="H279" t="str">
        <f>Bygningsdeler[[#This Row],[Siffer 2]]&amp;" "&amp;Bygningsdeler[[#This Row],[Overskrift 2]]</f>
        <v>71 Bearbeidet terreng</v>
      </c>
      <c r="I279" t="str">
        <f>Bygningsdeler[[#This Row],[Siffer 3]]&amp;" "&amp;Bygningsdeler[[#This Row],[Overskrift 3]]</f>
        <v>710 Bearbeidet terreng, generelt</v>
      </c>
    </row>
    <row r="280" spans="1:9" x14ac:dyDescent="0.25">
      <c r="A280">
        <v>7</v>
      </c>
      <c r="B280" t="s">
        <v>1511</v>
      </c>
      <c r="C280">
        <v>71</v>
      </c>
      <c r="D280" t="s">
        <v>1513</v>
      </c>
      <c r="E280">
        <v>711</v>
      </c>
      <c r="F280" t="s">
        <v>1515</v>
      </c>
      <c r="G280" t="str">
        <f>Bygningsdeler[[#This Row],[Siffer 1]]&amp;" "&amp;Bygningsdeler[[#This Row],[Overskrift 1]]</f>
        <v>7 UTENDØRS</v>
      </c>
      <c r="H280" t="str">
        <f>Bygningsdeler[[#This Row],[Siffer 2]]&amp;" "&amp;Bygningsdeler[[#This Row],[Overskrift 2]]</f>
        <v>71 Bearbeidet terreng</v>
      </c>
      <c r="I280" t="str">
        <f>Bygningsdeler[[#This Row],[Siffer 3]]&amp;" "&amp;Bygningsdeler[[#This Row],[Overskrift 3]]</f>
        <v>711 Grovplanert terreng</v>
      </c>
    </row>
    <row r="281" spans="1:9" x14ac:dyDescent="0.25">
      <c r="A281">
        <v>7</v>
      </c>
      <c r="B281" t="s">
        <v>1511</v>
      </c>
      <c r="C281">
        <v>71</v>
      </c>
      <c r="D281" t="s">
        <v>1513</v>
      </c>
      <c r="E281">
        <v>712</v>
      </c>
      <c r="F281" t="s">
        <v>1244</v>
      </c>
      <c r="G281" t="str">
        <f>Bygningsdeler[[#This Row],[Siffer 1]]&amp;" "&amp;Bygningsdeler[[#This Row],[Overskrift 1]]</f>
        <v>7 UTENDØRS</v>
      </c>
      <c r="H281" t="str">
        <f>Bygningsdeler[[#This Row],[Siffer 2]]&amp;" "&amp;Bygningsdeler[[#This Row],[Overskrift 2]]</f>
        <v>71 Bearbeidet terreng</v>
      </c>
      <c r="I281" t="str">
        <f>Bygningsdeler[[#This Row],[Siffer 3]]&amp;" "&amp;Bygningsdeler[[#This Row],[Overskrift 3]]</f>
        <v>712 Drenering</v>
      </c>
    </row>
    <row r="282" spans="1:9" x14ac:dyDescent="0.25">
      <c r="A282">
        <v>7</v>
      </c>
      <c r="B282" t="s">
        <v>1511</v>
      </c>
      <c r="C282">
        <v>71</v>
      </c>
      <c r="D282" t="s">
        <v>1513</v>
      </c>
      <c r="E282">
        <v>713</v>
      </c>
      <c r="F282" t="s">
        <v>1516</v>
      </c>
      <c r="G282" t="str">
        <f>Bygningsdeler[[#This Row],[Siffer 1]]&amp;" "&amp;Bygningsdeler[[#This Row],[Overskrift 1]]</f>
        <v>7 UTENDØRS</v>
      </c>
      <c r="H282" t="str">
        <f>Bygningsdeler[[#This Row],[Siffer 2]]&amp;" "&amp;Bygningsdeler[[#This Row],[Overskrift 2]]</f>
        <v>71 Bearbeidet terreng</v>
      </c>
      <c r="I282" t="str">
        <f>Bygningsdeler[[#This Row],[Siffer 3]]&amp;" "&amp;Bygningsdeler[[#This Row],[Overskrift 3]]</f>
        <v>713 Forsterket grunn</v>
      </c>
    </row>
    <row r="283" spans="1:9" x14ac:dyDescent="0.25">
      <c r="A283">
        <v>7</v>
      </c>
      <c r="B283" t="s">
        <v>1511</v>
      </c>
      <c r="C283">
        <v>71</v>
      </c>
      <c r="D283" t="s">
        <v>1513</v>
      </c>
      <c r="E283">
        <v>714</v>
      </c>
      <c r="F283" t="s">
        <v>1517</v>
      </c>
      <c r="G283" t="str">
        <f>Bygningsdeler[[#This Row],[Siffer 1]]&amp;" "&amp;Bygningsdeler[[#This Row],[Overskrift 1]]</f>
        <v>7 UTENDØRS</v>
      </c>
      <c r="H283" t="str">
        <f>Bygningsdeler[[#This Row],[Siffer 2]]&amp;" "&amp;Bygningsdeler[[#This Row],[Overskrift 2]]</f>
        <v>71 Bearbeidet terreng</v>
      </c>
      <c r="I283" t="str">
        <f>Bygningsdeler[[#This Row],[Siffer 3]]&amp;" "&amp;Bygningsdeler[[#This Row],[Overskrift 3]]</f>
        <v>714 Grøfter og groper for tekniske installasjoner</v>
      </c>
    </row>
    <row r="284" spans="1:9" x14ac:dyDescent="0.25">
      <c r="A284">
        <v>7</v>
      </c>
      <c r="B284" t="s">
        <v>1511</v>
      </c>
      <c r="C284">
        <v>71</v>
      </c>
      <c r="D284" t="s">
        <v>1513</v>
      </c>
      <c r="E284">
        <v>719</v>
      </c>
      <c r="F284" t="s">
        <v>1518</v>
      </c>
      <c r="G284" t="str">
        <f>Bygningsdeler[[#This Row],[Siffer 1]]&amp;" "&amp;Bygningsdeler[[#This Row],[Overskrift 1]]</f>
        <v>7 UTENDØRS</v>
      </c>
      <c r="H284" t="str">
        <f>Bygningsdeler[[#This Row],[Siffer 2]]&amp;" "&amp;Bygningsdeler[[#This Row],[Overskrift 2]]</f>
        <v>71 Bearbeidet terreng</v>
      </c>
      <c r="I284" t="str">
        <f>Bygningsdeler[[#This Row],[Siffer 3]]&amp;" "&amp;Bygningsdeler[[#This Row],[Overskrift 3]]</f>
        <v>719 Annen terrengbearbeiding</v>
      </c>
    </row>
    <row r="285" spans="1:9" x14ac:dyDescent="0.25">
      <c r="A285">
        <v>7</v>
      </c>
      <c r="B285" t="s">
        <v>1511</v>
      </c>
      <c r="C285">
        <v>72</v>
      </c>
      <c r="D285" t="s">
        <v>1519</v>
      </c>
      <c r="E285">
        <v>720</v>
      </c>
      <c r="F285" t="s">
        <v>1520</v>
      </c>
      <c r="G285" t="str">
        <f>Bygningsdeler[[#This Row],[Siffer 1]]&amp;" "&amp;Bygningsdeler[[#This Row],[Overskrift 1]]</f>
        <v>7 UTENDØRS</v>
      </c>
      <c r="H285" t="str">
        <f>Bygningsdeler[[#This Row],[Siffer 2]]&amp;" "&amp;Bygningsdeler[[#This Row],[Overskrift 2]]</f>
        <v>72 Utendørs konstruksjoner</v>
      </c>
      <c r="I285" t="str">
        <f>Bygningsdeler[[#This Row],[Siffer 3]]&amp;" "&amp;Bygningsdeler[[#This Row],[Overskrift 3]]</f>
        <v>720 Utendørs konstruksjoner, generelt</v>
      </c>
    </row>
    <row r="286" spans="1:9" x14ac:dyDescent="0.25">
      <c r="A286">
        <v>7</v>
      </c>
      <c r="B286" t="s">
        <v>1511</v>
      </c>
      <c r="C286">
        <v>72</v>
      </c>
      <c r="D286" t="s">
        <v>1519</v>
      </c>
      <c r="E286">
        <v>721</v>
      </c>
      <c r="F286" t="s">
        <v>1521</v>
      </c>
      <c r="G286" t="str">
        <f>Bygningsdeler[[#This Row],[Siffer 1]]&amp;" "&amp;Bygningsdeler[[#This Row],[Overskrift 1]]</f>
        <v>7 UTENDØRS</v>
      </c>
      <c r="H286" t="str">
        <f>Bygningsdeler[[#This Row],[Siffer 2]]&amp;" "&amp;Bygningsdeler[[#This Row],[Overskrift 2]]</f>
        <v>72 Utendørs konstruksjoner</v>
      </c>
      <c r="I286" t="str">
        <f>Bygningsdeler[[#This Row],[Siffer 3]]&amp;" "&amp;Bygningsdeler[[#This Row],[Overskrift 3]]</f>
        <v>721 Støttemurer og andre murer</v>
      </c>
    </row>
    <row r="287" spans="1:9" x14ac:dyDescent="0.25">
      <c r="A287">
        <v>7</v>
      </c>
      <c r="B287" t="s">
        <v>1511</v>
      </c>
      <c r="C287">
        <v>72</v>
      </c>
      <c r="D287" t="s">
        <v>1519</v>
      </c>
      <c r="E287">
        <v>722</v>
      </c>
      <c r="F287" t="s">
        <v>1522</v>
      </c>
      <c r="G287" t="str">
        <f>Bygningsdeler[[#This Row],[Siffer 1]]&amp;" "&amp;Bygningsdeler[[#This Row],[Overskrift 1]]</f>
        <v>7 UTENDØRS</v>
      </c>
      <c r="H287" t="str">
        <f>Bygningsdeler[[#This Row],[Siffer 2]]&amp;" "&amp;Bygningsdeler[[#This Row],[Overskrift 2]]</f>
        <v>72 Utendørs konstruksjoner</v>
      </c>
      <c r="I287" t="str">
        <f>Bygningsdeler[[#This Row],[Siffer 3]]&amp;" "&amp;Bygningsdeler[[#This Row],[Overskrift 3]]</f>
        <v>722 Trapper og ramper i terreng</v>
      </c>
    </row>
    <row r="288" spans="1:9" x14ac:dyDescent="0.25">
      <c r="A288">
        <v>7</v>
      </c>
      <c r="B288" t="s">
        <v>1511</v>
      </c>
      <c r="C288">
        <v>72</v>
      </c>
      <c r="D288" t="s">
        <v>1519</v>
      </c>
      <c r="E288">
        <v>723</v>
      </c>
      <c r="F288" t="s">
        <v>1523</v>
      </c>
      <c r="G288" t="str">
        <f>Bygningsdeler[[#This Row],[Siffer 1]]&amp;" "&amp;Bygningsdeler[[#This Row],[Overskrift 1]]</f>
        <v>7 UTENDØRS</v>
      </c>
      <c r="H288" t="str">
        <f>Bygningsdeler[[#This Row],[Siffer 2]]&amp;" "&amp;Bygningsdeler[[#This Row],[Overskrift 2]]</f>
        <v>72 Utendørs konstruksjoner</v>
      </c>
      <c r="I288" t="str">
        <f>Bygningsdeler[[#This Row],[Siffer 3]]&amp;" "&amp;Bygningsdeler[[#This Row],[Overskrift 3]]</f>
        <v>723 Frittstående skjermtak, leskur mv</v>
      </c>
    </row>
    <row r="289" spans="1:9" x14ac:dyDescent="0.25">
      <c r="A289">
        <v>7</v>
      </c>
      <c r="B289" t="s">
        <v>1511</v>
      </c>
      <c r="C289">
        <v>72</v>
      </c>
      <c r="D289" t="s">
        <v>1519</v>
      </c>
      <c r="E289">
        <v>724</v>
      </c>
      <c r="F289" t="s">
        <v>1524</v>
      </c>
      <c r="G289" t="str">
        <f>Bygningsdeler[[#This Row],[Siffer 1]]&amp;" "&amp;Bygningsdeler[[#This Row],[Overskrift 1]]</f>
        <v>7 UTENDØRS</v>
      </c>
      <c r="H289" t="str">
        <f>Bygningsdeler[[#This Row],[Siffer 2]]&amp;" "&amp;Bygningsdeler[[#This Row],[Overskrift 2]]</f>
        <v>72 Utendørs konstruksjoner</v>
      </c>
      <c r="I289" t="str">
        <f>Bygningsdeler[[#This Row],[Siffer 3]]&amp;" "&amp;Bygningsdeler[[#This Row],[Overskrift 3]]</f>
        <v>724 Svømmebassenger mv.</v>
      </c>
    </row>
    <row r="290" spans="1:9" x14ac:dyDescent="0.25">
      <c r="A290">
        <v>7</v>
      </c>
      <c r="B290" t="s">
        <v>1511</v>
      </c>
      <c r="C290">
        <v>72</v>
      </c>
      <c r="D290" t="s">
        <v>1519</v>
      </c>
      <c r="E290">
        <v>725</v>
      </c>
      <c r="F290" t="s">
        <v>1525</v>
      </c>
      <c r="G290" t="str">
        <f>Bygningsdeler[[#This Row],[Siffer 1]]&amp;" "&amp;Bygningsdeler[[#This Row],[Overskrift 1]]</f>
        <v>7 UTENDØRS</v>
      </c>
      <c r="H290" t="str">
        <f>Bygningsdeler[[#This Row],[Siffer 2]]&amp;" "&amp;Bygningsdeler[[#This Row],[Overskrift 2]]</f>
        <v>72 Utendørs konstruksjoner</v>
      </c>
      <c r="I290" t="str">
        <f>Bygningsdeler[[#This Row],[Siffer 3]]&amp;" "&amp;Bygningsdeler[[#This Row],[Overskrift 3]]</f>
        <v>725 Gjerder, porter og bommer</v>
      </c>
    </row>
    <row r="291" spans="1:9" x14ac:dyDescent="0.25">
      <c r="A291">
        <v>7</v>
      </c>
      <c r="B291" t="s">
        <v>1511</v>
      </c>
      <c r="C291">
        <v>72</v>
      </c>
      <c r="D291" t="s">
        <v>1519</v>
      </c>
      <c r="E291">
        <v>726</v>
      </c>
      <c r="F291" t="s">
        <v>1526</v>
      </c>
      <c r="G291" t="str">
        <f>Bygningsdeler[[#This Row],[Siffer 1]]&amp;" "&amp;Bygningsdeler[[#This Row],[Overskrift 1]]</f>
        <v>7 UTENDØRS</v>
      </c>
      <c r="H291" t="str">
        <f>Bygningsdeler[[#This Row],[Siffer 2]]&amp;" "&amp;Bygningsdeler[[#This Row],[Overskrift 2]]</f>
        <v>72 Utendørs konstruksjoner</v>
      </c>
      <c r="I291" t="str">
        <f>Bygningsdeler[[#This Row],[Siffer 3]]&amp;" "&amp;Bygningsdeler[[#This Row],[Overskrift 3]]</f>
        <v>726 Kanaler og kulverter for tekniske installasjoner</v>
      </c>
    </row>
    <row r="292" spans="1:9" x14ac:dyDescent="0.25">
      <c r="A292">
        <v>7</v>
      </c>
      <c r="B292" t="s">
        <v>1511</v>
      </c>
      <c r="C292">
        <v>72</v>
      </c>
      <c r="D292" t="s">
        <v>1519</v>
      </c>
      <c r="E292">
        <v>727</v>
      </c>
      <c r="F292" t="s">
        <v>1527</v>
      </c>
      <c r="G292" t="str">
        <f>Bygningsdeler[[#This Row],[Siffer 1]]&amp;" "&amp;Bygningsdeler[[#This Row],[Overskrift 1]]</f>
        <v>7 UTENDØRS</v>
      </c>
      <c r="H292" t="str">
        <f>Bygningsdeler[[#This Row],[Siffer 2]]&amp;" "&amp;Bygningsdeler[[#This Row],[Overskrift 2]]</f>
        <v>72 Utendørs konstruksjoner</v>
      </c>
      <c r="I292" t="str">
        <f>Bygningsdeler[[#This Row],[Siffer 3]]&amp;" "&amp;Bygningsdeler[[#This Row],[Overskrift 3]]</f>
        <v>727 Kummer og tanker for tekniske installasjoner</v>
      </c>
    </row>
    <row r="293" spans="1:9" x14ac:dyDescent="0.25">
      <c r="A293">
        <v>7</v>
      </c>
      <c r="B293" t="s">
        <v>1511</v>
      </c>
      <c r="C293">
        <v>72</v>
      </c>
      <c r="D293" t="s">
        <v>1519</v>
      </c>
      <c r="E293">
        <v>729</v>
      </c>
      <c r="F293" t="s">
        <v>1528</v>
      </c>
      <c r="G293" t="str">
        <f>Bygningsdeler[[#This Row],[Siffer 1]]&amp;" "&amp;Bygningsdeler[[#This Row],[Overskrift 1]]</f>
        <v>7 UTENDØRS</v>
      </c>
      <c r="H293" t="str">
        <f>Bygningsdeler[[#This Row],[Siffer 2]]&amp;" "&amp;Bygningsdeler[[#This Row],[Overskrift 2]]</f>
        <v>72 Utendørs konstruksjoner</v>
      </c>
      <c r="I293" t="str">
        <f>Bygningsdeler[[#This Row],[Siffer 3]]&amp;" "&amp;Bygningsdeler[[#This Row],[Overskrift 3]]</f>
        <v>729 Andre utendørs konstruksjoner</v>
      </c>
    </row>
    <row r="294" spans="1:9" x14ac:dyDescent="0.25">
      <c r="A294">
        <v>7</v>
      </c>
      <c r="B294" t="s">
        <v>1511</v>
      </c>
      <c r="C294">
        <v>73</v>
      </c>
      <c r="D294" t="s">
        <v>1529</v>
      </c>
      <c r="E294">
        <v>730</v>
      </c>
      <c r="F294" t="s">
        <v>1530</v>
      </c>
      <c r="G294" t="str">
        <f>Bygningsdeler[[#This Row],[Siffer 1]]&amp;" "&amp;Bygningsdeler[[#This Row],[Overskrift 1]]</f>
        <v>7 UTENDØRS</v>
      </c>
      <c r="H294" t="str">
        <f>Bygningsdeler[[#This Row],[Siffer 2]]&amp;" "&amp;Bygningsdeler[[#This Row],[Overskrift 2]]</f>
        <v>73 Utendørs VVS</v>
      </c>
      <c r="I294" t="str">
        <f>Bygningsdeler[[#This Row],[Siffer 3]]&amp;" "&amp;Bygningsdeler[[#This Row],[Overskrift 3]]</f>
        <v>730 Utendørs VVS, generelt</v>
      </c>
    </row>
    <row r="295" spans="1:9" x14ac:dyDescent="0.25">
      <c r="A295">
        <v>7</v>
      </c>
      <c r="B295" t="s">
        <v>1511</v>
      </c>
      <c r="C295">
        <v>73</v>
      </c>
      <c r="D295" t="s">
        <v>1529</v>
      </c>
      <c r="E295">
        <v>731</v>
      </c>
      <c r="F295" t="s">
        <v>1531</v>
      </c>
      <c r="G295" t="str">
        <f>Bygningsdeler[[#This Row],[Siffer 1]]&amp;" "&amp;Bygningsdeler[[#This Row],[Overskrift 1]]</f>
        <v>7 UTENDØRS</v>
      </c>
      <c r="H295" t="str">
        <f>Bygningsdeler[[#This Row],[Siffer 2]]&amp;" "&amp;Bygningsdeler[[#This Row],[Overskrift 2]]</f>
        <v>73 Utendørs VVS</v>
      </c>
      <c r="I295" t="str">
        <f>Bygningsdeler[[#This Row],[Siffer 3]]&amp;" "&amp;Bygningsdeler[[#This Row],[Overskrift 3]]</f>
        <v>731 Utendørs VA</v>
      </c>
    </row>
    <row r="296" spans="1:9" x14ac:dyDescent="0.25">
      <c r="A296">
        <v>7</v>
      </c>
      <c r="B296" t="s">
        <v>1511</v>
      </c>
      <c r="C296">
        <v>73</v>
      </c>
      <c r="D296" t="s">
        <v>1529</v>
      </c>
      <c r="E296">
        <v>732</v>
      </c>
      <c r="F296" t="s">
        <v>1532</v>
      </c>
      <c r="G296" t="str">
        <f>Bygningsdeler[[#This Row],[Siffer 1]]&amp;" "&amp;Bygningsdeler[[#This Row],[Overskrift 1]]</f>
        <v>7 UTENDØRS</v>
      </c>
      <c r="H296" t="str">
        <f>Bygningsdeler[[#This Row],[Siffer 2]]&amp;" "&amp;Bygningsdeler[[#This Row],[Overskrift 2]]</f>
        <v>73 Utendørs VVS</v>
      </c>
      <c r="I296" t="str">
        <f>Bygningsdeler[[#This Row],[Siffer 3]]&amp;" "&amp;Bygningsdeler[[#This Row],[Overskrift 3]]</f>
        <v>732 Utendørs varme</v>
      </c>
    </row>
    <row r="297" spans="1:9" x14ac:dyDescent="0.25">
      <c r="A297">
        <v>7</v>
      </c>
      <c r="B297" t="s">
        <v>1511</v>
      </c>
      <c r="C297">
        <v>73</v>
      </c>
      <c r="D297" t="s">
        <v>1529</v>
      </c>
      <c r="E297">
        <v>733</v>
      </c>
      <c r="F297" t="s">
        <v>1533</v>
      </c>
      <c r="G297" t="str">
        <f>Bygningsdeler[[#This Row],[Siffer 1]]&amp;" "&amp;Bygningsdeler[[#This Row],[Overskrift 1]]</f>
        <v>7 UTENDØRS</v>
      </c>
      <c r="H297" t="str">
        <f>Bygningsdeler[[#This Row],[Siffer 2]]&amp;" "&amp;Bygningsdeler[[#This Row],[Overskrift 2]]</f>
        <v>73 Utendørs VVS</v>
      </c>
      <c r="I297" t="str">
        <f>Bygningsdeler[[#This Row],[Siffer 3]]&amp;" "&amp;Bygningsdeler[[#This Row],[Overskrift 3]]</f>
        <v>733 Utendørs brannslokking</v>
      </c>
    </row>
    <row r="298" spans="1:9" x14ac:dyDescent="0.25">
      <c r="A298">
        <v>7</v>
      </c>
      <c r="B298" t="s">
        <v>1511</v>
      </c>
      <c r="C298">
        <v>73</v>
      </c>
      <c r="D298" t="s">
        <v>1529</v>
      </c>
      <c r="E298">
        <v>734</v>
      </c>
      <c r="F298" t="s">
        <v>1534</v>
      </c>
      <c r="G298" t="str">
        <f>Bygningsdeler[[#This Row],[Siffer 1]]&amp;" "&amp;Bygningsdeler[[#This Row],[Overskrift 1]]</f>
        <v>7 UTENDØRS</v>
      </c>
      <c r="H298" t="str">
        <f>Bygningsdeler[[#This Row],[Siffer 2]]&amp;" "&amp;Bygningsdeler[[#This Row],[Overskrift 2]]</f>
        <v>73 Utendørs VVS</v>
      </c>
      <c r="I298" t="str">
        <f>Bygningsdeler[[#This Row],[Siffer 3]]&amp;" "&amp;Bygningsdeler[[#This Row],[Overskrift 3]]</f>
        <v>734 Utendørs gassinstallasjoner</v>
      </c>
    </row>
    <row r="299" spans="1:9" x14ac:dyDescent="0.25">
      <c r="A299">
        <v>7</v>
      </c>
      <c r="B299" t="s">
        <v>1511</v>
      </c>
      <c r="C299">
        <v>73</v>
      </c>
      <c r="D299" t="s">
        <v>1529</v>
      </c>
      <c r="E299">
        <v>735</v>
      </c>
      <c r="F299" t="s">
        <v>1535</v>
      </c>
      <c r="G299" t="str">
        <f>Bygningsdeler[[#This Row],[Siffer 1]]&amp;" "&amp;Bygningsdeler[[#This Row],[Overskrift 1]]</f>
        <v>7 UTENDØRS</v>
      </c>
      <c r="H299" t="str">
        <f>Bygningsdeler[[#This Row],[Siffer 2]]&amp;" "&amp;Bygningsdeler[[#This Row],[Overskrift 2]]</f>
        <v>73 Utendørs VVS</v>
      </c>
      <c r="I299" t="str">
        <f>Bygningsdeler[[#This Row],[Siffer 3]]&amp;" "&amp;Bygningsdeler[[#This Row],[Overskrift 3]]</f>
        <v>735 Utendørs kjøling for idrettsbaner</v>
      </c>
    </row>
    <row r="300" spans="1:9" x14ac:dyDescent="0.25">
      <c r="A300">
        <v>7</v>
      </c>
      <c r="B300" t="s">
        <v>1511</v>
      </c>
      <c r="C300">
        <v>73</v>
      </c>
      <c r="D300" t="s">
        <v>1529</v>
      </c>
      <c r="E300">
        <v>736</v>
      </c>
      <c r="F300" t="s">
        <v>1536</v>
      </c>
      <c r="G300" t="str">
        <f>Bygningsdeler[[#This Row],[Siffer 1]]&amp;" "&amp;Bygningsdeler[[#This Row],[Overskrift 1]]</f>
        <v>7 UTENDØRS</v>
      </c>
      <c r="H300" t="str">
        <f>Bygningsdeler[[#This Row],[Siffer 2]]&amp;" "&amp;Bygningsdeler[[#This Row],[Overskrift 2]]</f>
        <v>73 Utendørs VVS</v>
      </c>
      <c r="I300" t="str">
        <f>Bygningsdeler[[#This Row],[Siffer 3]]&amp;" "&amp;Bygningsdeler[[#This Row],[Overskrift 3]]</f>
        <v>736 Utendørs luftsbehandlingsanlegg</v>
      </c>
    </row>
    <row r="301" spans="1:9" x14ac:dyDescent="0.25">
      <c r="A301">
        <v>7</v>
      </c>
      <c r="B301" t="s">
        <v>1511</v>
      </c>
      <c r="C301">
        <v>73</v>
      </c>
      <c r="D301" t="s">
        <v>1529</v>
      </c>
      <c r="E301">
        <v>737</v>
      </c>
      <c r="F301" t="s">
        <v>1537</v>
      </c>
      <c r="G301" t="str">
        <f>Bygningsdeler[[#This Row],[Siffer 1]]&amp;" "&amp;Bygningsdeler[[#This Row],[Overskrift 1]]</f>
        <v>7 UTENDØRS</v>
      </c>
      <c r="H301" t="str">
        <f>Bygningsdeler[[#This Row],[Siffer 2]]&amp;" "&amp;Bygningsdeler[[#This Row],[Overskrift 2]]</f>
        <v>73 Utendørs VVS</v>
      </c>
      <c r="I301" t="str">
        <f>Bygningsdeler[[#This Row],[Siffer 3]]&amp;" "&amp;Bygningsdeler[[#This Row],[Overskrift 3]]</f>
        <v>737 Utendørs forsyningsanlegg for termisk energi</v>
      </c>
    </row>
    <row r="302" spans="1:9" x14ac:dyDescent="0.25">
      <c r="A302">
        <v>7</v>
      </c>
      <c r="B302" t="s">
        <v>1511</v>
      </c>
      <c r="C302">
        <v>73</v>
      </c>
      <c r="D302" t="s">
        <v>1529</v>
      </c>
      <c r="E302">
        <v>738</v>
      </c>
      <c r="F302" t="s">
        <v>1538</v>
      </c>
      <c r="G302" t="str">
        <f>Bygningsdeler[[#This Row],[Siffer 1]]&amp;" "&amp;Bygningsdeler[[#This Row],[Overskrift 1]]</f>
        <v>7 UTENDØRS</v>
      </c>
      <c r="H302" t="str">
        <f>Bygningsdeler[[#This Row],[Siffer 2]]&amp;" "&amp;Bygningsdeler[[#This Row],[Overskrift 2]]</f>
        <v>73 Utendørs VVS</v>
      </c>
      <c r="I302" t="str">
        <f>Bygningsdeler[[#This Row],[Siffer 3]]&amp;" "&amp;Bygningsdeler[[#This Row],[Overskrift 3]]</f>
        <v>738 Utendørs fontener og springvann</v>
      </c>
    </row>
    <row r="303" spans="1:9" x14ac:dyDescent="0.25">
      <c r="A303">
        <v>7</v>
      </c>
      <c r="B303" t="s">
        <v>1511</v>
      </c>
      <c r="C303">
        <v>73</v>
      </c>
      <c r="D303" t="s">
        <v>1529</v>
      </c>
      <c r="E303">
        <v>739</v>
      </c>
      <c r="F303" t="s">
        <v>1539</v>
      </c>
      <c r="G303" t="str">
        <f>Bygningsdeler[[#This Row],[Siffer 1]]&amp;" "&amp;Bygningsdeler[[#This Row],[Overskrift 1]]</f>
        <v>7 UTENDØRS</v>
      </c>
      <c r="H303" t="str">
        <f>Bygningsdeler[[#This Row],[Siffer 2]]&amp;" "&amp;Bygningsdeler[[#This Row],[Overskrift 2]]</f>
        <v>73 Utendørs VVS</v>
      </c>
      <c r="I303" t="str">
        <f>Bygningsdeler[[#This Row],[Siffer 3]]&amp;" "&amp;Bygningsdeler[[#This Row],[Overskrift 3]]</f>
        <v>739 Andre utendørs røranlegg</v>
      </c>
    </row>
    <row r="304" spans="1:9" x14ac:dyDescent="0.25">
      <c r="A304">
        <v>7</v>
      </c>
      <c r="B304" t="s">
        <v>1511</v>
      </c>
      <c r="C304">
        <v>74</v>
      </c>
      <c r="D304" t="s">
        <v>1540</v>
      </c>
      <c r="E304">
        <v>740</v>
      </c>
      <c r="F304" t="s">
        <v>1541</v>
      </c>
      <c r="G304" t="str">
        <f>Bygningsdeler[[#This Row],[Siffer 1]]&amp;" "&amp;Bygningsdeler[[#This Row],[Overskrift 1]]</f>
        <v>7 UTENDØRS</v>
      </c>
      <c r="H304" t="str">
        <f>Bygningsdeler[[#This Row],[Siffer 2]]&amp;" "&amp;Bygningsdeler[[#This Row],[Overskrift 2]]</f>
        <v xml:space="preserve">74 Utendørs elkraft </v>
      </c>
      <c r="I304" t="str">
        <f>Bygningsdeler[[#This Row],[Siffer 3]]&amp;" "&amp;Bygningsdeler[[#This Row],[Overskrift 3]]</f>
        <v>740 Utendørs elkraft, generelt</v>
      </c>
    </row>
    <row r="305" spans="1:9" x14ac:dyDescent="0.25">
      <c r="A305">
        <v>7</v>
      </c>
      <c r="B305" t="s">
        <v>1511</v>
      </c>
      <c r="C305">
        <v>74</v>
      </c>
      <c r="D305" t="s">
        <v>1540</v>
      </c>
      <c r="E305">
        <v>742</v>
      </c>
      <c r="F305" t="s">
        <v>1542</v>
      </c>
      <c r="G305" t="str">
        <f>Bygningsdeler[[#This Row],[Siffer 1]]&amp;" "&amp;Bygningsdeler[[#This Row],[Overskrift 1]]</f>
        <v>7 UTENDØRS</v>
      </c>
      <c r="H305" t="str">
        <f>Bygningsdeler[[#This Row],[Siffer 2]]&amp;" "&amp;Bygningsdeler[[#This Row],[Overskrift 2]]</f>
        <v xml:space="preserve">74 Utendørs elkraft </v>
      </c>
      <c r="I305" t="str">
        <f>Bygningsdeler[[#This Row],[Siffer 3]]&amp;" "&amp;Bygningsdeler[[#This Row],[Overskrift 3]]</f>
        <v>742 Utendørs høyspent forsyning</v>
      </c>
    </row>
    <row r="306" spans="1:9" x14ac:dyDescent="0.25">
      <c r="A306">
        <v>7</v>
      </c>
      <c r="B306" t="s">
        <v>1511</v>
      </c>
      <c r="C306">
        <v>74</v>
      </c>
      <c r="D306" t="s">
        <v>1540</v>
      </c>
      <c r="E306">
        <v>743</v>
      </c>
      <c r="F306" t="s">
        <v>1543</v>
      </c>
      <c r="G306" t="str">
        <f>Bygningsdeler[[#This Row],[Siffer 1]]&amp;" "&amp;Bygningsdeler[[#This Row],[Overskrift 1]]</f>
        <v>7 UTENDØRS</v>
      </c>
      <c r="H306" t="str">
        <f>Bygningsdeler[[#This Row],[Siffer 2]]&amp;" "&amp;Bygningsdeler[[#This Row],[Overskrift 2]]</f>
        <v xml:space="preserve">74 Utendørs elkraft </v>
      </c>
      <c r="I306" t="str">
        <f>Bygningsdeler[[#This Row],[Siffer 3]]&amp;" "&amp;Bygningsdeler[[#This Row],[Overskrift 3]]</f>
        <v>743 Utendørs lavspent forsyning</v>
      </c>
    </row>
    <row r="307" spans="1:9" x14ac:dyDescent="0.25">
      <c r="A307">
        <v>7</v>
      </c>
      <c r="B307" t="s">
        <v>1511</v>
      </c>
      <c r="C307">
        <v>74</v>
      </c>
      <c r="D307" t="s">
        <v>1540</v>
      </c>
      <c r="E307">
        <v>744</v>
      </c>
      <c r="F307" t="s">
        <v>1544</v>
      </c>
      <c r="G307" t="str">
        <f>Bygningsdeler[[#This Row],[Siffer 1]]&amp;" "&amp;Bygningsdeler[[#This Row],[Overskrift 1]]</f>
        <v>7 UTENDØRS</v>
      </c>
      <c r="H307" t="str">
        <f>Bygningsdeler[[#This Row],[Siffer 2]]&amp;" "&amp;Bygningsdeler[[#This Row],[Overskrift 2]]</f>
        <v xml:space="preserve">74 Utendørs elkraft </v>
      </c>
      <c r="I307" t="str">
        <f>Bygningsdeler[[#This Row],[Siffer 3]]&amp;" "&amp;Bygningsdeler[[#This Row],[Overskrift 3]]</f>
        <v>744 Utendørs lys</v>
      </c>
    </row>
    <row r="308" spans="1:9" x14ac:dyDescent="0.25">
      <c r="A308">
        <v>7</v>
      </c>
      <c r="B308" t="s">
        <v>1511</v>
      </c>
      <c r="C308">
        <v>74</v>
      </c>
      <c r="D308" t="s">
        <v>1540</v>
      </c>
      <c r="E308">
        <v>745</v>
      </c>
      <c r="F308" t="s">
        <v>1545</v>
      </c>
      <c r="G308" t="str">
        <f>Bygningsdeler[[#This Row],[Siffer 1]]&amp;" "&amp;Bygningsdeler[[#This Row],[Overskrift 1]]</f>
        <v>7 UTENDØRS</v>
      </c>
      <c r="H308" t="str">
        <f>Bygningsdeler[[#This Row],[Siffer 2]]&amp;" "&amp;Bygningsdeler[[#This Row],[Overskrift 2]]</f>
        <v xml:space="preserve">74 Utendørs elkraft </v>
      </c>
      <c r="I308" t="str">
        <f>Bygningsdeler[[#This Row],[Siffer 3]]&amp;" "&amp;Bygningsdeler[[#This Row],[Overskrift 3]]</f>
        <v>745 Utendørs elvarme</v>
      </c>
    </row>
    <row r="309" spans="1:9" x14ac:dyDescent="0.25">
      <c r="A309">
        <v>7</v>
      </c>
      <c r="B309" t="s">
        <v>1511</v>
      </c>
      <c r="C309">
        <v>74</v>
      </c>
      <c r="D309" t="s">
        <v>1540</v>
      </c>
      <c r="E309">
        <v>746</v>
      </c>
      <c r="F309" t="s">
        <v>1546</v>
      </c>
      <c r="G309" t="str">
        <f>Bygningsdeler[[#This Row],[Siffer 1]]&amp;" "&amp;Bygningsdeler[[#This Row],[Overskrift 1]]</f>
        <v>7 UTENDØRS</v>
      </c>
      <c r="H309" t="str">
        <f>Bygningsdeler[[#This Row],[Siffer 2]]&amp;" "&amp;Bygningsdeler[[#This Row],[Overskrift 2]]</f>
        <v xml:space="preserve">74 Utendørs elkraft </v>
      </c>
      <c r="I309" t="str">
        <f>Bygningsdeler[[#This Row],[Siffer 3]]&amp;" "&amp;Bygningsdeler[[#This Row],[Overskrift 3]]</f>
        <v>746 Utendørs reservekraft</v>
      </c>
    </row>
    <row r="310" spans="1:9" x14ac:dyDescent="0.25">
      <c r="A310">
        <v>7</v>
      </c>
      <c r="B310" t="s">
        <v>1511</v>
      </c>
      <c r="C310">
        <v>74</v>
      </c>
      <c r="D310" t="s">
        <v>1540</v>
      </c>
      <c r="E310">
        <v>749</v>
      </c>
      <c r="F310" t="s">
        <v>1547</v>
      </c>
      <c r="G310" t="str">
        <f>Bygningsdeler[[#This Row],[Siffer 1]]&amp;" "&amp;Bygningsdeler[[#This Row],[Overskrift 1]]</f>
        <v>7 UTENDØRS</v>
      </c>
      <c r="H310" t="str">
        <f>Bygningsdeler[[#This Row],[Siffer 2]]&amp;" "&amp;Bygningsdeler[[#This Row],[Overskrift 2]]</f>
        <v xml:space="preserve">74 Utendørs elkraft </v>
      </c>
      <c r="I310" t="str">
        <f>Bygningsdeler[[#This Row],[Siffer 3]]&amp;" "&amp;Bygningsdeler[[#This Row],[Overskrift 3]]</f>
        <v>749 Andre installasjoner for utendørs elkraft</v>
      </c>
    </row>
    <row r="311" spans="1:9" x14ac:dyDescent="0.25">
      <c r="A311">
        <v>7</v>
      </c>
      <c r="B311" t="s">
        <v>1511</v>
      </c>
      <c r="C311">
        <v>75</v>
      </c>
      <c r="D311" t="s">
        <v>1548</v>
      </c>
      <c r="E311">
        <v>750</v>
      </c>
      <c r="F311" t="s">
        <v>1549</v>
      </c>
      <c r="G311" t="str">
        <f>Bygningsdeler[[#This Row],[Siffer 1]]&amp;" "&amp;Bygningsdeler[[#This Row],[Overskrift 1]]</f>
        <v>7 UTENDØRS</v>
      </c>
      <c r="H311" t="str">
        <f>Bygningsdeler[[#This Row],[Siffer 2]]&amp;" "&amp;Bygningsdeler[[#This Row],[Overskrift 2]]</f>
        <v>75 Utendørs tele og automatisering</v>
      </c>
      <c r="I311" t="str">
        <f>Bygningsdeler[[#This Row],[Siffer 3]]&amp;" "&amp;Bygningsdeler[[#This Row],[Overskrift 3]]</f>
        <v>750 Utendørs tele og automatisering, generelt</v>
      </c>
    </row>
    <row r="312" spans="1:9" x14ac:dyDescent="0.25">
      <c r="A312">
        <v>7</v>
      </c>
      <c r="B312" t="s">
        <v>1511</v>
      </c>
      <c r="C312">
        <v>75</v>
      </c>
      <c r="D312" t="s">
        <v>1548</v>
      </c>
      <c r="E312">
        <v>752</v>
      </c>
      <c r="F312" t="s">
        <v>1550</v>
      </c>
      <c r="G312" t="str">
        <f>Bygningsdeler[[#This Row],[Siffer 1]]&amp;" "&amp;Bygningsdeler[[#This Row],[Overskrift 1]]</f>
        <v>7 UTENDØRS</v>
      </c>
      <c r="H312" t="str">
        <f>Bygningsdeler[[#This Row],[Siffer 2]]&amp;" "&amp;Bygningsdeler[[#This Row],[Overskrift 2]]</f>
        <v>75 Utendørs tele og automatisering</v>
      </c>
      <c r="I312" t="str">
        <f>Bygningsdeler[[#This Row],[Siffer 3]]&amp;" "&amp;Bygningsdeler[[#This Row],[Overskrift 3]]</f>
        <v>752 Utendørs integrert kommunikasjon</v>
      </c>
    </row>
    <row r="313" spans="1:9" x14ac:dyDescent="0.25">
      <c r="A313">
        <v>7</v>
      </c>
      <c r="B313" t="s">
        <v>1511</v>
      </c>
      <c r="C313">
        <v>75</v>
      </c>
      <c r="D313" t="s">
        <v>1548</v>
      </c>
      <c r="E313">
        <v>753</v>
      </c>
      <c r="F313" t="s">
        <v>1551</v>
      </c>
      <c r="G313" t="str">
        <f>Bygningsdeler[[#This Row],[Siffer 1]]&amp;" "&amp;Bygningsdeler[[#This Row],[Overskrift 1]]</f>
        <v>7 UTENDØRS</v>
      </c>
      <c r="H313" t="str">
        <f>Bygningsdeler[[#This Row],[Siffer 2]]&amp;" "&amp;Bygningsdeler[[#This Row],[Overskrift 2]]</f>
        <v>75 Utendørs tele og automatisering</v>
      </c>
      <c r="I313" t="str">
        <f>Bygningsdeler[[#This Row],[Siffer 3]]&amp;" "&amp;Bygningsdeler[[#This Row],[Overskrift 3]]</f>
        <v>753 Utendørs telefoni og personsøking</v>
      </c>
    </row>
    <row r="314" spans="1:9" x14ac:dyDescent="0.25">
      <c r="A314">
        <v>7</v>
      </c>
      <c r="B314" t="s">
        <v>1511</v>
      </c>
      <c r="C314">
        <v>75</v>
      </c>
      <c r="D314" t="s">
        <v>1548</v>
      </c>
      <c r="E314">
        <v>754</v>
      </c>
      <c r="F314" t="s">
        <v>1552</v>
      </c>
      <c r="G314" t="str">
        <f>Bygningsdeler[[#This Row],[Siffer 1]]&amp;" "&amp;Bygningsdeler[[#This Row],[Overskrift 1]]</f>
        <v>7 UTENDØRS</v>
      </c>
      <c r="H314" t="str">
        <f>Bygningsdeler[[#This Row],[Siffer 2]]&amp;" "&amp;Bygningsdeler[[#This Row],[Overskrift 2]]</f>
        <v>75 Utendørs tele og automatisering</v>
      </c>
      <c r="I314" t="str">
        <f>Bygningsdeler[[#This Row],[Siffer 3]]&amp;" "&amp;Bygningsdeler[[#This Row],[Overskrift 3]]</f>
        <v>754 Utendørs alarm og signal</v>
      </c>
    </row>
    <row r="315" spans="1:9" x14ac:dyDescent="0.25">
      <c r="A315">
        <v>7</v>
      </c>
      <c r="B315" t="s">
        <v>1511</v>
      </c>
      <c r="C315">
        <v>75</v>
      </c>
      <c r="D315" t="s">
        <v>1548</v>
      </c>
      <c r="E315">
        <v>755</v>
      </c>
      <c r="F315" t="s">
        <v>1553</v>
      </c>
      <c r="G315" t="str">
        <f>Bygningsdeler[[#This Row],[Siffer 1]]&amp;" "&amp;Bygningsdeler[[#This Row],[Overskrift 1]]</f>
        <v>7 UTENDØRS</v>
      </c>
      <c r="H315" t="str">
        <f>Bygningsdeler[[#This Row],[Siffer 2]]&amp;" "&amp;Bygningsdeler[[#This Row],[Overskrift 2]]</f>
        <v>75 Utendørs tele og automatisering</v>
      </c>
      <c r="I315" t="str">
        <f>Bygningsdeler[[#This Row],[Siffer 3]]&amp;" "&amp;Bygningsdeler[[#This Row],[Overskrift 3]]</f>
        <v>755 Utendørs lyd og bilde</v>
      </c>
    </row>
    <row r="316" spans="1:9" x14ac:dyDescent="0.25">
      <c r="A316">
        <v>7</v>
      </c>
      <c r="B316" t="s">
        <v>1511</v>
      </c>
      <c r="C316">
        <v>75</v>
      </c>
      <c r="D316" t="s">
        <v>1548</v>
      </c>
      <c r="E316">
        <v>756</v>
      </c>
      <c r="F316" t="s">
        <v>1554</v>
      </c>
      <c r="G316" t="str">
        <f>Bygningsdeler[[#This Row],[Siffer 1]]&amp;" "&amp;Bygningsdeler[[#This Row],[Overskrift 1]]</f>
        <v>7 UTENDØRS</v>
      </c>
      <c r="H316" t="str">
        <f>Bygningsdeler[[#This Row],[Siffer 2]]&amp;" "&amp;Bygningsdeler[[#This Row],[Overskrift 2]]</f>
        <v>75 Utendørs tele og automatisering</v>
      </c>
      <c r="I316" t="str">
        <f>Bygningsdeler[[#This Row],[Siffer 3]]&amp;" "&amp;Bygningsdeler[[#This Row],[Overskrift 3]]</f>
        <v>756 Utendørs automatisering</v>
      </c>
    </row>
    <row r="317" spans="1:9" x14ac:dyDescent="0.25">
      <c r="A317">
        <v>7</v>
      </c>
      <c r="B317" t="s">
        <v>1511</v>
      </c>
      <c r="C317">
        <v>75</v>
      </c>
      <c r="D317" t="s">
        <v>1548</v>
      </c>
      <c r="E317">
        <v>759</v>
      </c>
      <c r="F317" t="s">
        <v>1555</v>
      </c>
      <c r="G317" t="str">
        <f>Bygningsdeler[[#This Row],[Siffer 1]]&amp;" "&amp;Bygningsdeler[[#This Row],[Overskrift 1]]</f>
        <v>7 UTENDØRS</v>
      </c>
      <c r="H317" t="str">
        <f>Bygningsdeler[[#This Row],[Siffer 2]]&amp;" "&amp;Bygningsdeler[[#This Row],[Overskrift 2]]</f>
        <v>75 Utendørs tele og automatisering</v>
      </c>
      <c r="I317" t="str">
        <f>Bygningsdeler[[#This Row],[Siffer 3]]&amp;" "&amp;Bygningsdeler[[#This Row],[Overskrift 3]]</f>
        <v>759 Andre installasjoner for utendørs tele og automatisering</v>
      </c>
    </row>
    <row r="318" spans="1:9" x14ac:dyDescent="0.25">
      <c r="A318">
        <v>7</v>
      </c>
      <c r="B318" t="s">
        <v>1511</v>
      </c>
      <c r="C318">
        <v>76</v>
      </c>
      <c r="D318" t="s">
        <v>1556</v>
      </c>
      <c r="E318">
        <v>760</v>
      </c>
      <c r="F318" t="s">
        <v>1557</v>
      </c>
      <c r="G318" t="str">
        <f>Bygningsdeler[[#This Row],[Siffer 1]]&amp;" "&amp;Bygningsdeler[[#This Row],[Overskrift 1]]</f>
        <v>7 UTENDØRS</v>
      </c>
      <c r="H318" t="str">
        <f>Bygningsdeler[[#This Row],[Siffer 2]]&amp;" "&amp;Bygningsdeler[[#This Row],[Overskrift 2]]</f>
        <v>76 Veger og plasser</v>
      </c>
      <c r="I318" t="str">
        <f>Bygningsdeler[[#This Row],[Siffer 3]]&amp;" "&amp;Bygningsdeler[[#This Row],[Overskrift 3]]</f>
        <v>760 Veger og plasser, generelt</v>
      </c>
    </row>
    <row r="319" spans="1:9" x14ac:dyDescent="0.25">
      <c r="A319">
        <v>7</v>
      </c>
      <c r="B319" t="s">
        <v>1511</v>
      </c>
      <c r="C319">
        <v>76</v>
      </c>
      <c r="D319" t="s">
        <v>1556</v>
      </c>
      <c r="E319">
        <v>761</v>
      </c>
      <c r="F319" t="s">
        <v>1558</v>
      </c>
      <c r="G319" t="str">
        <f>Bygningsdeler[[#This Row],[Siffer 1]]&amp;" "&amp;Bygningsdeler[[#This Row],[Overskrift 1]]</f>
        <v>7 UTENDØRS</v>
      </c>
      <c r="H319" t="str">
        <f>Bygningsdeler[[#This Row],[Siffer 2]]&amp;" "&amp;Bygningsdeler[[#This Row],[Overskrift 2]]</f>
        <v>76 Veger og plasser</v>
      </c>
      <c r="I319" t="str">
        <f>Bygningsdeler[[#This Row],[Siffer 3]]&amp;" "&amp;Bygningsdeler[[#This Row],[Overskrift 3]]</f>
        <v>761 Veger</v>
      </c>
    </row>
    <row r="320" spans="1:9" x14ac:dyDescent="0.25">
      <c r="A320">
        <v>7</v>
      </c>
      <c r="B320" t="s">
        <v>1511</v>
      </c>
      <c r="C320">
        <v>76</v>
      </c>
      <c r="D320" t="s">
        <v>1556</v>
      </c>
      <c r="E320">
        <v>762</v>
      </c>
      <c r="F320" t="s">
        <v>1559</v>
      </c>
      <c r="G320" t="str">
        <f>Bygningsdeler[[#This Row],[Siffer 1]]&amp;" "&amp;Bygningsdeler[[#This Row],[Overskrift 1]]</f>
        <v>7 UTENDØRS</v>
      </c>
      <c r="H320" t="str">
        <f>Bygningsdeler[[#This Row],[Siffer 2]]&amp;" "&amp;Bygningsdeler[[#This Row],[Overskrift 2]]</f>
        <v>76 Veger og plasser</v>
      </c>
      <c r="I320" t="str">
        <f>Bygningsdeler[[#This Row],[Siffer 3]]&amp;" "&amp;Bygningsdeler[[#This Row],[Overskrift 3]]</f>
        <v>762 Plasser</v>
      </c>
    </row>
    <row r="321" spans="1:9" x14ac:dyDescent="0.25">
      <c r="A321">
        <v>7</v>
      </c>
      <c r="B321" t="s">
        <v>1511</v>
      </c>
      <c r="C321">
        <v>76</v>
      </c>
      <c r="D321" t="s">
        <v>1556</v>
      </c>
      <c r="E321">
        <v>763</v>
      </c>
      <c r="F321" t="s">
        <v>1560</v>
      </c>
      <c r="G321" t="str">
        <f>Bygningsdeler[[#This Row],[Siffer 1]]&amp;" "&amp;Bygningsdeler[[#This Row],[Overskrift 1]]</f>
        <v>7 UTENDØRS</v>
      </c>
      <c r="H321" t="str">
        <f>Bygningsdeler[[#This Row],[Siffer 2]]&amp;" "&amp;Bygningsdeler[[#This Row],[Overskrift 2]]</f>
        <v>76 Veger og plasser</v>
      </c>
      <c r="I321" t="str">
        <f>Bygningsdeler[[#This Row],[Siffer 3]]&amp;" "&amp;Bygningsdeler[[#This Row],[Overskrift 3]]</f>
        <v>763 Skilter</v>
      </c>
    </row>
    <row r="322" spans="1:9" x14ac:dyDescent="0.25">
      <c r="A322">
        <v>7</v>
      </c>
      <c r="B322" t="s">
        <v>1511</v>
      </c>
      <c r="C322">
        <v>76</v>
      </c>
      <c r="D322" t="s">
        <v>1556</v>
      </c>
      <c r="E322">
        <v>764</v>
      </c>
      <c r="F322" t="s">
        <v>1561</v>
      </c>
      <c r="G322" t="str">
        <f>Bygningsdeler[[#This Row],[Siffer 1]]&amp;" "&amp;Bygningsdeler[[#This Row],[Overskrift 1]]</f>
        <v>7 UTENDØRS</v>
      </c>
      <c r="H322" t="str">
        <f>Bygningsdeler[[#This Row],[Siffer 2]]&amp;" "&amp;Bygningsdeler[[#This Row],[Overskrift 2]]</f>
        <v>76 Veger og plasser</v>
      </c>
      <c r="I322" t="str">
        <f>Bygningsdeler[[#This Row],[Siffer 3]]&amp;" "&amp;Bygningsdeler[[#This Row],[Overskrift 3]]</f>
        <v>764 Sikkerhetsrekkverk, avvisere mv.</v>
      </c>
    </row>
    <row r="323" spans="1:9" x14ac:dyDescent="0.25">
      <c r="A323">
        <v>7</v>
      </c>
      <c r="B323" t="s">
        <v>1511</v>
      </c>
      <c r="C323">
        <v>76</v>
      </c>
      <c r="D323" t="s">
        <v>1556</v>
      </c>
      <c r="E323">
        <v>769</v>
      </c>
      <c r="F323" t="s">
        <v>1562</v>
      </c>
      <c r="G323" t="str">
        <f>Bygningsdeler[[#This Row],[Siffer 1]]&amp;" "&amp;Bygningsdeler[[#This Row],[Overskrift 1]]</f>
        <v>7 UTENDØRS</v>
      </c>
      <c r="H323" t="str">
        <f>Bygningsdeler[[#This Row],[Siffer 2]]&amp;" "&amp;Bygningsdeler[[#This Row],[Overskrift 2]]</f>
        <v>76 Veger og plasser</v>
      </c>
      <c r="I323" t="str">
        <f>Bygningsdeler[[#This Row],[Siffer 3]]&amp;" "&amp;Bygningsdeler[[#This Row],[Overskrift 3]]</f>
        <v>769 Andre deler for veger og plasser</v>
      </c>
    </row>
    <row r="324" spans="1:9" x14ac:dyDescent="0.25">
      <c r="A324">
        <v>7</v>
      </c>
      <c r="B324" t="s">
        <v>1511</v>
      </c>
      <c r="C324">
        <v>77</v>
      </c>
      <c r="D324" t="s">
        <v>1563</v>
      </c>
      <c r="E324">
        <v>770</v>
      </c>
      <c r="F324" t="s">
        <v>1564</v>
      </c>
      <c r="G324" t="str">
        <f>Bygningsdeler[[#This Row],[Siffer 1]]&amp;" "&amp;Bygningsdeler[[#This Row],[Overskrift 1]]</f>
        <v>7 UTENDØRS</v>
      </c>
      <c r="H324" t="str">
        <f>Bygningsdeler[[#This Row],[Siffer 2]]&amp;" "&amp;Bygningsdeler[[#This Row],[Overskrift 2]]</f>
        <v>77 Parker og hager</v>
      </c>
      <c r="I324" t="str">
        <f>Bygningsdeler[[#This Row],[Siffer 3]]&amp;" "&amp;Bygningsdeler[[#This Row],[Overskrift 3]]</f>
        <v>770 Parker og hager, generelt</v>
      </c>
    </row>
    <row r="325" spans="1:9" x14ac:dyDescent="0.25">
      <c r="A325">
        <v>7</v>
      </c>
      <c r="B325" t="s">
        <v>1511</v>
      </c>
      <c r="C325">
        <v>77</v>
      </c>
      <c r="D325" t="s">
        <v>1563</v>
      </c>
      <c r="E325">
        <v>771</v>
      </c>
      <c r="F325" t="s">
        <v>1565</v>
      </c>
      <c r="G325" t="str">
        <f>Bygningsdeler[[#This Row],[Siffer 1]]&amp;" "&amp;Bygningsdeler[[#This Row],[Overskrift 1]]</f>
        <v>7 UTENDØRS</v>
      </c>
      <c r="H325" t="str">
        <f>Bygningsdeler[[#This Row],[Siffer 2]]&amp;" "&amp;Bygningsdeler[[#This Row],[Overskrift 2]]</f>
        <v>77 Parker og hager</v>
      </c>
      <c r="I325" t="str">
        <f>Bygningsdeler[[#This Row],[Siffer 3]]&amp;" "&amp;Bygningsdeler[[#This Row],[Overskrift 3]]</f>
        <v xml:space="preserve">771 Gressarealer </v>
      </c>
    </row>
    <row r="326" spans="1:9" x14ac:dyDescent="0.25">
      <c r="A326">
        <v>7</v>
      </c>
      <c r="B326" t="s">
        <v>1511</v>
      </c>
      <c r="C326">
        <v>77</v>
      </c>
      <c r="D326" t="s">
        <v>1563</v>
      </c>
      <c r="E326">
        <v>772</v>
      </c>
      <c r="F326" t="s">
        <v>1566</v>
      </c>
      <c r="G326" t="str">
        <f>Bygningsdeler[[#This Row],[Siffer 1]]&amp;" "&amp;Bygningsdeler[[#This Row],[Overskrift 1]]</f>
        <v>7 UTENDØRS</v>
      </c>
      <c r="H326" t="str">
        <f>Bygningsdeler[[#This Row],[Siffer 2]]&amp;" "&amp;Bygningsdeler[[#This Row],[Overskrift 2]]</f>
        <v>77 Parker og hager</v>
      </c>
      <c r="I326" t="str">
        <f>Bygningsdeler[[#This Row],[Siffer 3]]&amp;" "&amp;Bygningsdeler[[#This Row],[Overskrift 3]]</f>
        <v xml:space="preserve">772 Beplantning </v>
      </c>
    </row>
    <row r="327" spans="1:9" x14ac:dyDescent="0.25">
      <c r="A327">
        <v>7</v>
      </c>
      <c r="B327" t="s">
        <v>1511</v>
      </c>
      <c r="C327">
        <v>77</v>
      </c>
      <c r="D327" t="s">
        <v>1563</v>
      </c>
      <c r="E327">
        <v>773</v>
      </c>
      <c r="F327" t="s">
        <v>1567</v>
      </c>
      <c r="G327" t="str">
        <f>Bygningsdeler[[#This Row],[Siffer 1]]&amp;" "&amp;Bygningsdeler[[#This Row],[Overskrift 1]]</f>
        <v>7 UTENDØRS</v>
      </c>
      <c r="H327" t="str">
        <f>Bygningsdeler[[#This Row],[Siffer 2]]&amp;" "&amp;Bygningsdeler[[#This Row],[Overskrift 2]]</f>
        <v>77 Parker og hager</v>
      </c>
      <c r="I327" t="str">
        <f>Bygningsdeler[[#This Row],[Siffer 3]]&amp;" "&amp;Bygningsdeler[[#This Row],[Overskrift 3]]</f>
        <v>773 Utstyr</v>
      </c>
    </row>
    <row r="328" spans="1:9" x14ac:dyDescent="0.25">
      <c r="A328">
        <v>7</v>
      </c>
      <c r="B328" t="s">
        <v>1511</v>
      </c>
      <c r="C328">
        <v>77</v>
      </c>
      <c r="D328" t="s">
        <v>1563</v>
      </c>
      <c r="E328">
        <v>779</v>
      </c>
      <c r="F328" t="s">
        <v>1568</v>
      </c>
      <c r="G328" t="str">
        <f>Bygningsdeler[[#This Row],[Siffer 1]]&amp;" "&amp;Bygningsdeler[[#This Row],[Overskrift 1]]</f>
        <v>7 UTENDØRS</v>
      </c>
      <c r="H328" t="str">
        <f>Bygningsdeler[[#This Row],[Siffer 2]]&amp;" "&amp;Bygningsdeler[[#This Row],[Overskrift 2]]</f>
        <v>77 Parker og hager</v>
      </c>
      <c r="I328" t="str">
        <f>Bygningsdeler[[#This Row],[Siffer 3]]&amp;" "&amp;Bygningsdeler[[#This Row],[Overskrift 3]]</f>
        <v>779 Andre deler for parker og hager</v>
      </c>
    </row>
    <row r="329" spans="1:9" x14ac:dyDescent="0.25">
      <c r="A329">
        <v>7</v>
      </c>
      <c r="B329" t="s">
        <v>1511</v>
      </c>
      <c r="C329">
        <v>78</v>
      </c>
      <c r="D329" t="s">
        <v>1569</v>
      </c>
      <c r="E329">
        <v>780</v>
      </c>
      <c r="F329" t="s">
        <v>1570</v>
      </c>
      <c r="G329" t="str">
        <f>Bygningsdeler[[#This Row],[Siffer 1]]&amp;" "&amp;Bygningsdeler[[#This Row],[Overskrift 1]]</f>
        <v>7 UTENDØRS</v>
      </c>
      <c r="H329" t="str">
        <f>Bygningsdeler[[#This Row],[Siffer 2]]&amp;" "&amp;Bygningsdeler[[#This Row],[Overskrift 2]]</f>
        <v>78 Utendørs infrastuktur</v>
      </c>
      <c r="I329" t="str">
        <f>Bygningsdeler[[#This Row],[Siffer 3]]&amp;" "&amp;Bygningsdeler[[#This Row],[Overskrift 3]]</f>
        <v>780 Utendørs infrastuktur, generelt</v>
      </c>
    </row>
    <row r="330" spans="1:9" x14ac:dyDescent="0.25">
      <c r="A330">
        <v>7</v>
      </c>
      <c r="B330" t="s">
        <v>1511</v>
      </c>
      <c r="C330">
        <v>78</v>
      </c>
      <c r="D330" t="s">
        <v>1569</v>
      </c>
      <c r="E330">
        <v>783</v>
      </c>
      <c r="F330" t="s">
        <v>1571</v>
      </c>
      <c r="G330" t="str">
        <f>Bygningsdeler[[#This Row],[Siffer 1]]&amp;" "&amp;Bygningsdeler[[#This Row],[Overskrift 1]]</f>
        <v>7 UTENDØRS</v>
      </c>
      <c r="H330" t="str">
        <f>Bygningsdeler[[#This Row],[Siffer 2]]&amp;" "&amp;Bygningsdeler[[#This Row],[Overskrift 2]]</f>
        <v>78 Utendørs infrastuktur</v>
      </c>
      <c r="I330" t="str">
        <f>Bygningsdeler[[#This Row],[Siffer 3]]&amp;" "&amp;Bygningsdeler[[#This Row],[Overskrift 3]]</f>
        <v>783 Tilknytning til eksterne nett for vannforsyning, avløp og fjernvarme</v>
      </c>
    </row>
    <row r="331" spans="1:9" x14ac:dyDescent="0.25">
      <c r="A331">
        <v>7</v>
      </c>
      <c r="B331" t="s">
        <v>1511</v>
      </c>
      <c r="C331">
        <v>78</v>
      </c>
      <c r="D331" t="s">
        <v>1569</v>
      </c>
      <c r="E331">
        <v>784</v>
      </c>
      <c r="F331" t="s">
        <v>1572</v>
      </c>
      <c r="G331" t="str">
        <f>Bygningsdeler[[#This Row],[Siffer 1]]&amp;" "&amp;Bygningsdeler[[#This Row],[Overskrift 1]]</f>
        <v>7 UTENDØRS</v>
      </c>
      <c r="H331" t="str">
        <f>Bygningsdeler[[#This Row],[Siffer 2]]&amp;" "&amp;Bygningsdeler[[#This Row],[Overskrift 2]]</f>
        <v>78 Utendørs infrastuktur</v>
      </c>
      <c r="I331" t="str">
        <f>Bygningsdeler[[#This Row],[Siffer 3]]&amp;" "&amp;Bygningsdeler[[#This Row],[Overskrift 3]]</f>
        <v>784 Tilknytning til eksternt elkraftnett</v>
      </c>
    </row>
    <row r="332" spans="1:9" x14ac:dyDescent="0.25">
      <c r="A332">
        <v>7</v>
      </c>
      <c r="B332" t="s">
        <v>1511</v>
      </c>
      <c r="C332">
        <v>78</v>
      </c>
      <c r="D332" t="s">
        <v>1569</v>
      </c>
      <c r="E332">
        <v>785</v>
      </c>
      <c r="F332" t="s">
        <v>1573</v>
      </c>
      <c r="G332" t="str">
        <f>Bygningsdeler[[#This Row],[Siffer 1]]&amp;" "&amp;Bygningsdeler[[#This Row],[Overskrift 1]]</f>
        <v>7 UTENDØRS</v>
      </c>
      <c r="H332" t="str">
        <f>Bygningsdeler[[#This Row],[Siffer 2]]&amp;" "&amp;Bygningsdeler[[#This Row],[Overskrift 2]]</f>
        <v>78 Utendørs infrastuktur</v>
      </c>
      <c r="I332" t="str">
        <f>Bygningsdeler[[#This Row],[Siffer 3]]&amp;" "&amp;Bygningsdeler[[#This Row],[Overskrift 3]]</f>
        <v>785 Tilknytning til eksternt telenett</v>
      </c>
    </row>
    <row r="333" spans="1:9" x14ac:dyDescent="0.25">
      <c r="A333">
        <v>7</v>
      </c>
      <c r="B333" t="s">
        <v>1511</v>
      </c>
      <c r="C333">
        <v>78</v>
      </c>
      <c r="D333" t="s">
        <v>1569</v>
      </c>
      <c r="E333">
        <v>789</v>
      </c>
      <c r="F333" t="s">
        <v>1574</v>
      </c>
      <c r="G333" t="str">
        <f>Bygningsdeler[[#This Row],[Siffer 1]]&amp;" "&amp;Bygningsdeler[[#This Row],[Overskrift 1]]</f>
        <v>7 UTENDØRS</v>
      </c>
      <c r="H333" t="str">
        <f>Bygningsdeler[[#This Row],[Siffer 2]]&amp;" "&amp;Bygningsdeler[[#This Row],[Overskrift 2]]</f>
        <v>78 Utendørs infrastuktur</v>
      </c>
      <c r="I333" t="str">
        <f>Bygningsdeler[[#This Row],[Siffer 3]]&amp;" "&amp;Bygningsdeler[[#This Row],[Overskrift 3]]</f>
        <v>789 Andre deler for utendørs infrastruktur</v>
      </c>
    </row>
    <row r="334" spans="1:9" x14ac:dyDescent="0.25">
      <c r="A334">
        <v>7</v>
      </c>
      <c r="B334" t="s">
        <v>1511</v>
      </c>
      <c r="C334">
        <v>79</v>
      </c>
      <c r="D334" t="s">
        <v>1575</v>
      </c>
      <c r="E334">
        <v>790</v>
      </c>
      <c r="F334" t="s">
        <v>1576</v>
      </c>
      <c r="G334" t="str">
        <f>Bygningsdeler[[#This Row],[Siffer 1]]&amp;" "&amp;Bygningsdeler[[#This Row],[Overskrift 1]]</f>
        <v>7 UTENDØRS</v>
      </c>
      <c r="H334" t="str">
        <f>Bygningsdeler[[#This Row],[Siffer 2]]&amp;" "&amp;Bygningsdeler[[#This Row],[Overskrift 2]]</f>
        <v>79 Andre utendørs anlegg</v>
      </c>
      <c r="I334" t="str">
        <f>Bygningsdeler[[#This Row],[Siffer 3]]&amp;" "&amp;Bygningsdeler[[#This Row],[Overskrift 3]]</f>
        <v>790 Andre utendørs anlegg, generelt</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FC87F-E513-4296-AC35-858AF6B9E003}">
  <dimension ref="B1:H43"/>
  <sheetViews>
    <sheetView showGridLines="0" showRowColHeaders="0" defaultGridColor="0" colorId="55" zoomScaleNormal="100" workbookViewId="0">
      <selection activeCell="C31" sqref="C31"/>
    </sheetView>
  </sheetViews>
  <sheetFormatPr baseColWidth="10" defaultColWidth="10.28515625" defaultRowHeight="11.25" x14ac:dyDescent="0.25"/>
  <cols>
    <col min="1" max="1" width="1.42578125" style="104" customWidth="1"/>
    <col min="2" max="2" width="15.7109375" style="105" customWidth="1"/>
    <col min="3" max="3" width="6.42578125" style="105" customWidth="1"/>
    <col min="4" max="4" width="11.28515625" style="105" customWidth="1"/>
    <col min="5" max="5" width="5.42578125" style="105" customWidth="1"/>
    <col min="6" max="6" width="16.28515625" style="104" customWidth="1"/>
    <col min="7" max="7" width="6.42578125" style="104" customWidth="1"/>
    <col min="8" max="8" width="25.5703125" style="104" customWidth="1"/>
    <col min="9" max="9" width="3" style="104" customWidth="1"/>
    <col min="10" max="16384" width="10.28515625" style="104"/>
  </cols>
  <sheetData>
    <row r="1" spans="2:8" s="156" customFormat="1" ht="22.5" customHeight="1" x14ac:dyDescent="0.25">
      <c r="B1" s="173" t="s">
        <v>1577</v>
      </c>
      <c r="C1" s="172"/>
      <c r="D1" s="172"/>
    </row>
    <row r="2" spans="2:8" s="156" customFormat="1" ht="7.5" customHeight="1" x14ac:dyDescent="0.25">
      <c r="B2" s="172"/>
      <c r="C2" s="172"/>
      <c r="D2" s="172"/>
    </row>
    <row r="3" spans="2:8" s="170" customFormat="1" ht="18.75" customHeight="1" thickBot="1" x14ac:dyDescent="0.3">
      <c r="B3" s="171" t="s">
        <v>1578</v>
      </c>
      <c r="C3" s="171"/>
      <c r="D3" s="154"/>
      <c r="E3" s="154"/>
      <c r="F3" s="154"/>
      <c r="G3" s="154"/>
    </row>
    <row r="4" spans="2:8" s="155" customFormat="1" ht="13.5" thickBot="1" x14ac:dyDescent="0.25">
      <c r="B4" s="169" t="s">
        <v>1579</v>
      </c>
      <c r="C4" s="282"/>
      <c r="D4" s="282"/>
      <c r="E4" s="282"/>
      <c r="F4" s="168" t="s">
        <v>1580</v>
      </c>
      <c r="G4" s="274"/>
      <c r="H4" s="275"/>
    </row>
    <row r="5" spans="2:8" s="164" customFormat="1" ht="12.75" x14ac:dyDescent="0.2">
      <c r="B5" s="157" t="s">
        <v>1581</v>
      </c>
      <c r="C5" s="276"/>
      <c r="D5" s="276"/>
      <c r="E5" s="277"/>
      <c r="F5" s="165" t="s">
        <v>1582</v>
      </c>
      <c r="G5" s="278"/>
      <c r="H5" s="279"/>
    </row>
    <row r="6" spans="2:8" s="155" customFormat="1" ht="12.75" x14ac:dyDescent="0.25">
      <c r="B6" s="119"/>
      <c r="C6" s="277"/>
      <c r="D6" s="277"/>
      <c r="E6" s="277"/>
      <c r="F6" s="167" t="s">
        <v>1583</v>
      </c>
      <c r="G6" s="280"/>
      <c r="H6" s="281"/>
    </row>
    <row r="7" spans="2:8" s="155" customFormat="1" ht="14.25" x14ac:dyDescent="0.25">
      <c r="B7" s="106" t="s">
        <v>1584</v>
      </c>
      <c r="C7" s="270"/>
      <c r="D7" s="270"/>
      <c r="E7" s="271"/>
      <c r="F7" s="163" t="s">
        <v>1585</v>
      </c>
      <c r="G7" s="272"/>
      <c r="H7" s="273"/>
    </row>
    <row r="8" spans="2:8" s="155" customFormat="1" ht="12.75" x14ac:dyDescent="0.25">
      <c r="B8" s="108"/>
      <c r="C8" s="270"/>
      <c r="D8" s="270"/>
      <c r="E8" s="271"/>
      <c r="F8" s="166"/>
    </row>
    <row r="9" spans="2:8" s="164" customFormat="1" ht="12.75" x14ac:dyDescent="0.2">
      <c r="B9" s="159" t="s">
        <v>1586</v>
      </c>
      <c r="C9" s="284"/>
      <c r="D9" s="284"/>
      <c r="E9" s="284"/>
      <c r="F9" s="165" t="s">
        <v>1587</v>
      </c>
      <c r="G9" s="278"/>
      <c r="H9" s="279"/>
    </row>
    <row r="10" spans="2:8" s="155" customFormat="1" ht="12.75" x14ac:dyDescent="0.25">
      <c r="B10" s="106" t="s">
        <v>1588</v>
      </c>
      <c r="C10" s="270"/>
      <c r="D10" s="276"/>
      <c r="E10" s="277"/>
      <c r="F10" s="163" t="s">
        <v>1589</v>
      </c>
      <c r="G10" s="280"/>
      <c r="H10" s="281"/>
    </row>
    <row r="11" spans="2:8" s="155" customFormat="1" ht="12.75" x14ac:dyDescent="0.25">
      <c r="B11" s="106"/>
      <c r="C11" s="276"/>
      <c r="D11" s="276"/>
      <c r="E11" s="277"/>
      <c r="F11" s="163" t="s">
        <v>1590</v>
      </c>
      <c r="G11" s="280"/>
      <c r="H11" s="281"/>
    </row>
    <row r="12" spans="2:8" s="155" customFormat="1" ht="15" x14ac:dyDescent="0.25">
      <c r="B12" s="162"/>
      <c r="C12" s="161"/>
      <c r="D12" s="161"/>
      <c r="E12" s="160"/>
      <c r="F12" s="156" t="s">
        <v>1591</v>
      </c>
      <c r="G12" s="300"/>
      <c r="H12" s="300"/>
    </row>
    <row r="13" spans="2:8" s="155" customFormat="1" ht="15" x14ac:dyDescent="0.25">
      <c r="B13" s="297" t="s">
        <v>1592</v>
      </c>
      <c r="C13" s="297"/>
      <c r="D13" s="159"/>
      <c r="E13" s="158"/>
      <c r="F13" s="157" t="s">
        <v>1593</v>
      </c>
      <c r="G13" s="298"/>
      <c r="H13" s="299"/>
    </row>
    <row r="14" spans="2:8" s="155" customFormat="1" ht="12.75" x14ac:dyDescent="0.25">
      <c r="B14" s="288"/>
      <c r="C14" s="289"/>
      <c r="D14" s="289"/>
      <c r="E14" s="290"/>
      <c r="F14" s="156" t="s">
        <v>1594</v>
      </c>
      <c r="G14" s="285"/>
      <c r="H14" s="285"/>
    </row>
    <row r="15" spans="2:8" s="155" customFormat="1" ht="12.75" x14ac:dyDescent="0.25">
      <c r="B15" s="291"/>
      <c r="C15" s="292"/>
      <c r="D15" s="292"/>
      <c r="E15" s="293"/>
      <c r="F15" s="108" t="s">
        <v>1595</v>
      </c>
      <c r="G15" s="286"/>
      <c r="H15" s="283"/>
    </row>
    <row r="16" spans="2:8" s="155" customFormat="1" ht="11.25" customHeight="1" x14ac:dyDescent="0.2">
      <c r="B16" s="294"/>
      <c r="C16" s="295"/>
      <c r="D16" s="295"/>
      <c r="E16" s="296"/>
      <c r="F16" s="108"/>
      <c r="G16" s="115"/>
    </row>
    <row r="17" spans="2:8" s="106" customFormat="1" ht="24.95" customHeight="1" x14ac:dyDescent="0.25">
      <c r="B17" s="287" t="s">
        <v>1596</v>
      </c>
      <c r="C17" s="287"/>
      <c r="D17" s="287"/>
      <c r="E17" s="153"/>
      <c r="F17" s="119"/>
      <c r="G17" s="119"/>
      <c r="H17" s="119"/>
    </row>
    <row r="18" spans="2:8" ht="12.75" customHeight="1" x14ac:dyDescent="0.25">
      <c r="B18" s="152" t="s">
        <v>1597</v>
      </c>
      <c r="C18" s="301" t="s">
        <v>1598</v>
      </c>
      <c r="D18" s="301"/>
      <c r="E18" s="301"/>
      <c r="F18" s="301"/>
      <c r="G18" s="301"/>
      <c r="H18" s="302"/>
    </row>
    <row r="19" spans="2:8" ht="14.25" customHeight="1" x14ac:dyDescent="0.2">
      <c r="B19" s="303" t="s">
        <v>1599</v>
      </c>
      <c r="C19" s="304"/>
      <c r="D19" s="144"/>
      <c r="E19" s="151"/>
      <c r="F19" s="303" t="s">
        <v>1600</v>
      </c>
      <c r="G19" s="304"/>
      <c r="H19" s="150" t="s">
        <v>1601</v>
      </c>
    </row>
    <row r="20" spans="2:8" ht="11.25" customHeight="1" x14ac:dyDescent="0.25">
      <c r="B20" s="148" t="s">
        <v>1602</v>
      </c>
      <c r="C20" s="283"/>
      <c r="D20" s="283"/>
      <c r="E20" s="149"/>
      <c r="F20" s="148" t="s">
        <v>1603</v>
      </c>
      <c r="G20" s="142"/>
      <c r="H20" s="141"/>
    </row>
    <row r="21" spans="2:8" ht="11.25" customHeight="1" x14ac:dyDescent="0.25">
      <c r="B21" s="145" t="s">
        <v>1604</v>
      </c>
      <c r="C21" s="283"/>
      <c r="D21" s="283"/>
      <c r="E21" s="146"/>
      <c r="F21" s="145" t="s">
        <v>1605</v>
      </c>
      <c r="G21" s="142"/>
      <c r="H21" s="141"/>
    </row>
    <row r="22" spans="2:8" ht="11.25" customHeight="1" x14ac:dyDescent="0.25">
      <c r="B22" s="145" t="s">
        <v>1606</v>
      </c>
      <c r="C22" s="283"/>
      <c r="D22" s="283"/>
      <c r="E22" s="146"/>
      <c r="F22" s="145" t="s">
        <v>1607</v>
      </c>
      <c r="G22" s="142"/>
      <c r="H22" s="141"/>
    </row>
    <row r="23" spans="2:8" ht="11.25" customHeight="1" x14ac:dyDescent="0.25">
      <c r="B23" s="145" t="s">
        <v>1608</v>
      </c>
      <c r="C23" s="283"/>
      <c r="D23" s="283"/>
      <c r="E23" s="146"/>
      <c r="F23" s="147" t="s">
        <v>1609</v>
      </c>
      <c r="G23" s="142"/>
      <c r="H23" s="141"/>
    </row>
    <row r="24" spans="2:8" ht="11.25" customHeight="1" x14ac:dyDescent="0.25">
      <c r="B24" s="145" t="s">
        <v>1610</v>
      </c>
      <c r="C24" s="318"/>
      <c r="D24" s="283"/>
      <c r="E24" s="146"/>
      <c r="F24" s="145" t="s">
        <v>1605</v>
      </c>
      <c r="G24" s="142"/>
      <c r="H24" s="141"/>
    </row>
    <row r="25" spans="2:8" ht="11.25" customHeight="1" x14ac:dyDescent="0.25">
      <c r="B25" s="123"/>
      <c r="C25" s="308"/>
      <c r="D25" s="309"/>
      <c r="E25" s="144"/>
      <c r="F25" s="143" t="s">
        <v>1607</v>
      </c>
      <c r="G25" s="142"/>
      <c r="H25" s="141"/>
    </row>
    <row r="26" spans="2:8" s="106" customFormat="1" ht="20.100000000000001" customHeight="1" x14ac:dyDescent="0.25">
      <c r="B26" s="310" t="s">
        <v>1611</v>
      </c>
      <c r="C26" s="310"/>
      <c r="D26" s="310"/>
      <c r="E26" s="310"/>
      <c r="F26" s="310"/>
      <c r="G26" s="310"/>
      <c r="H26" s="310"/>
    </row>
    <row r="27" spans="2:8" x14ac:dyDescent="0.25">
      <c r="B27" s="140" t="s">
        <v>1053</v>
      </c>
      <c r="C27" s="139" t="s">
        <v>1054</v>
      </c>
      <c r="D27" s="138" t="s">
        <v>1612</v>
      </c>
      <c r="E27" s="321" t="s">
        <v>1613</v>
      </c>
      <c r="F27" s="321"/>
      <c r="G27" s="137"/>
      <c r="H27" s="136"/>
    </row>
    <row r="28" spans="2:8" ht="12.75" customHeight="1" x14ac:dyDescent="0.25">
      <c r="B28" s="135" t="s">
        <v>1614</v>
      </c>
      <c r="C28" s="131"/>
      <c r="D28" s="130"/>
      <c r="E28" s="314"/>
      <c r="F28" s="315"/>
      <c r="G28" s="319" t="s">
        <v>1615</v>
      </c>
      <c r="H28" s="320"/>
    </row>
    <row r="29" spans="2:8" ht="12.75" customHeight="1" x14ac:dyDescent="0.25">
      <c r="B29" s="127" t="s">
        <v>1614</v>
      </c>
      <c r="C29" s="131"/>
      <c r="D29" s="130"/>
      <c r="E29" s="314"/>
      <c r="F29" s="315"/>
      <c r="G29" s="134">
        <v>0</v>
      </c>
      <c r="H29" s="134"/>
    </row>
    <row r="30" spans="2:8" ht="12.75" customHeight="1" x14ac:dyDescent="0.25">
      <c r="B30" s="127" t="s">
        <v>1614</v>
      </c>
      <c r="C30" s="131"/>
      <c r="D30" s="130"/>
      <c r="E30" s="314"/>
      <c r="F30" s="315"/>
      <c r="G30" s="134">
        <v>1</v>
      </c>
      <c r="H30" s="134"/>
    </row>
    <row r="31" spans="2:8" ht="12.75" customHeight="1" x14ac:dyDescent="0.25">
      <c r="B31" s="127" t="s">
        <v>1616</v>
      </c>
      <c r="C31" s="131"/>
      <c r="D31" s="130"/>
      <c r="E31" s="314"/>
      <c r="F31" s="315"/>
      <c r="G31" s="134">
        <v>2</v>
      </c>
      <c r="H31" s="134"/>
    </row>
    <row r="32" spans="2:8" ht="12.75" customHeight="1" x14ac:dyDescent="0.25">
      <c r="B32" s="127" t="s">
        <v>1616</v>
      </c>
      <c r="C32" s="131"/>
      <c r="D32" s="130"/>
      <c r="E32" s="314"/>
      <c r="F32" s="315"/>
      <c r="G32" s="133">
        <v>3</v>
      </c>
      <c r="H32" s="133"/>
    </row>
    <row r="33" spans="2:8" ht="12.75" customHeight="1" x14ac:dyDescent="0.25">
      <c r="B33" s="132" t="s">
        <v>1617</v>
      </c>
      <c r="C33" s="131"/>
      <c r="D33" s="130"/>
      <c r="E33" s="314"/>
      <c r="F33" s="315"/>
      <c r="G33" s="129"/>
      <c r="H33" s="128"/>
    </row>
    <row r="34" spans="2:8" ht="12.75" customHeight="1" x14ac:dyDescent="0.25">
      <c r="B34" s="127" t="s">
        <v>1618</v>
      </c>
      <c r="C34" s="131"/>
      <c r="D34" s="130"/>
      <c r="E34" s="314"/>
      <c r="F34" s="315"/>
      <c r="G34" s="129"/>
      <c r="H34" s="128"/>
    </row>
    <row r="35" spans="2:8" ht="13.5" customHeight="1" thickBot="1" x14ac:dyDescent="0.3">
      <c r="B35" s="127"/>
      <c r="C35" s="126" t="s">
        <v>1619</v>
      </c>
      <c r="D35" s="126" t="s">
        <v>1620</v>
      </c>
      <c r="E35" s="125"/>
      <c r="F35" s="125"/>
      <c r="G35" s="125"/>
      <c r="H35" s="124"/>
    </row>
    <row r="36" spans="2:8" ht="13.5" customHeight="1" thickBot="1" x14ac:dyDescent="0.3">
      <c r="B36" s="123" t="s">
        <v>1621</v>
      </c>
      <c r="C36" s="122"/>
      <c r="D36" s="121"/>
      <c r="E36" s="324"/>
      <c r="F36" s="325"/>
      <c r="G36" s="325"/>
      <c r="H36" s="326"/>
    </row>
    <row r="37" spans="2:8" s="119" customFormat="1" ht="18" customHeight="1" x14ac:dyDescent="0.25">
      <c r="B37" s="120" t="s">
        <v>1622</v>
      </c>
      <c r="C37" s="120"/>
      <c r="D37" s="120"/>
      <c r="E37" s="120"/>
    </row>
    <row r="38" spans="2:8" ht="203.25" customHeight="1" x14ac:dyDescent="0.25">
      <c r="B38" s="311"/>
      <c r="C38" s="312"/>
      <c r="D38" s="312"/>
      <c r="E38" s="312"/>
      <c r="F38" s="312"/>
      <c r="G38" s="312"/>
      <c r="H38" s="313"/>
    </row>
    <row r="39" spans="2:8" s="106" customFormat="1" ht="20.100000000000001" customHeight="1" x14ac:dyDescent="0.25">
      <c r="B39" s="322"/>
      <c r="C39" s="322"/>
      <c r="D39" s="322"/>
      <c r="E39" s="322"/>
      <c r="F39" s="322"/>
      <c r="G39" s="322"/>
      <c r="H39" s="322"/>
    </row>
    <row r="40" spans="2:8" s="110" customFormat="1" ht="20.100000000000001" customHeight="1" x14ac:dyDescent="0.2">
      <c r="B40" s="110" t="s">
        <v>1623</v>
      </c>
      <c r="C40" s="118"/>
      <c r="D40" s="117"/>
      <c r="E40" s="117"/>
    </row>
    <row r="41" spans="2:8" s="110" customFormat="1" ht="20.100000000000001" customHeight="1" x14ac:dyDescent="0.2">
      <c r="B41" s="115" t="s">
        <v>1624</v>
      </c>
      <c r="C41" s="114"/>
      <c r="D41" s="113" t="s">
        <v>1625</v>
      </c>
      <c r="E41" s="323"/>
      <c r="F41" s="323"/>
      <c r="G41" s="112"/>
      <c r="H41" s="116"/>
    </row>
    <row r="42" spans="2:8" s="110" customFormat="1" ht="24.95" customHeight="1" x14ac:dyDescent="0.2">
      <c r="B42" s="115" t="s">
        <v>1626</v>
      </c>
      <c r="C42" s="114"/>
      <c r="D42" s="113" t="s">
        <v>1627</v>
      </c>
      <c r="E42" s="316"/>
      <c r="F42" s="317"/>
      <c r="G42" s="112"/>
      <c r="H42" s="111"/>
    </row>
    <row r="43" spans="2:8" s="106" customFormat="1" ht="12" customHeight="1" x14ac:dyDescent="0.25">
      <c r="B43" s="109"/>
      <c r="C43" s="305"/>
      <c r="D43" s="306"/>
      <c r="E43" s="307"/>
      <c r="F43" s="307"/>
      <c r="G43" s="108"/>
      <c r="H43" s="107" t="s">
        <v>1628</v>
      </c>
    </row>
  </sheetData>
  <protectedRanges>
    <protectedRange sqref="C4:E4 C20:D24 C28:D34 C36:D36 B19 F19 B38 C40 G20:H20 C42 G22:H25 G8:H11" name="Område1"/>
    <protectedRange sqref="G5:H7" name="Område1_1"/>
    <protectedRange sqref="H42" name="Område1_2"/>
    <protectedRange sqref="G21:H21" name="Område1_3"/>
    <protectedRange sqref="C5:E11" name="Område1_4"/>
    <protectedRange sqref="E42" name="Område1_2_1"/>
    <protectedRange sqref="E41" name="Område1_5"/>
    <protectedRange sqref="C41" name="Område1_6"/>
    <protectedRange sqref="G4:H4" name="Område1_7"/>
  </protectedRanges>
  <mergeCells count="45">
    <mergeCell ref="E41:F41"/>
    <mergeCell ref="E36:H36"/>
    <mergeCell ref="E28:F28"/>
    <mergeCell ref="E29:F29"/>
    <mergeCell ref="E30:F30"/>
    <mergeCell ref="E34:F34"/>
    <mergeCell ref="C20:D20"/>
    <mergeCell ref="C21:D21"/>
    <mergeCell ref="C43:D43"/>
    <mergeCell ref="E43:F43"/>
    <mergeCell ref="C25:D25"/>
    <mergeCell ref="B26:H26"/>
    <mergeCell ref="B38:H38"/>
    <mergeCell ref="E31:F31"/>
    <mergeCell ref="E42:F42"/>
    <mergeCell ref="C23:D23"/>
    <mergeCell ref="C24:D24"/>
    <mergeCell ref="G28:H28"/>
    <mergeCell ref="E32:F32"/>
    <mergeCell ref="E33:F33"/>
    <mergeCell ref="E27:F27"/>
    <mergeCell ref="B39:H39"/>
    <mergeCell ref="C22:D22"/>
    <mergeCell ref="C9:E9"/>
    <mergeCell ref="G9:H9"/>
    <mergeCell ref="C10:E11"/>
    <mergeCell ref="G10:H10"/>
    <mergeCell ref="G11:H11"/>
    <mergeCell ref="G14:H14"/>
    <mergeCell ref="G15:H15"/>
    <mergeCell ref="B17:D17"/>
    <mergeCell ref="B14:E16"/>
    <mergeCell ref="B13:C13"/>
    <mergeCell ref="G13:H13"/>
    <mergeCell ref="G12:H12"/>
    <mergeCell ref="C18:H18"/>
    <mergeCell ref="B19:C19"/>
    <mergeCell ref="F19:G19"/>
    <mergeCell ref="C7:E8"/>
    <mergeCell ref="G7:H7"/>
    <mergeCell ref="G4:H4"/>
    <mergeCell ref="C5:E6"/>
    <mergeCell ref="G5:H5"/>
    <mergeCell ref="G6:H6"/>
    <mergeCell ref="C4:E4"/>
  </mergeCells>
  <pageMargins left="0.75" right="0.75" top="1" bottom="1" header="0.5" footer="0.5"/>
  <pageSetup paperSize="9" scale="8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70" r:id="rId4" name="Check Box 6">
              <controlPr locked="0" defaultSize="0" autoFill="0" autoLine="0" autoPict="0">
                <anchor moveWithCells="1">
                  <from>
                    <xdr:col>1</xdr:col>
                    <xdr:colOff>28575</xdr:colOff>
                    <xdr:row>17</xdr:row>
                    <xdr:rowOff>142875</xdr:rowOff>
                  </from>
                  <to>
                    <xdr:col>1</xdr:col>
                    <xdr:colOff>333375</xdr:colOff>
                    <xdr:row>19</xdr:row>
                    <xdr:rowOff>9525</xdr:rowOff>
                  </to>
                </anchor>
              </controlPr>
            </control>
          </mc:Choice>
        </mc:AlternateContent>
        <mc:AlternateContent xmlns:mc="http://schemas.openxmlformats.org/markup-compatibility/2006">
          <mc:Choice Requires="x14">
            <control shapeId="11271" r:id="rId5" name="Check Box 7">
              <controlPr locked="0" defaultSize="0" autoFill="0" autoLine="0" autoPict="0">
                <anchor moveWithCells="1">
                  <from>
                    <xdr:col>5</xdr:col>
                    <xdr:colOff>0</xdr:colOff>
                    <xdr:row>17</xdr:row>
                    <xdr:rowOff>142875</xdr:rowOff>
                  </from>
                  <to>
                    <xdr:col>5</xdr:col>
                    <xdr:colOff>304800</xdr:colOff>
                    <xdr:row>19</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E4D7F-70B8-4CAE-84BE-453BFC96825C}">
  <dimension ref="A1:I63"/>
  <sheetViews>
    <sheetView workbookViewId="0"/>
  </sheetViews>
  <sheetFormatPr baseColWidth="10" defaultColWidth="11.42578125" defaultRowHeight="15" x14ac:dyDescent="0.25"/>
  <cols>
    <col min="1" max="1" width="27.140625" customWidth="1"/>
    <col min="2" max="2" width="26.85546875" customWidth="1"/>
    <col min="3" max="3" width="16.140625" customWidth="1"/>
    <col min="4" max="4" width="22.140625" customWidth="1"/>
    <col min="9" max="9" width="9.140625" bestFit="1" customWidth="1"/>
  </cols>
  <sheetData>
    <row r="1" spans="1:9" x14ac:dyDescent="0.25">
      <c r="A1" s="42"/>
      <c r="B1" s="42"/>
      <c r="C1" s="42"/>
      <c r="D1" s="42"/>
      <c r="E1" s="42"/>
      <c r="F1" s="42"/>
      <c r="G1" s="42"/>
      <c r="H1" s="42"/>
      <c r="I1" s="43" t="s">
        <v>1629</v>
      </c>
    </row>
    <row r="2" spans="1:9" ht="15.75" thickBot="1" x14ac:dyDescent="0.3">
      <c r="A2" s="42"/>
      <c r="B2" s="42"/>
      <c r="C2" s="42"/>
      <c r="D2" s="42"/>
      <c r="E2" s="42"/>
      <c r="F2" s="42"/>
      <c r="G2" s="42"/>
      <c r="H2" s="42"/>
      <c r="I2" s="43" t="s">
        <v>1630</v>
      </c>
    </row>
    <row r="3" spans="1:9" ht="14.45" customHeight="1" x14ac:dyDescent="0.25">
      <c r="A3" s="401" t="s">
        <v>1631</v>
      </c>
      <c r="B3" s="402"/>
      <c r="C3" s="402"/>
      <c r="D3" s="402"/>
      <c r="E3" s="402"/>
      <c r="F3" s="402"/>
      <c r="G3" s="402"/>
      <c r="H3" s="402"/>
      <c r="I3" s="403"/>
    </row>
    <row r="4" spans="1:9" ht="15" customHeight="1" thickBot="1" x14ac:dyDescent="0.3">
      <c r="A4" s="404"/>
      <c r="B4" s="405"/>
      <c r="C4" s="405"/>
      <c r="D4" s="405"/>
      <c r="E4" s="405"/>
      <c r="F4" s="405"/>
      <c r="G4" s="405"/>
      <c r="H4" s="405"/>
      <c r="I4" s="406"/>
    </row>
    <row r="5" spans="1:9" ht="15.75" thickBot="1" x14ac:dyDescent="0.3">
      <c r="A5" s="44"/>
      <c r="B5" s="44"/>
      <c r="C5" s="44"/>
      <c r="D5" s="44"/>
      <c r="E5" s="44"/>
      <c r="F5" s="44"/>
      <c r="G5" s="44"/>
      <c r="H5" s="44"/>
      <c r="I5" s="44"/>
    </row>
    <row r="6" spans="1:9" ht="15.75" thickBot="1" x14ac:dyDescent="0.3">
      <c r="A6" s="45" t="s">
        <v>1632</v>
      </c>
      <c r="B6" s="407"/>
      <c r="C6" s="408"/>
      <c r="D6" s="46" t="s">
        <v>1633</v>
      </c>
      <c r="E6" s="409"/>
      <c r="F6" s="410"/>
      <c r="G6" s="410"/>
      <c r="H6" s="410"/>
      <c r="I6" s="411"/>
    </row>
    <row r="7" spans="1:9" ht="15.75" thickBot="1" x14ac:dyDescent="0.3">
      <c r="A7" s="44"/>
      <c r="B7" s="44"/>
      <c r="C7" s="44"/>
      <c r="D7" s="47"/>
      <c r="E7" s="44"/>
      <c r="F7" s="44"/>
      <c r="G7" s="44"/>
      <c r="H7" s="44"/>
      <c r="I7" s="44"/>
    </row>
    <row r="8" spans="1:9" ht="15.75" thickBot="1" x14ac:dyDescent="0.3">
      <c r="A8" s="412" t="s">
        <v>1634</v>
      </c>
      <c r="B8" s="413"/>
      <c r="C8" s="413"/>
      <c r="D8" s="413"/>
      <c r="E8" s="413"/>
      <c r="F8" s="413"/>
      <c r="G8" s="413"/>
      <c r="H8" s="413"/>
      <c r="I8" s="414"/>
    </row>
    <row r="9" spans="1:9" x14ac:dyDescent="0.25">
      <c r="A9" s="48" t="s">
        <v>1635</v>
      </c>
      <c r="B9" s="415"/>
      <c r="C9" s="416"/>
      <c r="D9" s="49" t="s">
        <v>1636</v>
      </c>
      <c r="E9" s="417"/>
      <c r="F9" s="418"/>
      <c r="G9" s="418"/>
      <c r="H9" s="418"/>
      <c r="I9" s="419"/>
    </row>
    <row r="10" spans="1:9" x14ac:dyDescent="0.25">
      <c r="A10" s="50" t="s">
        <v>1637</v>
      </c>
      <c r="B10" s="376"/>
      <c r="C10" s="377"/>
      <c r="D10" s="51" t="s">
        <v>1638</v>
      </c>
      <c r="E10" s="376"/>
      <c r="F10" s="378"/>
      <c r="G10" s="378"/>
      <c r="H10" s="378"/>
      <c r="I10" s="377"/>
    </row>
    <row r="11" spans="1:9" ht="15.75" thickBot="1" x14ac:dyDescent="0.3">
      <c r="A11" s="52" t="s">
        <v>1639</v>
      </c>
      <c r="B11" s="379"/>
      <c r="C11" s="380"/>
      <c r="D11" s="53" t="s">
        <v>1640</v>
      </c>
      <c r="E11" s="379"/>
      <c r="F11" s="381"/>
      <c r="G11" s="381"/>
      <c r="H11" s="381"/>
      <c r="I11" s="380"/>
    </row>
    <row r="12" spans="1:9" ht="15.75" thickBot="1" x14ac:dyDescent="0.3">
      <c r="A12" s="54"/>
      <c r="B12" s="382"/>
      <c r="C12" s="382"/>
      <c r="D12" s="382"/>
      <c r="E12" s="382"/>
      <c r="F12" s="382"/>
      <c r="G12" s="382"/>
      <c r="H12" s="382"/>
      <c r="I12" s="382"/>
    </row>
    <row r="13" spans="1:9" ht="15.75" thickBot="1" x14ac:dyDescent="0.3">
      <c r="A13" s="383" t="s">
        <v>1641</v>
      </c>
      <c r="B13" s="384"/>
      <c r="C13" s="384"/>
      <c r="D13" s="385"/>
      <c r="E13" s="55" t="s">
        <v>1642</v>
      </c>
      <c r="F13" s="386" t="s">
        <v>1643</v>
      </c>
      <c r="G13" s="387"/>
      <c r="H13" s="387"/>
      <c r="I13" s="388"/>
    </row>
    <row r="14" spans="1:9" ht="15.75" thickBot="1" x14ac:dyDescent="0.3">
      <c r="A14" s="389" t="s">
        <v>1644</v>
      </c>
      <c r="B14" s="390"/>
      <c r="C14" s="390"/>
      <c r="D14" s="391"/>
      <c r="E14" s="56"/>
      <c r="F14" s="392"/>
      <c r="G14" s="393"/>
      <c r="H14" s="393"/>
      <c r="I14" s="394"/>
    </row>
    <row r="15" spans="1:9" ht="15.75" thickBot="1" x14ac:dyDescent="0.3">
      <c r="A15" s="57"/>
      <c r="B15" s="44"/>
      <c r="C15" s="44"/>
      <c r="D15" s="44"/>
      <c r="E15" s="44"/>
      <c r="F15" s="44"/>
      <c r="G15" s="44"/>
      <c r="H15" s="44"/>
      <c r="I15" s="44"/>
    </row>
    <row r="16" spans="1:9" ht="15.75" thickBot="1" x14ac:dyDescent="0.3">
      <c r="A16" s="58" t="s">
        <v>1645</v>
      </c>
      <c r="B16" s="46"/>
      <c r="C16" s="44"/>
      <c r="D16" s="58" t="s">
        <v>1646</v>
      </c>
      <c r="E16" s="45" t="s">
        <v>1054</v>
      </c>
      <c r="F16" s="45" t="s">
        <v>1642</v>
      </c>
      <c r="G16" s="395" t="s">
        <v>1647</v>
      </c>
      <c r="H16" s="396"/>
      <c r="I16" s="397"/>
    </row>
    <row r="17" spans="1:9" x14ac:dyDescent="0.25">
      <c r="A17" s="48" t="s">
        <v>1648</v>
      </c>
      <c r="B17" s="59"/>
      <c r="C17" s="60"/>
      <c r="D17" s="49" t="s">
        <v>1649</v>
      </c>
      <c r="E17" s="61"/>
      <c r="F17" s="62"/>
      <c r="G17" s="398"/>
      <c r="H17" s="399"/>
      <c r="I17" s="400"/>
    </row>
    <row r="18" spans="1:9" x14ac:dyDescent="0.25">
      <c r="A18" s="50" t="s">
        <v>1650</v>
      </c>
      <c r="B18" s="63"/>
      <c r="C18" s="60"/>
      <c r="D18" s="64" t="s">
        <v>1651</v>
      </c>
      <c r="E18" s="65"/>
      <c r="F18" s="66"/>
      <c r="G18" s="356"/>
      <c r="H18" s="357"/>
      <c r="I18" s="358"/>
    </row>
    <row r="19" spans="1:9" x14ac:dyDescent="0.25">
      <c r="A19" s="50" t="s">
        <v>1652</v>
      </c>
      <c r="B19" s="63"/>
      <c r="C19" s="60"/>
      <c r="D19" s="51" t="s">
        <v>1653</v>
      </c>
      <c r="E19" s="67"/>
      <c r="F19" s="68"/>
      <c r="G19" s="356"/>
      <c r="H19" s="357"/>
      <c r="I19" s="358"/>
    </row>
    <row r="20" spans="1:9" x14ac:dyDescent="0.25">
      <c r="A20" s="50" t="s">
        <v>1654</v>
      </c>
      <c r="B20" s="63"/>
      <c r="C20" s="60"/>
      <c r="D20" s="51" t="s">
        <v>1655</v>
      </c>
      <c r="E20" s="67"/>
      <c r="F20" s="68"/>
      <c r="G20" s="356"/>
      <c r="H20" s="357"/>
      <c r="I20" s="358"/>
    </row>
    <row r="21" spans="1:9" x14ac:dyDescent="0.25">
      <c r="A21" s="50" t="s">
        <v>1656</v>
      </c>
      <c r="B21" s="63"/>
      <c r="C21" s="60"/>
      <c r="D21" s="51" t="s">
        <v>1657</v>
      </c>
      <c r="E21" s="67"/>
      <c r="F21" s="68"/>
      <c r="G21" s="356"/>
      <c r="H21" s="357"/>
      <c r="I21" s="358"/>
    </row>
    <row r="22" spans="1:9" x14ac:dyDescent="0.25">
      <c r="A22" s="50" t="s">
        <v>1658</v>
      </c>
      <c r="B22" s="63"/>
      <c r="C22" s="60"/>
      <c r="D22" s="51" t="s">
        <v>1659</v>
      </c>
      <c r="E22" s="67"/>
      <c r="F22" s="68"/>
      <c r="G22" s="356"/>
      <c r="H22" s="357"/>
      <c r="I22" s="358"/>
    </row>
    <row r="23" spans="1:9" x14ac:dyDescent="0.25">
      <c r="A23" s="50" t="s">
        <v>1660</v>
      </c>
      <c r="B23" s="63"/>
      <c r="C23" s="60"/>
      <c r="D23" s="51" t="s">
        <v>1661</v>
      </c>
      <c r="E23" s="67"/>
      <c r="F23" s="68"/>
      <c r="G23" s="356"/>
      <c r="H23" s="357"/>
      <c r="I23" s="358"/>
    </row>
    <row r="24" spans="1:9" x14ac:dyDescent="0.25">
      <c r="A24" s="50" t="s">
        <v>1662</v>
      </c>
      <c r="B24" s="63"/>
      <c r="C24" s="60"/>
      <c r="D24" s="51" t="s">
        <v>1663</v>
      </c>
      <c r="E24" s="67"/>
      <c r="F24" s="68"/>
      <c r="G24" s="356"/>
      <c r="H24" s="357"/>
      <c r="I24" s="358"/>
    </row>
    <row r="25" spans="1:9" x14ac:dyDescent="0.25">
      <c r="A25" s="50" t="s">
        <v>1664</v>
      </c>
      <c r="B25" s="63"/>
      <c r="C25" s="60"/>
      <c r="D25" s="51" t="s">
        <v>1665</v>
      </c>
      <c r="E25" s="67"/>
      <c r="F25" s="68"/>
      <c r="G25" s="356"/>
      <c r="H25" s="357"/>
      <c r="I25" s="358"/>
    </row>
    <row r="26" spans="1:9" x14ac:dyDescent="0.25">
      <c r="A26" s="50" t="s">
        <v>1666</v>
      </c>
      <c r="B26" s="63"/>
      <c r="C26" s="60"/>
      <c r="D26" s="51" t="s">
        <v>1667</v>
      </c>
      <c r="E26" s="67"/>
      <c r="F26" s="68"/>
      <c r="G26" s="356"/>
      <c r="H26" s="357"/>
      <c r="I26" s="358"/>
    </row>
    <row r="27" spans="1:9" x14ac:dyDescent="0.25">
      <c r="A27" s="50" t="s">
        <v>1668</v>
      </c>
      <c r="B27" s="63"/>
      <c r="C27" s="60"/>
      <c r="D27" s="51" t="s">
        <v>1669</v>
      </c>
      <c r="E27" s="67"/>
      <c r="F27" s="68"/>
      <c r="G27" s="356"/>
      <c r="H27" s="357"/>
      <c r="I27" s="358"/>
    </row>
    <row r="28" spans="1:9" x14ac:dyDescent="0.25">
      <c r="A28" s="50" t="s">
        <v>1670</v>
      </c>
      <c r="B28" s="69"/>
      <c r="C28" s="60"/>
      <c r="D28" s="51" t="s">
        <v>1671</v>
      </c>
      <c r="E28" s="67"/>
      <c r="F28" s="68"/>
      <c r="G28" s="356"/>
      <c r="H28" s="357"/>
      <c r="I28" s="358"/>
    </row>
    <row r="29" spans="1:9" x14ac:dyDescent="0.25">
      <c r="A29" s="50" t="s">
        <v>1672</v>
      </c>
      <c r="B29" s="69"/>
      <c r="C29" s="60"/>
      <c r="D29" s="51" t="s">
        <v>1673</v>
      </c>
      <c r="E29" s="67"/>
      <c r="F29" s="68"/>
      <c r="G29" s="373" t="s">
        <v>1674</v>
      </c>
      <c r="H29" s="374"/>
      <c r="I29" s="375"/>
    </row>
    <row r="30" spans="1:9" x14ac:dyDescent="0.25">
      <c r="A30" s="50" t="s">
        <v>1675</v>
      </c>
      <c r="B30" s="63"/>
      <c r="C30" s="60"/>
      <c r="D30" s="51" t="s">
        <v>1676</v>
      </c>
      <c r="E30" s="67"/>
      <c r="F30" s="68"/>
      <c r="G30" s="356"/>
      <c r="H30" s="357"/>
      <c r="I30" s="358"/>
    </row>
    <row r="31" spans="1:9" x14ac:dyDescent="0.25">
      <c r="A31" s="50" t="s">
        <v>1677</v>
      </c>
      <c r="B31" s="63"/>
      <c r="C31" s="60"/>
      <c r="D31" s="51" t="s">
        <v>1678</v>
      </c>
      <c r="E31" s="67"/>
      <c r="F31" s="68"/>
      <c r="G31" s="356"/>
      <c r="H31" s="357"/>
      <c r="I31" s="358"/>
    </row>
    <row r="32" spans="1:9" x14ac:dyDescent="0.25">
      <c r="A32" s="50" t="s">
        <v>1679</v>
      </c>
      <c r="B32" s="63"/>
      <c r="C32" s="60"/>
      <c r="D32" s="64" t="s">
        <v>1680</v>
      </c>
      <c r="E32" s="67"/>
      <c r="F32" s="68"/>
      <c r="G32" s="356"/>
      <c r="H32" s="357"/>
      <c r="I32" s="358"/>
    </row>
    <row r="33" spans="1:9" x14ac:dyDescent="0.25">
      <c r="A33" s="50" t="s">
        <v>1681</v>
      </c>
      <c r="B33" s="63"/>
      <c r="C33" s="60"/>
      <c r="D33" s="64" t="s">
        <v>1682</v>
      </c>
      <c r="E33" s="67"/>
      <c r="F33" s="68"/>
      <c r="G33" s="356"/>
      <c r="H33" s="357"/>
      <c r="I33" s="358"/>
    </row>
    <row r="34" spans="1:9" x14ac:dyDescent="0.25">
      <c r="A34" s="50" t="s">
        <v>1683</v>
      </c>
      <c r="B34" s="63"/>
      <c r="C34" s="70"/>
      <c r="D34" s="51" t="s">
        <v>1684</v>
      </c>
      <c r="E34" s="67"/>
      <c r="F34" s="68"/>
      <c r="G34" s="356"/>
      <c r="H34" s="357"/>
      <c r="I34" s="358"/>
    </row>
    <row r="35" spans="1:9" ht="15.75" thickBot="1" x14ac:dyDescent="0.3">
      <c r="A35" s="52" t="s">
        <v>1649</v>
      </c>
      <c r="B35" s="71"/>
      <c r="C35" s="44"/>
      <c r="D35" s="72" t="s">
        <v>1685</v>
      </c>
      <c r="E35" s="73"/>
      <c r="F35" s="74"/>
      <c r="G35" s="359"/>
      <c r="H35" s="360"/>
      <c r="I35" s="361"/>
    </row>
    <row r="36" spans="1:9" ht="15.75" thickBot="1" x14ac:dyDescent="0.3">
      <c r="A36" s="362" t="s">
        <v>1686</v>
      </c>
      <c r="B36" s="363"/>
      <c r="C36" s="363"/>
      <c r="D36" s="363"/>
      <c r="E36" s="363"/>
      <c r="F36" s="363"/>
      <c r="G36" s="363"/>
      <c r="H36" s="363"/>
      <c r="I36" s="363"/>
    </row>
    <row r="37" spans="1:9" ht="15.75" thickBot="1" x14ac:dyDescent="0.3">
      <c r="A37" s="45" t="s">
        <v>1687</v>
      </c>
      <c r="B37" s="75" t="s">
        <v>1688</v>
      </c>
      <c r="C37" s="76" t="s">
        <v>1689</v>
      </c>
      <c r="D37" s="364" t="s">
        <v>1690</v>
      </c>
      <c r="E37" s="365"/>
      <c r="F37" s="365"/>
      <c r="G37" s="365"/>
      <c r="H37" s="365"/>
      <c r="I37" s="366"/>
    </row>
    <row r="38" spans="1:9" x14ac:dyDescent="0.25">
      <c r="A38" s="77" t="s">
        <v>1691</v>
      </c>
      <c r="B38" s="78" t="s">
        <v>1692</v>
      </c>
      <c r="C38" s="79"/>
      <c r="D38" s="367"/>
      <c r="E38" s="368"/>
      <c r="F38" s="368"/>
      <c r="G38" s="368"/>
      <c r="H38" s="368"/>
      <c r="I38" s="369"/>
    </row>
    <row r="39" spans="1:9" x14ac:dyDescent="0.25">
      <c r="A39" s="80" t="s">
        <v>1691</v>
      </c>
      <c r="B39" s="81" t="s">
        <v>1693</v>
      </c>
      <c r="C39" s="65"/>
      <c r="D39" s="370"/>
      <c r="E39" s="371"/>
      <c r="F39" s="371"/>
      <c r="G39" s="371"/>
      <c r="H39" s="371"/>
      <c r="I39" s="372"/>
    </row>
    <row r="40" spans="1:9" x14ac:dyDescent="0.25">
      <c r="A40" s="80" t="s">
        <v>1694</v>
      </c>
      <c r="B40" s="81" t="s">
        <v>1692</v>
      </c>
      <c r="C40" s="65"/>
      <c r="D40" s="370"/>
      <c r="E40" s="371"/>
      <c r="F40" s="371"/>
      <c r="G40" s="371"/>
      <c r="H40" s="371"/>
      <c r="I40" s="372"/>
    </row>
    <row r="41" spans="1:9" x14ac:dyDescent="0.25">
      <c r="A41" s="80" t="s">
        <v>1694</v>
      </c>
      <c r="B41" s="81" t="s">
        <v>1693</v>
      </c>
      <c r="C41" s="65"/>
      <c r="D41" s="370"/>
      <c r="E41" s="371"/>
      <c r="F41" s="371"/>
      <c r="G41" s="371"/>
      <c r="H41" s="371"/>
      <c r="I41" s="372"/>
    </row>
    <row r="42" spans="1:9" x14ac:dyDescent="0.25">
      <c r="A42" s="80" t="s">
        <v>1695</v>
      </c>
      <c r="B42" s="81" t="s">
        <v>1696</v>
      </c>
      <c r="C42" s="65"/>
      <c r="D42" s="370"/>
      <c r="E42" s="371"/>
      <c r="F42" s="371"/>
      <c r="G42" s="371"/>
      <c r="H42" s="371"/>
      <c r="I42" s="372"/>
    </row>
    <row r="43" spans="1:9" x14ac:dyDescent="0.25">
      <c r="A43" s="80" t="s">
        <v>1697</v>
      </c>
      <c r="B43" s="82" t="s">
        <v>1698</v>
      </c>
      <c r="C43" s="67"/>
      <c r="D43" s="335"/>
      <c r="E43" s="336"/>
      <c r="F43" s="336"/>
      <c r="G43" s="336"/>
      <c r="H43" s="336"/>
      <c r="I43" s="337"/>
    </row>
    <row r="44" spans="1:9" x14ac:dyDescent="0.25">
      <c r="A44" s="80" t="s">
        <v>1699</v>
      </c>
      <c r="B44" s="82" t="s">
        <v>1698</v>
      </c>
      <c r="C44" s="67"/>
      <c r="D44" s="335"/>
      <c r="E44" s="336"/>
      <c r="F44" s="336"/>
      <c r="G44" s="336"/>
      <c r="H44" s="336"/>
      <c r="I44" s="337"/>
    </row>
    <row r="45" spans="1:9" x14ac:dyDescent="0.25">
      <c r="A45" s="80" t="s">
        <v>1700</v>
      </c>
      <c r="B45" s="82" t="s">
        <v>1692</v>
      </c>
      <c r="C45" s="67"/>
      <c r="D45" s="335"/>
      <c r="E45" s="336"/>
      <c r="F45" s="336"/>
      <c r="G45" s="336"/>
      <c r="H45" s="336"/>
      <c r="I45" s="337"/>
    </row>
    <row r="46" spans="1:9" ht="15.75" thickBot="1" x14ac:dyDescent="0.3">
      <c r="A46" s="83" t="s">
        <v>1701</v>
      </c>
      <c r="B46" s="84" t="s">
        <v>1692</v>
      </c>
      <c r="C46" s="85"/>
      <c r="D46" s="338"/>
      <c r="E46" s="339"/>
      <c r="F46" s="339"/>
      <c r="G46" s="339"/>
      <c r="H46" s="339"/>
      <c r="I46" s="340"/>
    </row>
    <row r="47" spans="1:9" ht="15.75" thickBot="1" x14ac:dyDescent="0.3">
      <c r="A47" s="86" t="s">
        <v>1702</v>
      </c>
      <c r="B47" s="87"/>
      <c r="C47" s="87"/>
      <c r="D47" s="87"/>
      <c r="E47" s="87"/>
      <c r="F47" s="87"/>
      <c r="G47" s="87"/>
      <c r="H47" s="87"/>
      <c r="I47" s="87"/>
    </row>
    <row r="48" spans="1:9" x14ac:dyDescent="0.25">
      <c r="A48" s="88" t="s">
        <v>1703</v>
      </c>
      <c r="B48" s="89" t="s">
        <v>1704</v>
      </c>
      <c r="C48" s="89"/>
      <c r="D48" s="89"/>
      <c r="E48" s="89"/>
      <c r="F48" s="89"/>
      <c r="G48" s="89"/>
      <c r="H48" s="89"/>
      <c r="I48" s="90"/>
    </row>
    <row r="49" spans="1:9" x14ac:dyDescent="0.25">
      <c r="A49" s="341"/>
      <c r="B49" s="342"/>
      <c r="C49" s="342"/>
      <c r="D49" s="342"/>
      <c r="E49" s="342"/>
      <c r="F49" s="342"/>
      <c r="G49" s="342"/>
      <c r="H49" s="342"/>
      <c r="I49" s="343"/>
    </row>
    <row r="50" spans="1:9" x14ac:dyDescent="0.25">
      <c r="A50" s="344"/>
      <c r="B50" s="345"/>
      <c r="C50" s="345"/>
      <c r="D50" s="345"/>
      <c r="E50" s="345"/>
      <c r="F50" s="345"/>
      <c r="G50" s="345"/>
      <c r="H50" s="345"/>
      <c r="I50" s="346"/>
    </row>
    <row r="51" spans="1:9" x14ac:dyDescent="0.25">
      <c r="A51" s="344"/>
      <c r="B51" s="345"/>
      <c r="C51" s="345"/>
      <c r="D51" s="345"/>
      <c r="E51" s="345"/>
      <c r="F51" s="345"/>
      <c r="G51" s="345"/>
      <c r="H51" s="345"/>
      <c r="I51" s="346"/>
    </row>
    <row r="52" spans="1:9" x14ac:dyDescent="0.25">
      <c r="A52" s="344"/>
      <c r="B52" s="345"/>
      <c r="C52" s="345"/>
      <c r="D52" s="345"/>
      <c r="E52" s="345"/>
      <c r="F52" s="345"/>
      <c r="G52" s="345"/>
      <c r="H52" s="345"/>
      <c r="I52" s="346"/>
    </row>
    <row r="53" spans="1:9" x14ac:dyDescent="0.25">
      <c r="A53" s="344"/>
      <c r="B53" s="345"/>
      <c r="C53" s="345"/>
      <c r="D53" s="345"/>
      <c r="E53" s="345"/>
      <c r="F53" s="345"/>
      <c r="G53" s="345"/>
      <c r="H53" s="345"/>
      <c r="I53" s="346"/>
    </row>
    <row r="54" spans="1:9" x14ac:dyDescent="0.25">
      <c r="A54" s="344"/>
      <c r="B54" s="345"/>
      <c r="C54" s="345"/>
      <c r="D54" s="345"/>
      <c r="E54" s="345"/>
      <c r="F54" s="345"/>
      <c r="G54" s="345"/>
      <c r="H54" s="345"/>
      <c r="I54" s="346"/>
    </row>
    <row r="55" spans="1:9" x14ac:dyDescent="0.25">
      <c r="A55" s="344"/>
      <c r="B55" s="345"/>
      <c r="C55" s="345"/>
      <c r="D55" s="345"/>
      <c r="E55" s="345"/>
      <c r="F55" s="345"/>
      <c r="G55" s="345"/>
      <c r="H55" s="345"/>
      <c r="I55" s="346"/>
    </row>
    <row r="56" spans="1:9" x14ac:dyDescent="0.25">
      <c r="A56" s="344"/>
      <c r="B56" s="345"/>
      <c r="C56" s="345"/>
      <c r="D56" s="345"/>
      <c r="E56" s="345"/>
      <c r="F56" s="345"/>
      <c r="G56" s="345"/>
      <c r="H56" s="345"/>
      <c r="I56" s="346"/>
    </row>
    <row r="57" spans="1:9" x14ac:dyDescent="0.25">
      <c r="A57" s="344"/>
      <c r="B57" s="345"/>
      <c r="C57" s="345"/>
      <c r="D57" s="345"/>
      <c r="E57" s="345"/>
      <c r="F57" s="345"/>
      <c r="G57" s="345"/>
      <c r="H57" s="345"/>
      <c r="I57" s="346"/>
    </row>
    <row r="58" spans="1:9" ht="15.75" thickBot="1" x14ac:dyDescent="0.3">
      <c r="A58" s="347"/>
      <c r="B58" s="348"/>
      <c r="C58" s="348"/>
      <c r="D58" s="348"/>
      <c r="E58" s="348"/>
      <c r="F58" s="348"/>
      <c r="G58" s="348"/>
      <c r="H58" s="348"/>
      <c r="I58" s="349"/>
    </row>
    <row r="59" spans="1:9" ht="15.75" thickBot="1" x14ac:dyDescent="0.3">
      <c r="A59" s="91" t="s">
        <v>1705</v>
      </c>
      <c r="B59" s="87"/>
      <c r="C59" s="87"/>
      <c r="D59" s="87"/>
      <c r="E59" s="87"/>
      <c r="F59" s="87"/>
      <c r="G59" s="87"/>
      <c r="H59" s="87"/>
      <c r="I59" s="87"/>
    </row>
    <row r="60" spans="1:9" ht="15.75" thickBot="1" x14ac:dyDescent="0.3">
      <c r="A60" s="92" t="s">
        <v>1706</v>
      </c>
      <c r="B60" s="93"/>
      <c r="C60" s="350" t="s">
        <v>1707</v>
      </c>
      <c r="D60" s="351"/>
      <c r="E60" s="351"/>
      <c r="F60" s="351"/>
      <c r="G60" s="351"/>
      <c r="H60" s="351"/>
      <c r="I60" s="352"/>
    </row>
    <row r="61" spans="1:9" x14ac:dyDescent="0.25">
      <c r="A61" s="64" t="s">
        <v>1708</v>
      </c>
      <c r="B61" s="94"/>
      <c r="C61" s="95" t="s">
        <v>1709</v>
      </c>
      <c r="D61" s="353"/>
      <c r="E61" s="354"/>
      <c r="F61" s="354"/>
      <c r="G61" s="354"/>
      <c r="H61" s="354"/>
      <c r="I61" s="355"/>
    </row>
    <row r="62" spans="1:9" x14ac:dyDescent="0.25">
      <c r="A62" s="96" t="s">
        <v>1710</v>
      </c>
      <c r="B62" s="94"/>
      <c r="C62" s="96" t="s">
        <v>1709</v>
      </c>
      <c r="D62" s="327"/>
      <c r="E62" s="328"/>
      <c r="F62" s="328"/>
      <c r="G62" s="328"/>
      <c r="H62" s="328"/>
      <c r="I62" s="329"/>
    </row>
    <row r="63" spans="1:9" ht="15.75" thickBot="1" x14ac:dyDescent="0.3">
      <c r="A63" s="330" t="s">
        <v>1711</v>
      </c>
      <c r="B63" s="331"/>
      <c r="C63" s="72" t="s">
        <v>1709</v>
      </c>
      <c r="D63" s="332"/>
      <c r="E63" s="333"/>
      <c r="F63" s="333"/>
      <c r="G63" s="333"/>
      <c r="H63" s="333"/>
      <c r="I63" s="334"/>
    </row>
  </sheetData>
  <mergeCells count="52">
    <mergeCell ref="A3:I4"/>
    <mergeCell ref="B6:C6"/>
    <mergeCell ref="E6:I6"/>
    <mergeCell ref="A8:I8"/>
    <mergeCell ref="B9:C9"/>
    <mergeCell ref="E9:I9"/>
    <mergeCell ref="G19:I19"/>
    <mergeCell ref="B10:C10"/>
    <mergeCell ref="E10:I10"/>
    <mergeCell ref="B11:C11"/>
    <mergeCell ref="E11:I11"/>
    <mergeCell ref="B12:I12"/>
    <mergeCell ref="A13:D13"/>
    <mergeCell ref="F13:I13"/>
    <mergeCell ref="A14:D14"/>
    <mergeCell ref="F14:I14"/>
    <mergeCell ref="G16:I16"/>
    <mergeCell ref="G17:I17"/>
    <mergeCell ref="G18:I18"/>
    <mergeCell ref="G31:I31"/>
    <mergeCell ref="G20:I20"/>
    <mergeCell ref="G21:I21"/>
    <mergeCell ref="G22:I22"/>
    <mergeCell ref="G23:I23"/>
    <mergeCell ref="G24:I24"/>
    <mergeCell ref="G25:I25"/>
    <mergeCell ref="G26:I26"/>
    <mergeCell ref="G27:I27"/>
    <mergeCell ref="G28:I28"/>
    <mergeCell ref="G29:I29"/>
    <mergeCell ref="G30:I30"/>
    <mergeCell ref="D43:I43"/>
    <mergeCell ref="G32:I32"/>
    <mergeCell ref="G33:I33"/>
    <mergeCell ref="G34:I34"/>
    <mergeCell ref="G35:I35"/>
    <mergeCell ref="A36:I36"/>
    <mergeCell ref="D37:I37"/>
    <mergeCell ref="D38:I38"/>
    <mergeCell ref="D39:I39"/>
    <mergeCell ref="D40:I40"/>
    <mergeCell ref="D41:I41"/>
    <mergeCell ref="D42:I42"/>
    <mergeCell ref="D62:I62"/>
    <mergeCell ref="A63:B63"/>
    <mergeCell ref="D63:I63"/>
    <mergeCell ref="D44:I44"/>
    <mergeCell ref="D45:I45"/>
    <mergeCell ref="D46:I46"/>
    <mergeCell ref="A49:I58"/>
    <mergeCell ref="C60:I60"/>
    <mergeCell ref="D61:I6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DA74BF07C2DB44892DE7B1E158827E8" ma:contentTypeVersion="33" ma:contentTypeDescription="Opprett et nytt dokument." ma:contentTypeScope="" ma:versionID="a13ba08022674644b121dde8f0a8692d">
  <xsd:schema xmlns:xsd="http://www.w3.org/2001/XMLSchema" xmlns:xs="http://www.w3.org/2001/XMLSchema" xmlns:p="http://schemas.microsoft.com/office/2006/metadata/properties" xmlns:ns2="9bedcbb6-5a0f-44fc-a1da-8057308da00c" xmlns:ns3="873f626d-56c1-43fa-994a-6b1a5eca6a71" targetNamespace="http://schemas.microsoft.com/office/2006/metadata/properties" ma:root="true" ma:fieldsID="9b3182dc6975b6576cb53aedb178e3f3" ns2:_="" ns3:_="">
    <xsd:import namespace="9bedcbb6-5a0f-44fc-a1da-8057308da00c"/>
    <xsd:import namespace="873f626d-56c1-43fa-994a-6b1a5eca6a7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edcbb6-5a0f-44fc-a1da-8057308da0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58b7fd7f-a84c-4463-96b0-c5d9876b7c64"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3f626d-56c1-43fa-994a-6b1a5eca6a71" elementFormDefault="qualified">
    <xsd:import namespace="http://schemas.microsoft.com/office/2006/documentManagement/types"/>
    <xsd:import namespace="http://schemas.microsoft.com/office/infopath/2007/PartnerControls"/>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c0dcb18c-ef1a-4125-9c26-863435d164ab}" ma:internalName="TaxCatchAll" ma:showField="CatchAllData" ma:web="873f626d-56c1-43fa-994a-6b1a5eca6a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73f626d-56c1-43fa-994a-6b1a5eca6a71">
      <UserInfo>
        <DisplayName>Ravndal, Henrik</DisplayName>
        <AccountId>42</AccountId>
        <AccountType/>
      </UserInfo>
      <UserInfo>
        <DisplayName>Manger, Åsmund</DisplayName>
        <AccountId>18</AccountId>
        <AccountType/>
      </UserInfo>
      <UserInfo>
        <DisplayName>Kalnina-Gerharde, Sandra</DisplayName>
        <AccountId>43</AccountId>
        <AccountType/>
      </UserInfo>
      <UserInfo>
        <DisplayName>Yang, Meng-Chieh</DisplayName>
        <AccountId>17</AccountId>
        <AccountType/>
      </UserInfo>
      <UserInfo>
        <DisplayName>Vik, Marit</DisplayName>
        <AccountId>44</AccountId>
        <AccountType/>
      </UserInfo>
      <UserInfo>
        <DisplayName>Hellebø, Hege</DisplayName>
        <AccountId>50</AccountId>
        <AccountType/>
      </UserInfo>
      <UserInfo>
        <DisplayName>Kausland, Åge</DisplayName>
        <AccountId>24</AccountId>
        <AccountType/>
      </UserInfo>
      <UserInfo>
        <DisplayName>Opheim, Øystein</DisplayName>
        <AccountId>20</AccountId>
        <AccountType/>
      </UserInfo>
      <UserInfo>
        <DisplayName>Synnevåg, Frode</DisplayName>
        <AccountId>40</AccountId>
        <AccountType/>
      </UserInfo>
      <UserInfo>
        <DisplayName>Lassen, Thomas</DisplayName>
        <AccountId>14</AccountId>
        <AccountType/>
      </UserInfo>
      <UserInfo>
        <DisplayName>Skarstein, Tommi</DisplayName>
        <AccountId>22</AccountId>
        <AccountType/>
      </UserInfo>
      <UserInfo>
        <DisplayName>Lepsøy, Kristine</DisplayName>
        <AccountId>52</AccountId>
        <AccountType/>
      </UserInfo>
      <UserInfo>
        <DisplayName>Hjertnes, Jostein Karlsen</DisplayName>
        <AccountId>72</AccountId>
        <AccountType/>
      </UserInfo>
      <UserInfo>
        <DisplayName>Kronenberger, John</DisplayName>
        <AccountId>73</AccountId>
        <AccountType/>
      </UserInfo>
    </SharedWithUsers>
    <TaxCatchAll xmlns="873f626d-56c1-43fa-994a-6b1a5eca6a71" xsi:nil="true"/>
    <lcf76f155ced4ddcb4097134ff3c332f xmlns="9bedcbb6-5a0f-44fc-a1da-8057308da00c">
      <Terms xmlns="http://schemas.microsoft.com/office/infopath/2007/PartnerControls"/>
    </lcf76f155ced4ddcb4097134ff3c332f>
  </documentManagement>
</p:properties>
</file>

<file path=customXml/item4.xml>��< ? x m l   v e r s i o n = " 1 . 0 "   e n c o d i n g = " u t f - 1 6 " ? > < D a t a M a s h u p   x m l n s = " h t t p : / / s c h e m a s . m i c r o s o f t . c o m / D a t a M a s h u p " > A A A A A B U D A A B Q S w M E F A A C A A g A c E 2 d V K J 5 c d O l A A A A 9 Q A A A B I A H A B D b 2 5 m a W c v U G F j a 2 F n Z S 5 4 b W w g o h g A K K A U A A A A A A A A A A A A A A A A A A A A A A A A A A A A h Y + x D o I w G I R f h X S n L d U Y J D 9 l c B U 1 M T G u t V R o h G J o E d 7 N w U f y F c Q o 6 u Z 4 3 9 0 l d / f r D Z K + K r 2 L a q y u T Y w C T J G n j K w z b f I Y t e 7 o h y j h s B H y J H L l D W F j o 9 7 q G B X O n S N C u q 7 D 3 Q T X T U 4 Y p Q H Z p 8 u t L F Q l f G 2 s E 0 Y q 9 G l l / 1 u I w + 4 1 h j M 8 n + F w y j A F M j J I t f n 6 b J j 7 d H 8 g L N r S t Y 3 i 5 u C v 1 k B G C e R 9 g T 8 A U E s D B B Q A A g A I A H B N n 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w T Z 1 U K I p H u A 4 A A A A R A A A A E w A c A E Z v c m 1 1 b G F z L 1 N l Y 3 R p b 2 4 x L m 0 g o h g A K K A U A A A A A A A A A A A A A A A A A A A A A A A A A A A A K 0 5 N L s n M z 1 M I h t C G 1 g B Q S w E C L Q A U A A I A C A B w T Z 1 U o n l x 0 6 U A A A D 1 A A A A E g A A A A A A A A A A A A A A A A A A A A A A Q 2 9 u Z m l n L 1 B h Y 2 t h Z 2 U u e G 1 s U E s B A i 0 A F A A C A A g A c E 2 d V A / K 6 a u k A A A A 6 Q A A A B M A A A A A A A A A A A A A A A A A 8 Q A A A F t D b 2 5 0 Z W 5 0 X 1 R 5 c G V z X S 5 4 b W x Q S w E C L Q A U A A I A C A B w T Z 1 U 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Y / R d E s p l 0 W Q R q a r N Z y 7 c Q A A A A A C A A A A A A A D Z g A A w A A A A B A A A A A 0 t a Y E O O i 3 h S 6 9 R P F x 5 p q k A A A A A A S A A A C g A A A A E A A A A I S p l C N + u u J r P o x t A 0 3 L i P J Q A A A A J I J D D u + W R 1 l v v U G d L B o k v x X O X + Y 6 w t I L 4 m 0 V i U k l e u e N Z L 5 e B A w / 0 l G r w a Y i n d d H 5 M j B Q F g g B N j r D n K J d t Q F 7 c c N q A r J o 8 X L N x B a c t u d s c E U A A A A r C y X l w k q g s v 7 m h l q 8 o G g 0 O z x t k s = < / D a t a M a s h u p > 
</file>

<file path=customXml/itemProps1.xml><?xml version="1.0" encoding="utf-8"?>
<ds:datastoreItem xmlns:ds="http://schemas.openxmlformats.org/officeDocument/2006/customXml" ds:itemID="{46D94997-29C6-45E5-A4A6-AD8D96FFC9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edcbb6-5a0f-44fc-a1da-8057308da00c"/>
    <ds:schemaRef ds:uri="873f626d-56c1-43fa-994a-6b1a5eca6a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7C3E53-3518-4ADE-9C6D-AA2350269B57}">
  <ds:schemaRefs>
    <ds:schemaRef ds:uri="http://schemas.microsoft.com/sharepoint/v3/contenttype/forms"/>
  </ds:schemaRefs>
</ds:datastoreItem>
</file>

<file path=customXml/itemProps3.xml><?xml version="1.0" encoding="utf-8"?>
<ds:datastoreItem xmlns:ds="http://schemas.openxmlformats.org/officeDocument/2006/customXml" ds:itemID="{656F4BAF-BDA0-4865-ADC2-CCFF59EE66A6}">
  <ds:schemaRefs>
    <ds:schemaRef ds:uri="http://schemas.microsoft.com/office/2006/metadata/properties"/>
    <ds:schemaRef ds:uri="http://schemas.microsoft.com/office/infopath/2007/PartnerControls"/>
    <ds:schemaRef ds:uri="873f626d-56c1-43fa-994a-6b1a5eca6a71"/>
    <ds:schemaRef ds:uri="9bedcbb6-5a0f-44fc-a1da-8057308da00c"/>
  </ds:schemaRefs>
</ds:datastoreItem>
</file>

<file path=customXml/itemProps4.xml><?xml version="1.0" encoding="utf-8"?>
<ds:datastoreItem xmlns:ds="http://schemas.openxmlformats.org/officeDocument/2006/customXml" ds:itemID="{1AF50970-450D-47DD-9E60-ADDD629E3FB4}">
  <ds:schemaRefs>
    <ds:schemaRef ds:uri="http://schemas.microsoft.com/DataMashup"/>
  </ds:schemaRefs>
</ds:datastoreItem>
</file>

<file path=docMetadata/LabelInfo.xml><?xml version="1.0" encoding="utf-8"?>
<clbl:labelList xmlns:clbl="http://schemas.microsoft.com/office/2020/mipLabelMetadata">
  <clbl:label id="{d41caaa9-a41a-4e0f-9bf6-05cd1f48d271}" enabled="0" method="" siteId="{d41caaa9-a41a-4e0f-9bf6-05cd1f48d2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11</vt:i4>
      </vt:variant>
      <vt:variant>
        <vt:lpstr>Navngitte områder</vt:lpstr>
      </vt:variant>
      <vt:variant>
        <vt:i4>5</vt:i4>
      </vt:variant>
    </vt:vector>
  </HeadingPairs>
  <TitlesOfParts>
    <vt:vector size="16" baseType="lpstr">
      <vt:lpstr>Forside</vt:lpstr>
      <vt:lpstr>Kravtabell</vt:lpstr>
      <vt:lpstr>Tabeller</vt:lpstr>
      <vt:lpstr>Nettverkstopologi</vt:lpstr>
      <vt:lpstr>Automasjonstopologi</vt:lpstr>
      <vt:lpstr>Endringer</vt:lpstr>
      <vt:lpstr>Bygningsdeler</vt:lpstr>
      <vt:lpstr>Skjema Nødlys </vt:lpstr>
      <vt:lpstr>Skjema Brannalarmanlegg</vt:lpstr>
      <vt:lpstr>Skjema Håndslukkere Brannslange</vt:lpstr>
      <vt:lpstr>Sjekkliste Radon</vt:lpstr>
      <vt:lpstr>Kravtabell!_ftn1</vt:lpstr>
      <vt:lpstr>Kravtabell!_ftn2</vt:lpstr>
      <vt:lpstr>Kravtabell!_ftnref1</vt:lpstr>
      <vt:lpstr>Kravtabell!_Toc10727485</vt:lpstr>
      <vt:lpstr>'Skjema Håndslukkere Brannslange'!Utskriftsområde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Tekniske krav til byggeprosjekter EBE</dc:title>
  <dc:subject/>
  <dc:creator>Postmottak.ebe@bergen.kommune.no</dc:creator>
  <cp:keywords>a</cp:keywords>
  <dc:description/>
  <cp:lastModifiedBy>Breistein, Stian</cp:lastModifiedBy>
  <cp:revision/>
  <dcterms:created xsi:type="dcterms:W3CDTF">2022-04-08T07:24:52Z</dcterms:created>
  <dcterms:modified xsi:type="dcterms:W3CDTF">2024-11-21T09:20:14Z</dcterms:modified>
  <cp:category>a</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0x010100EDA74BF07C2DB44892DE7B1E158827E8</vt:lpwstr>
  </property>
  <property fmtid="{D5CDD505-2E9C-101B-9397-08002B2CF9AE}" pid="3" name="E.Informasjonstype">
    <vt:lpwstr>Kravoppnåelse</vt:lpwstr>
  </property>
  <property fmtid="{D5CDD505-2E9C-101B-9397-08002B2CF9AE}" pid="4" name="I.Systemnummer">
    <vt:lpwstr>;#001;#</vt:lpwstr>
  </property>
  <property fmtid="{D5CDD505-2E9C-101B-9397-08002B2CF9AE}" pid="5" name="D.Dato">
    <vt:filetime>2022-06-17T08:29:51Z</vt:filetime>
  </property>
  <property fmtid="{D5CDD505-2E9C-101B-9397-08002B2CF9AE}" pid="6" name="K.Kontrollstatus">
    <vt:lpwstr>Ikke kontrollert</vt:lpwstr>
  </property>
  <property fmtid="{D5CDD505-2E9C-101B-9397-08002B2CF9AE}" pid="7" name="MediaServiceImageTags">
    <vt:lpwstr/>
  </property>
</Properties>
</file>